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7020" tabRatio="783" activeTab="10"/>
  </bookViews>
  <sheets>
    <sheet name="SNA 01-2018" sheetId="9" r:id="rId1"/>
    <sheet name="SNA 02-2018" sheetId="17" r:id="rId2"/>
    <sheet name="SNA 03-2018" sheetId="18" r:id="rId3"/>
    <sheet name="SNA 04-2018" sheetId="19" r:id="rId4"/>
    <sheet name="SNA 05-2018" sheetId="20" r:id="rId5"/>
    <sheet name="SNA 06-2018" sheetId="21" r:id="rId6"/>
    <sheet name="SNA 07-2018" sheetId="10" r:id="rId7"/>
    <sheet name="SNA 08-2018" sheetId="11" r:id="rId8"/>
    <sheet name="SNA 09-2018" sheetId="13" r:id="rId9"/>
    <sheet name="SNA 10-2018" sheetId="14" r:id="rId10"/>
    <sheet name="SNA 11-2018" sheetId="15" r:id="rId11"/>
    <sheet name="SNA 12-2018" sheetId="16" r:id="rId12"/>
    <sheet name="SNA 2018" sheetId="12" r:id="rId13"/>
  </sheets>
  <definedNames>
    <definedName name="_xlnm.Print_Area" localSheetId="12">'SNA 2018'!$A$1:$L$433</definedName>
  </definedNames>
  <calcPr calcId="125725"/>
</workbook>
</file>

<file path=xl/calcChain.xml><?xml version="1.0" encoding="utf-8"?>
<calcChain xmlns="http://schemas.openxmlformats.org/spreadsheetml/2006/main">
  <c r="B318" i="12"/>
  <c r="C318"/>
  <c r="E318" s="1"/>
  <c r="D318"/>
  <c r="G318"/>
  <c r="I318"/>
  <c r="B319"/>
  <c r="C319"/>
  <c r="D319"/>
  <c r="E319"/>
  <c r="G319"/>
  <c r="I319"/>
  <c r="E318" i="16"/>
  <c r="E318" i="15"/>
  <c r="E318" i="14"/>
  <c r="E318" i="11"/>
  <c r="E318" i="10"/>
  <c r="E318" i="21"/>
  <c r="E318" i="20"/>
  <c r="E318" i="19"/>
  <c r="E318" i="18"/>
  <c r="E318" i="17"/>
  <c r="E318" i="9"/>
  <c r="E319"/>
  <c r="E318" i="13"/>
  <c r="E319"/>
  <c r="E153"/>
  <c r="E154"/>
  <c r="B178" i="12"/>
  <c r="C178"/>
  <c r="D178"/>
  <c r="G178"/>
  <c r="I178"/>
  <c r="E178" i="16"/>
  <c r="E178" i="15"/>
  <c r="E178" i="13"/>
  <c r="E178" i="11"/>
  <c r="E178" i="10"/>
  <c r="E178" i="21"/>
  <c r="E178" i="20"/>
  <c r="E178" i="19"/>
  <c r="E178" i="18"/>
  <c r="E178" i="17"/>
  <c r="E178" i="9"/>
  <c r="E178" i="14"/>
  <c r="C156"/>
  <c r="C180"/>
  <c r="E153"/>
  <c r="E154"/>
  <c r="E155"/>
  <c r="B153" i="12"/>
  <c r="C153"/>
  <c r="D153"/>
  <c r="G153"/>
  <c r="I153"/>
  <c r="B154"/>
  <c r="C154"/>
  <c r="D154"/>
  <c r="G154"/>
  <c r="I154"/>
  <c r="B155"/>
  <c r="C155"/>
  <c r="D155"/>
  <c r="G155"/>
  <c r="I155"/>
  <c r="B362"/>
  <c r="C362"/>
  <c r="D362"/>
  <c r="G362"/>
  <c r="I362"/>
  <c r="B363"/>
  <c r="C363"/>
  <c r="D363"/>
  <c r="G363"/>
  <c r="I363"/>
  <c r="B364"/>
  <c r="C364"/>
  <c r="D364"/>
  <c r="G364"/>
  <c r="I364"/>
  <c r="E363" i="9"/>
  <c r="E362"/>
  <c r="E363" i="17"/>
  <c r="E362"/>
  <c r="E363" i="18"/>
  <c r="E362"/>
  <c r="E363" i="19"/>
  <c r="E362"/>
  <c r="E363" i="20"/>
  <c r="E362"/>
  <c r="E363" i="21"/>
  <c r="E362"/>
  <c r="E363" i="10"/>
  <c r="E362"/>
  <c r="E363" i="11"/>
  <c r="E362"/>
  <c r="E363" i="13"/>
  <c r="E362"/>
  <c r="E363" i="14"/>
  <c r="E362"/>
  <c r="E363" i="16"/>
  <c r="E362"/>
  <c r="B259" i="12"/>
  <c r="C259"/>
  <c r="D259"/>
  <c r="G259"/>
  <c r="I259"/>
  <c r="B260"/>
  <c r="C260"/>
  <c r="D260"/>
  <c r="G260"/>
  <c r="I260"/>
  <c r="B261"/>
  <c r="C261"/>
  <c r="D261"/>
  <c r="G261"/>
  <c r="I261"/>
  <c r="B262"/>
  <c r="C262"/>
  <c r="D262"/>
  <c r="G262"/>
  <c r="I262"/>
  <c r="B299"/>
  <c r="C299"/>
  <c r="D299"/>
  <c r="G299"/>
  <c r="I299"/>
  <c r="B300"/>
  <c r="C300"/>
  <c r="D300"/>
  <c r="G300"/>
  <c r="I300"/>
  <c r="B301"/>
  <c r="C301"/>
  <c r="D301"/>
  <c r="G301"/>
  <c r="I301"/>
  <c r="B302"/>
  <c r="C302"/>
  <c r="D302"/>
  <c r="G302"/>
  <c r="I302"/>
  <c r="B303"/>
  <c r="C303"/>
  <c r="D303"/>
  <c r="G303"/>
  <c r="I303"/>
  <c r="B304"/>
  <c r="C304"/>
  <c r="D304"/>
  <c r="G304"/>
  <c r="I304"/>
  <c r="B305"/>
  <c r="C305"/>
  <c r="D305"/>
  <c r="G305"/>
  <c r="I305"/>
  <c r="B306"/>
  <c r="C306"/>
  <c r="D306"/>
  <c r="G306"/>
  <c r="I306"/>
  <c r="B307"/>
  <c r="C307"/>
  <c r="D307"/>
  <c r="G307"/>
  <c r="I307"/>
  <c r="B308"/>
  <c r="C308"/>
  <c r="D308"/>
  <c r="G308"/>
  <c r="I308"/>
  <c r="B309"/>
  <c r="C309"/>
  <c r="D309"/>
  <c r="G309"/>
  <c r="I309"/>
  <c r="B310"/>
  <c r="C310"/>
  <c r="D310"/>
  <c r="G310"/>
  <c r="I310"/>
  <c r="B311"/>
  <c r="C311"/>
  <c r="D311"/>
  <c r="G311"/>
  <c r="I311"/>
  <c r="B312"/>
  <c r="C312"/>
  <c r="D312"/>
  <c r="G312"/>
  <c r="I312"/>
  <c r="B313"/>
  <c r="C313"/>
  <c r="D313"/>
  <c r="G313"/>
  <c r="I313"/>
  <c r="B314"/>
  <c r="C314"/>
  <c r="D314"/>
  <c r="G314"/>
  <c r="I314"/>
  <c r="B315"/>
  <c r="C315"/>
  <c r="D315"/>
  <c r="G315"/>
  <c r="I315"/>
  <c r="B316"/>
  <c r="C316"/>
  <c r="D316"/>
  <c r="G316"/>
  <c r="I316"/>
  <c r="B317"/>
  <c r="C317"/>
  <c r="D317"/>
  <c r="G317"/>
  <c r="I317"/>
  <c r="E362" i="15"/>
  <c r="E363"/>
  <c r="E364"/>
  <c r="E317" i="9"/>
  <c r="E316"/>
  <c r="E317" i="17"/>
  <c r="E316"/>
  <c r="E317" i="18"/>
  <c r="E316"/>
  <c r="E317" i="19"/>
  <c r="E316"/>
  <c r="E317" i="20"/>
  <c r="E316"/>
  <c r="E317" i="21"/>
  <c r="E316"/>
  <c r="E317" i="10"/>
  <c r="E316"/>
  <c r="E317" i="11"/>
  <c r="E316"/>
  <c r="E317" i="13"/>
  <c r="E316"/>
  <c r="E317" i="14"/>
  <c r="E316"/>
  <c r="E317" i="16"/>
  <c r="E316"/>
  <c r="E316" i="15"/>
  <c r="E317"/>
  <c r="E319"/>
  <c r="E261" i="9"/>
  <c r="E260"/>
  <c r="E259"/>
  <c r="E261" i="17"/>
  <c r="E260"/>
  <c r="E259"/>
  <c r="E261" i="18"/>
  <c r="E260"/>
  <c r="E259"/>
  <c r="E261" i="19"/>
  <c r="E260"/>
  <c r="E259"/>
  <c r="E261" i="20"/>
  <c r="E260"/>
  <c r="E259"/>
  <c r="E261" i="21"/>
  <c r="E260"/>
  <c r="E259"/>
  <c r="E262"/>
  <c r="E261" i="10"/>
  <c r="E260"/>
  <c r="E259"/>
  <c r="E261" i="11"/>
  <c r="E260"/>
  <c r="E259"/>
  <c r="E261" i="13"/>
  <c r="E260"/>
  <c r="E259"/>
  <c r="E261" i="14"/>
  <c r="E260"/>
  <c r="E259"/>
  <c r="E261" i="16"/>
  <c r="E260"/>
  <c r="E259"/>
  <c r="E259" i="15"/>
  <c r="E260"/>
  <c r="E261"/>
  <c r="E154" i="9"/>
  <c r="E154" i="17"/>
  <c r="E154" i="18"/>
  <c r="E154" i="19"/>
  <c r="E154" i="20"/>
  <c r="E154" i="21"/>
  <c r="E154" i="10"/>
  <c r="E154" i="11"/>
  <c r="E154" i="16"/>
  <c r="E154" i="15"/>
  <c r="E155"/>
  <c r="C206"/>
  <c r="C72"/>
  <c r="E178" i="12" l="1"/>
  <c r="E306"/>
  <c r="E154"/>
  <c r="E153"/>
  <c r="E317"/>
  <c r="E311"/>
  <c r="E305"/>
  <c r="E300"/>
  <c r="E363"/>
  <c r="E362"/>
  <c r="E364"/>
  <c r="E155"/>
  <c r="E313"/>
  <c r="E314"/>
  <c r="E309"/>
  <c r="E307"/>
  <c r="E316"/>
  <c r="E260"/>
  <c r="E303"/>
  <c r="E304"/>
  <c r="E315"/>
  <c r="E301"/>
  <c r="E261"/>
  <c r="E310"/>
  <c r="E312"/>
  <c r="E308"/>
  <c r="E302"/>
  <c r="E299"/>
  <c r="E262"/>
  <c r="E259"/>
  <c r="E315" i="15" l="1"/>
  <c r="B359" i="12"/>
  <c r="C359"/>
  <c r="D359"/>
  <c r="G359"/>
  <c r="I359"/>
  <c r="B360"/>
  <c r="C360"/>
  <c r="D360"/>
  <c r="G360"/>
  <c r="I360"/>
  <c r="B361"/>
  <c r="C361"/>
  <c r="D361"/>
  <c r="G361"/>
  <c r="I361"/>
  <c r="E361" i="16"/>
  <c r="E360"/>
  <c r="E359"/>
  <c r="E361" i="15"/>
  <c r="E360"/>
  <c r="E359"/>
  <c r="E361" i="13"/>
  <c r="E360"/>
  <c r="E359"/>
  <c r="E361" i="11"/>
  <c r="E360"/>
  <c r="E359"/>
  <c r="E361" i="10"/>
  <c r="E360"/>
  <c r="E359"/>
  <c r="E361" i="21"/>
  <c r="E360"/>
  <c r="E359"/>
  <c r="E361" i="20"/>
  <c r="E360"/>
  <c r="E359"/>
  <c r="E361" i="19"/>
  <c r="E360"/>
  <c r="E359"/>
  <c r="E361" i="18"/>
  <c r="E360"/>
  <c r="E359"/>
  <c r="E361" i="17"/>
  <c r="E360"/>
  <c r="E359"/>
  <c r="E361" i="9"/>
  <c r="E360"/>
  <c r="E359"/>
  <c r="E359" i="14"/>
  <c r="E360"/>
  <c r="E361"/>
  <c r="E364"/>
  <c r="E315" i="16"/>
  <c r="E314"/>
  <c r="E314" i="15"/>
  <c r="E315" i="13"/>
  <c r="E314"/>
  <c r="E315" i="11"/>
  <c r="E314"/>
  <c r="E315" i="10"/>
  <c r="E314"/>
  <c r="E315" i="21"/>
  <c r="E314"/>
  <c r="E315" i="20"/>
  <c r="E314"/>
  <c r="E315" i="19"/>
  <c r="E314"/>
  <c r="E315" i="18"/>
  <c r="E314"/>
  <c r="E315" i="17"/>
  <c r="E314"/>
  <c r="E315" i="9"/>
  <c r="E314"/>
  <c r="E314" i="14"/>
  <c r="E315"/>
  <c r="E319"/>
  <c r="B254" i="12"/>
  <c r="C254"/>
  <c r="D254"/>
  <c r="G254"/>
  <c r="I254"/>
  <c r="B255"/>
  <c r="C255"/>
  <c r="D255"/>
  <c r="G255"/>
  <c r="I255"/>
  <c r="B256"/>
  <c r="C256"/>
  <c r="D256"/>
  <c r="G256"/>
  <c r="I256"/>
  <c r="B257"/>
  <c r="C257"/>
  <c r="D257"/>
  <c r="G257"/>
  <c r="I257"/>
  <c r="B258"/>
  <c r="C258"/>
  <c r="D258"/>
  <c r="G258"/>
  <c r="I258"/>
  <c r="E258" i="16"/>
  <c r="E257"/>
  <c r="E256"/>
  <c r="E255"/>
  <c r="E254"/>
  <c r="E258" i="15"/>
  <c r="E257"/>
  <c r="E256"/>
  <c r="E255"/>
  <c r="E254"/>
  <c r="E258" i="13"/>
  <c r="E257"/>
  <c r="E256"/>
  <c r="E255"/>
  <c r="E254"/>
  <c r="E258" i="11"/>
  <c r="E257"/>
  <c r="E256"/>
  <c r="E255"/>
  <c r="E254"/>
  <c r="E258" i="10"/>
  <c r="E257"/>
  <c r="E256"/>
  <c r="E255"/>
  <c r="E254"/>
  <c r="E258" i="21"/>
  <c r="E257"/>
  <c r="E256"/>
  <c r="E255"/>
  <c r="E254"/>
  <c r="E258" i="20"/>
  <c r="E257"/>
  <c r="E256"/>
  <c r="E255"/>
  <c r="E254"/>
  <c r="E258" i="19"/>
  <c r="E257"/>
  <c r="E256"/>
  <c r="E255"/>
  <c r="E254"/>
  <c r="E258" i="18"/>
  <c r="E257"/>
  <c r="E256"/>
  <c r="E255"/>
  <c r="E254"/>
  <c r="E258" i="17"/>
  <c r="E257"/>
  <c r="E256"/>
  <c r="E255"/>
  <c r="E254"/>
  <c r="E258" i="9"/>
  <c r="E257"/>
  <c r="E256"/>
  <c r="E255"/>
  <c r="E254"/>
  <c r="E254" i="14"/>
  <c r="E255"/>
  <c r="E256"/>
  <c r="E257"/>
  <c r="E258"/>
  <c r="C191"/>
  <c r="C231"/>
  <c r="E359" i="12" l="1"/>
  <c r="E360"/>
  <c r="E361"/>
  <c r="E256"/>
  <c r="E258"/>
  <c r="E254"/>
  <c r="E257"/>
  <c r="E255"/>
  <c r="C186" i="14"/>
  <c r="C212"/>
  <c r="C206" l="1"/>
  <c r="G95" i="13" l="1"/>
  <c r="G3"/>
  <c r="B43"/>
  <c r="B69"/>
  <c r="E313" i="9"/>
  <c r="E312"/>
  <c r="E311"/>
  <c r="E310"/>
  <c r="E313" i="17"/>
  <c r="E312"/>
  <c r="E311"/>
  <c r="E310"/>
  <c r="E313" i="18"/>
  <c r="E312"/>
  <c r="E311"/>
  <c r="E310"/>
  <c r="E313" i="19"/>
  <c r="E312"/>
  <c r="E311"/>
  <c r="E310"/>
  <c r="E313" i="20"/>
  <c r="E312"/>
  <c r="E311"/>
  <c r="E310"/>
  <c r="E313" i="21"/>
  <c r="E312"/>
  <c r="E311"/>
  <c r="E310"/>
  <c r="E313" i="10"/>
  <c r="E312"/>
  <c r="E311"/>
  <c r="E310"/>
  <c r="E313" i="11"/>
  <c r="E312"/>
  <c r="E311"/>
  <c r="E310"/>
  <c r="E313" i="14"/>
  <c r="E312"/>
  <c r="E311"/>
  <c r="E310"/>
  <c r="E313" i="15"/>
  <c r="E312"/>
  <c r="E311"/>
  <c r="E310"/>
  <c r="E313" i="16"/>
  <c r="E312"/>
  <c r="E311"/>
  <c r="E310"/>
  <c r="E309" i="13"/>
  <c r="E310"/>
  <c r="E311"/>
  <c r="E312"/>
  <c r="E313"/>
  <c r="G147" i="12"/>
  <c r="I147"/>
  <c r="G148"/>
  <c r="I148"/>
  <c r="B147"/>
  <c r="C147"/>
  <c r="D147"/>
  <c r="B148"/>
  <c r="C148"/>
  <c r="D148"/>
  <c r="E147" i="9"/>
  <c r="E147" i="17"/>
  <c r="E147" i="18"/>
  <c r="E147" i="19"/>
  <c r="E147" i="20"/>
  <c r="E147" i="21"/>
  <c r="E147" i="10"/>
  <c r="E147" i="11"/>
  <c r="E147" i="14"/>
  <c r="E147" i="15"/>
  <c r="E147" i="16"/>
  <c r="E145" i="13"/>
  <c r="E146"/>
  <c r="E147"/>
  <c r="E148"/>
  <c r="G243" i="12"/>
  <c r="I243"/>
  <c r="G244"/>
  <c r="I244"/>
  <c r="G245"/>
  <c r="I245"/>
  <c r="G246"/>
  <c r="I246"/>
  <c r="G247"/>
  <c r="I247"/>
  <c r="G248"/>
  <c r="I248"/>
  <c r="G249"/>
  <c r="I249"/>
  <c r="G250"/>
  <c r="I250"/>
  <c r="G251"/>
  <c r="I251"/>
  <c r="G252"/>
  <c r="I252"/>
  <c r="G253"/>
  <c r="I253"/>
  <c r="B244"/>
  <c r="C244"/>
  <c r="D244"/>
  <c r="B245"/>
  <c r="C245"/>
  <c r="D245"/>
  <c r="B246"/>
  <c r="C246"/>
  <c r="D246"/>
  <c r="B247"/>
  <c r="C247"/>
  <c r="D247"/>
  <c r="B248"/>
  <c r="C248"/>
  <c r="D248"/>
  <c r="B249"/>
  <c r="C249"/>
  <c r="D249"/>
  <c r="B250"/>
  <c r="C250"/>
  <c r="D250"/>
  <c r="B251"/>
  <c r="C251"/>
  <c r="D251"/>
  <c r="B252"/>
  <c r="C252"/>
  <c r="D252"/>
  <c r="B253"/>
  <c r="C253"/>
  <c r="D253"/>
  <c r="E253" i="9"/>
  <c r="E252"/>
  <c r="E251"/>
  <c r="E250"/>
  <c r="E249"/>
  <c r="E248"/>
  <c r="E247"/>
  <c r="E246"/>
  <c r="E245"/>
  <c r="E244"/>
  <c r="E253" i="17"/>
  <c r="E252"/>
  <c r="E251"/>
  <c r="E250"/>
  <c r="E249"/>
  <c r="E248"/>
  <c r="E247"/>
  <c r="E246"/>
  <c r="E245"/>
  <c r="E244"/>
  <c r="E253" i="18"/>
  <c r="E252"/>
  <c r="E251"/>
  <c r="E250"/>
  <c r="E249"/>
  <c r="E248"/>
  <c r="E247"/>
  <c r="E246"/>
  <c r="E245"/>
  <c r="E244"/>
  <c r="E253" i="19"/>
  <c r="E252"/>
  <c r="E251"/>
  <c r="E250"/>
  <c r="E249"/>
  <c r="E248"/>
  <c r="E247"/>
  <c r="E246"/>
  <c r="E245"/>
  <c r="E244"/>
  <c r="E253" i="20"/>
  <c r="E252"/>
  <c r="E251"/>
  <c r="E250"/>
  <c r="E249"/>
  <c r="E248"/>
  <c r="E247"/>
  <c r="E246"/>
  <c r="E245"/>
  <c r="E244"/>
  <c r="E253" i="21"/>
  <c r="E252"/>
  <c r="E251"/>
  <c r="E250"/>
  <c r="E249"/>
  <c r="E248"/>
  <c r="E247"/>
  <c r="E246"/>
  <c r="E245"/>
  <c r="E244"/>
  <c r="E253" i="10"/>
  <c r="E252"/>
  <c r="E251"/>
  <c r="E250"/>
  <c r="E249"/>
  <c r="E248"/>
  <c r="E247"/>
  <c r="E246"/>
  <c r="E245"/>
  <c r="E244"/>
  <c r="E253" i="11"/>
  <c r="E252"/>
  <c r="E251"/>
  <c r="E250"/>
  <c r="E249"/>
  <c r="E248"/>
  <c r="E247"/>
  <c r="E246"/>
  <c r="E245"/>
  <c r="E244"/>
  <c r="E253" i="14"/>
  <c r="E252"/>
  <c r="E251"/>
  <c r="E250"/>
  <c r="E249"/>
  <c r="E248"/>
  <c r="E247"/>
  <c r="E246"/>
  <c r="E245"/>
  <c r="E244"/>
  <c r="E253" i="15"/>
  <c r="E252"/>
  <c r="E251"/>
  <c r="E250"/>
  <c r="E249"/>
  <c r="E248"/>
  <c r="E247"/>
  <c r="E246"/>
  <c r="E245"/>
  <c r="E244"/>
  <c r="E253" i="16"/>
  <c r="E252"/>
  <c r="E251"/>
  <c r="E250"/>
  <c r="E249"/>
  <c r="E248"/>
  <c r="E247"/>
  <c r="E246"/>
  <c r="E245"/>
  <c r="E244"/>
  <c r="E242" i="13"/>
  <c r="E243"/>
  <c r="E244"/>
  <c r="E245"/>
  <c r="E246"/>
  <c r="E247"/>
  <c r="E248"/>
  <c r="E249"/>
  <c r="E250"/>
  <c r="E251"/>
  <c r="E252"/>
  <c r="E253"/>
  <c r="E262"/>
  <c r="C17" i="12"/>
  <c r="B149" i="11"/>
  <c r="C149"/>
  <c r="D149"/>
  <c r="E309" i="16"/>
  <c r="E308"/>
  <c r="E309" i="15"/>
  <c r="E308"/>
  <c r="E309" i="14"/>
  <c r="E308"/>
  <c r="E308" i="13"/>
  <c r="E309" i="11"/>
  <c r="E308"/>
  <c r="E309" i="10"/>
  <c r="E308"/>
  <c r="E309" i="21"/>
  <c r="E308"/>
  <c r="E309" i="20"/>
  <c r="E308"/>
  <c r="E309" i="19"/>
  <c r="E308"/>
  <c r="E309" i="18"/>
  <c r="E308"/>
  <c r="E309" i="17"/>
  <c r="E308"/>
  <c r="E308" i="9"/>
  <c r="E309"/>
  <c r="B354" i="12"/>
  <c r="C354"/>
  <c r="D354"/>
  <c r="G354"/>
  <c r="I354"/>
  <c r="B355"/>
  <c r="C355"/>
  <c r="D355"/>
  <c r="G355"/>
  <c r="I355"/>
  <c r="B356"/>
  <c r="C356"/>
  <c r="D356"/>
  <c r="G356"/>
  <c r="I356"/>
  <c r="B357"/>
  <c r="C357"/>
  <c r="D357"/>
  <c r="G357"/>
  <c r="I357"/>
  <c r="B358"/>
  <c r="C358"/>
  <c r="D358"/>
  <c r="G358"/>
  <c r="I358"/>
  <c r="E358" i="16"/>
  <c r="E357"/>
  <c r="E356"/>
  <c r="E355"/>
  <c r="E354"/>
  <c r="E358" i="15"/>
  <c r="E357"/>
  <c r="E356"/>
  <c r="E355"/>
  <c r="E354"/>
  <c r="E358" i="14"/>
  <c r="E357"/>
  <c r="E356"/>
  <c r="E355"/>
  <c r="E354"/>
  <c r="E358" i="13"/>
  <c r="E357"/>
  <c r="E356"/>
  <c r="E355"/>
  <c r="E354"/>
  <c r="E358" i="11"/>
  <c r="E357"/>
  <c r="E356"/>
  <c r="E355"/>
  <c r="E354"/>
  <c r="E358" i="10"/>
  <c r="E357"/>
  <c r="E356"/>
  <c r="E355"/>
  <c r="E354"/>
  <c r="E358" i="21"/>
  <c r="E357"/>
  <c r="E356"/>
  <c r="E355"/>
  <c r="E354"/>
  <c r="E358" i="20"/>
  <c r="E357"/>
  <c r="E356"/>
  <c r="E355"/>
  <c r="E354"/>
  <c r="E358" i="19"/>
  <c r="E357"/>
  <c r="E356"/>
  <c r="E355"/>
  <c r="E354"/>
  <c r="E358" i="18"/>
  <c r="E357"/>
  <c r="E356"/>
  <c r="E355"/>
  <c r="E354"/>
  <c r="E358" i="17"/>
  <c r="E357"/>
  <c r="E356"/>
  <c r="E355"/>
  <c r="E354"/>
  <c r="E353" i="9"/>
  <c r="E354"/>
  <c r="E355"/>
  <c r="E356"/>
  <c r="E357"/>
  <c r="E358"/>
  <c r="E364"/>
  <c r="B240" i="12"/>
  <c r="C240"/>
  <c r="D240"/>
  <c r="G240"/>
  <c r="I240"/>
  <c r="B241"/>
  <c r="C241"/>
  <c r="D241"/>
  <c r="G241"/>
  <c r="I241"/>
  <c r="B242"/>
  <c r="C242"/>
  <c r="D242"/>
  <c r="G242"/>
  <c r="I242"/>
  <c r="B243"/>
  <c r="C243"/>
  <c r="D243"/>
  <c r="E243" i="16"/>
  <c r="E242"/>
  <c r="E241"/>
  <c r="E240"/>
  <c r="E243" i="15"/>
  <c r="E242"/>
  <c r="E241"/>
  <c r="E240"/>
  <c r="E243" i="14"/>
  <c r="E242"/>
  <c r="E241"/>
  <c r="E240"/>
  <c r="E241" i="13"/>
  <c r="E240"/>
  <c r="E243" i="11"/>
  <c r="E242"/>
  <c r="E241"/>
  <c r="E240"/>
  <c r="E243" i="10"/>
  <c r="E242"/>
  <c r="E241"/>
  <c r="E240"/>
  <c r="E243" i="21"/>
  <c r="E242"/>
  <c r="E241"/>
  <c r="E240"/>
  <c r="E243" i="20"/>
  <c r="E242"/>
  <c r="E241"/>
  <c r="E240"/>
  <c r="E243" i="19"/>
  <c r="E242"/>
  <c r="E241"/>
  <c r="E240"/>
  <c r="E243" i="18"/>
  <c r="E242"/>
  <c r="E241"/>
  <c r="E240"/>
  <c r="E243" i="17"/>
  <c r="E242"/>
  <c r="E241"/>
  <c r="E240"/>
  <c r="E237" i="9"/>
  <c r="E238"/>
  <c r="E239"/>
  <c r="E240"/>
  <c r="E241"/>
  <c r="E242"/>
  <c r="E243"/>
  <c r="C212" i="11"/>
  <c r="C85"/>
  <c r="C183"/>
  <c r="D52" i="10"/>
  <c r="D41"/>
  <c r="E147" i="12" l="1"/>
  <c r="E148"/>
  <c r="E248"/>
  <c r="E244"/>
  <c r="E246"/>
  <c r="E245"/>
  <c r="E247"/>
  <c r="E249"/>
  <c r="E253"/>
  <c r="E252"/>
  <c r="E251"/>
  <c r="E250"/>
  <c r="E149" i="11"/>
  <c r="E354" i="12"/>
  <c r="E358"/>
  <c r="E357"/>
  <c r="E355"/>
  <c r="E356"/>
  <c r="E243"/>
  <c r="E240"/>
  <c r="E241"/>
  <c r="E242"/>
  <c r="E306" i="16"/>
  <c r="E307"/>
  <c r="E304" i="15"/>
  <c r="E305"/>
  <c r="E306"/>
  <c r="E307"/>
  <c r="E305" i="14"/>
  <c r="E306"/>
  <c r="E307"/>
  <c r="E305" i="13"/>
  <c r="E306"/>
  <c r="E307"/>
  <c r="E304" i="11"/>
  <c r="E305"/>
  <c r="E306"/>
  <c r="E307"/>
  <c r="E305" i="9"/>
  <c r="E306"/>
  <c r="E307"/>
  <c r="E304" i="17"/>
  <c r="E305"/>
  <c r="E306"/>
  <c r="E307"/>
  <c r="E304" i="18"/>
  <c r="E305"/>
  <c r="E306"/>
  <c r="E307"/>
  <c r="E304" i="19"/>
  <c r="E305"/>
  <c r="E306"/>
  <c r="E307"/>
  <c r="E305" i="20"/>
  <c r="E306"/>
  <c r="E307"/>
  <c r="E297" i="21"/>
  <c r="E298"/>
  <c r="E299"/>
  <c r="E300"/>
  <c r="E301"/>
  <c r="E302"/>
  <c r="E303"/>
  <c r="E304"/>
  <c r="E305"/>
  <c r="E306"/>
  <c r="E307"/>
  <c r="E306" i="10"/>
  <c r="E307"/>
  <c r="E319"/>
  <c r="I237" i="12"/>
  <c r="I238"/>
  <c r="I239"/>
  <c r="G237"/>
  <c r="G238"/>
  <c r="G239"/>
  <c r="B237"/>
  <c r="C237"/>
  <c r="D237"/>
  <c r="B238"/>
  <c r="C238"/>
  <c r="D238"/>
  <c r="B239"/>
  <c r="C239"/>
  <c r="D239"/>
  <c r="E239" i="17"/>
  <c r="E238"/>
  <c r="E237"/>
  <c r="E239" i="18"/>
  <c r="E238"/>
  <c r="E237"/>
  <c r="E239" i="19"/>
  <c r="E238"/>
  <c r="E237"/>
  <c r="E239" i="20"/>
  <c r="E238"/>
  <c r="E237"/>
  <c r="E239" i="21"/>
  <c r="E238"/>
  <c r="E237"/>
  <c r="E239" i="16"/>
  <c r="E238"/>
  <c r="E237"/>
  <c r="E239" i="15"/>
  <c r="E238"/>
  <c r="E237"/>
  <c r="E239" i="14"/>
  <c r="E238"/>
  <c r="E237"/>
  <c r="E239" i="13"/>
  <c r="E238"/>
  <c r="E237"/>
  <c r="E239" i="11"/>
  <c r="E238"/>
  <c r="E237"/>
  <c r="E236" i="10"/>
  <c r="E237"/>
  <c r="E238"/>
  <c r="E239"/>
  <c r="E262"/>
  <c r="C325"/>
  <c r="E237" i="12" l="1"/>
  <c r="E239"/>
  <c r="E238"/>
  <c r="C170" i="10"/>
  <c r="C71"/>
  <c r="D81" i="9"/>
  <c r="D41"/>
  <c r="D31"/>
  <c r="D52"/>
  <c r="D52" i="19"/>
  <c r="I28" i="12" l="1"/>
  <c r="I29"/>
  <c r="I30"/>
  <c r="I31"/>
  <c r="I32"/>
  <c r="I33"/>
  <c r="I34"/>
  <c r="I35"/>
  <c r="I36"/>
  <c r="I37"/>
  <c r="I38"/>
  <c r="I39"/>
  <c r="I40"/>
  <c r="I41"/>
  <c r="G29"/>
  <c r="G30"/>
  <c r="G31"/>
  <c r="G32"/>
  <c r="G33"/>
  <c r="G34"/>
  <c r="G35"/>
  <c r="G36"/>
  <c r="G37"/>
  <c r="G38"/>
  <c r="G39"/>
  <c r="G40"/>
  <c r="G41"/>
  <c r="G42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C30"/>
  <c r="D30"/>
  <c r="B41"/>
  <c r="C41"/>
  <c r="D41"/>
  <c r="B42"/>
  <c r="C42"/>
  <c r="D42"/>
  <c r="B43"/>
  <c r="C43"/>
  <c r="D43"/>
  <c r="E41" i="16"/>
  <c r="E41" i="15"/>
  <c r="E41" i="14"/>
  <c r="E41" i="13"/>
  <c r="E41" i="11"/>
  <c r="E41" i="10"/>
  <c r="E41" i="21"/>
  <c r="E41" i="20"/>
  <c r="E41" i="19"/>
  <c r="E41" i="18"/>
  <c r="E41" i="17"/>
  <c r="E31" i="16"/>
  <c r="E31" i="15"/>
  <c r="E31" i="14"/>
  <c r="E31" i="13"/>
  <c r="E31" i="11"/>
  <c r="E31" i="10"/>
  <c r="E31" i="21"/>
  <c r="E31" i="20"/>
  <c r="E31" i="19"/>
  <c r="E31" i="18"/>
  <c r="E31" i="17"/>
  <c r="E32" i="9"/>
  <c r="E33"/>
  <c r="E34"/>
  <c r="E35"/>
  <c r="E36"/>
  <c r="E37"/>
  <c r="E38"/>
  <c r="E39"/>
  <c r="E40"/>
  <c r="E41"/>
  <c r="E42"/>
  <c r="E27"/>
  <c r="E28"/>
  <c r="E29"/>
  <c r="E30"/>
  <c r="E31"/>
  <c r="G322" i="12"/>
  <c r="I322"/>
  <c r="G323"/>
  <c r="I323"/>
  <c r="G324"/>
  <c r="I324"/>
  <c r="G325"/>
  <c r="I325"/>
  <c r="G326"/>
  <c r="I326"/>
  <c r="G327"/>
  <c r="I327"/>
  <c r="G328"/>
  <c r="I328"/>
  <c r="G329"/>
  <c r="I329"/>
  <c r="G330"/>
  <c r="I330"/>
  <c r="G331"/>
  <c r="I331"/>
  <c r="G332"/>
  <c r="I332"/>
  <c r="G333"/>
  <c r="I333"/>
  <c r="G334"/>
  <c r="I334"/>
  <c r="G335"/>
  <c r="I335"/>
  <c r="G336"/>
  <c r="I336"/>
  <c r="G337"/>
  <c r="I337"/>
  <c r="G338"/>
  <c r="I338"/>
  <c r="G339"/>
  <c r="I339"/>
  <c r="G340"/>
  <c r="I340"/>
  <c r="G341"/>
  <c r="I341"/>
  <c r="G342"/>
  <c r="I342"/>
  <c r="G343"/>
  <c r="I343"/>
  <c r="G344"/>
  <c r="I344"/>
  <c r="G345"/>
  <c r="I345"/>
  <c r="G346"/>
  <c r="I346"/>
  <c r="G347"/>
  <c r="I347"/>
  <c r="G348"/>
  <c r="I348"/>
  <c r="G349"/>
  <c r="I349"/>
  <c r="G350"/>
  <c r="I350"/>
  <c r="G351"/>
  <c r="I351"/>
  <c r="G352"/>
  <c r="I352"/>
  <c r="G353"/>
  <c r="I353"/>
  <c r="C321"/>
  <c r="D321"/>
  <c r="C322"/>
  <c r="D322"/>
  <c r="C323"/>
  <c r="D323"/>
  <c r="C324"/>
  <c r="D324"/>
  <c r="C325"/>
  <c r="D325"/>
  <c r="C326"/>
  <c r="D326"/>
  <c r="C327"/>
  <c r="D327"/>
  <c r="C328"/>
  <c r="D328"/>
  <c r="C329"/>
  <c r="D329"/>
  <c r="C330"/>
  <c r="D330"/>
  <c r="C331"/>
  <c r="D331"/>
  <c r="C332"/>
  <c r="D332"/>
  <c r="C333"/>
  <c r="D333"/>
  <c r="C334"/>
  <c r="D334"/>
  <c r="C335"/>
  <c r="D335"/>
  <c r="C336"/>
  <c r="D336"/>
  <c r="C337"/>
  <c r="D337"/>
  <c r="C338"/>
  <c r="D338"/>
  <c r="C339"/>
  <c r="D339"/>
  <c r="C340"/>
  <c r="D340"/>
  <c r="C341"/>
  <c r="D341"/>
  <c r="C342"/>
  <c r="D342"/>
  <c r="C343"/>
  <c r="D343"/>
  <c r="C344"/>
  <c r="D344"/>
  <c r="C345"/>
  <c r="D345"/>
  <c r="C346"/>
  <c r="D346"/>
  <c r="C347"/>
  <c r="D347"/>
  <c r="C348"/>
  <c r="D348"/>
  <c r="C349"/>
  <c r="D349"/>
  <c r="C350"/>
  <c r="D350"/>
  <c r="C351"/>
  <c r="D351"/>
  <c r="C352"/>
  <c r="D352"/>
  <c r="C353"/>
  <c r="D353"/>
  <c r="G265"/>
  <c r="I265"/>
  <c r="G266"/>
  <c r="I266"/>
  <c r="G267"/>
  <c r="I267"/>
  <c r="G268"/>
  <c r="I268"/>
  <c r="G269"/>
  <c r="I269"/>
  <c r="G270"/>
  <c r="I270"/>
  <c r="G271"/>
  <c r="I271"/>
  <c r="G272"/>
  <c r="I272"/>
  <c r="G273"/>
  <c r="I273"/>
  <c r="G274"/>
  <c r="I274"/>
  <c r="G275"/>
  <c r="I275"/>
  <c r="G276"/>
  <c r="I276"/>
  <c r="G277"/>
  <c r="I277"/>
  <c r="G278"/>
  <c r="I278"/>
  <c r="G279"/>
  <c r="I279"/>
  <c r="G280"/>
  <c r="I280"/>
  <c r="G281"/>
  <c r="I281"/>
  <c r="G282"/>
  <c r="I282"/>
  <c r="G283"/>
  <c r="I283"/>
  <c r="G284"/>
  <c r="I284"/>
  <c r="G285"/>
  <c r="I285"/>
  <c r="G286"/>
  <c r="I286"/>
  <c r="G287"/>
  <c r="I287"/>
  <c r="G288"/>
  <c r="I288"/>
  <c r="G289"/>
  <c r="I289"/>
  <c r="G290"/>
  <c r="I290"/>
  <c r="G291"/>
  <c r="I291"/>
  <c r="G292"/>
  <c r="I292"/>
  <c r="G293"/>
  <c r="I293"/>
  <c r="G294"/>
  <c r="I294"/>
  <c r="G295"/>
  <c r="I295"/>
  <c r="G296"/>
  <c r="I296"/>
  <c r="G297"/>
  <c r="I297"/>
  <c r="G298"/>
  <c r="I298"/>
  <c r="C264"/>
  <c r="D264"/>
  <c r="C265"/>
  <c r="D265"/>
  <c r="C266"/>
  <c r="D266"/>
  <c r="C267"/>
  <c r="D267"/>
  <c r="C268"/>
  <c r="D268"/>
  <c r="C269"/>
  <c r="D269"/>
  <c r="C270"/>
  <c r="D270"/>
  <c r="C271"/>
  <c r="D271"/>
  <c r="C272"/>
  <c r="D272"/>
  <c r="C273"/>
  <c r="D273"/>
  <c r="C274"/>
  <c r="D274"/>
  <c r="C275"/>
  <c r="D275"/>
  <c r="C276"/>
  <c r="D276"/>
  <c r="C277"/>
  <c r="D277"/>
  <c r="C278"/>
  <c r="D278"/>
  <c r="C279"/>
  <c r="D279"/>
  <c r="C280"/>
  <c r="D280"/>
  <c r="C281"/>
  <c r="D281"/>
  <c r="C282"/>
  <c r="D282"/>
  <c r="C283"/>
  <c r="D283"/>
  <c r="C284"/>
  <c r="D284"/>
  <c r="C285"/>
  <c r="D285"/>
  <c r="C286"/>
  <c r="D286"/>
  <c r="C287"/>
  <c r="D287"/>
  <c r="C288"/>
  <c r="D288"/>
  <c r="C289"/>
  <c r="D289"/>
  <c r="C290"/>
  <c r="D290"/>
  <c r="C291"/>
  <c r="D291"/>
  <c r="C292"/>
  <c r="D292"/>
  <c r="C293"/>
  <c r="D293"/>
  <c r="C294"/>
  <c r="D294"/>
  <c r="C295"/>
  <c r="D295"/>
  <c r="C296"/>
  <c r="D296"/>
  <c r="C297"/>
  <c r="D297"/>
  <c r="C298"/>
  <c r="D298"/>
  <c r="G198"/>
  <c r="I198"/>
  <c r="G199"/>
  <c r="I199"/>
  <c r="G200"/>
  <c r="I200"/>
  <c r="G201"/>
  <c r="I201"/>
  <c r="G202"/>
  <c r="I202"/>
  <c r="G203"/>
  <c r="I203"/>
  <c r="G204"/>
  <c r="I204"/>
  <c r="G205"/>
  <c r="I205"/>
  <c r="G206"/>
  <c r="I206"/>
  <c r="G207"/>
  <c r="I207"/>
  <c r="G208"/>
  <c r="I208"/>
  <c r="G209"/>
  <c r="I209"/>
  <c r="G210"/>
  <c r="I210"/>
  <c r="G211"/>
  <c r="I211"/>
  <c r="G212"/>
  <c r="I212"/>
  <c r="G213"/>
  <c r="I213"/>
  <c r="G214"/>
  <c r="I214"/>
  <c r="G215"/>
  <c r="I215"/>
  <c r="G216"/>
  <c r="I216"/>
  <c r="G217"/>
  <c r="I217"/>
  <c r="G218"/>
  <c r="I218"/>
  <c r="G219"/>
  <c r="I219"/>
  <c r="G220"/>
  <c r="I220"/>
  <c r="G221"/>
  <c r="I221"/>
  <c r="G222"/>
  <c r="I222"/>
  <c r="G223"/>
  <c r="I223"/>
  <c r="G224"/>
  <c r="I224"/>
  <c r="G225"/>
  <c r="I225"/>
  <c r="G226"/>
  <c r="I226"/>
  <c r="G227"/>
  <c r="I227"/>
  <c r="G228"/>
  <c r="I228"/>
  <c r="G229"/>
  <c r="I229"/>
  <c r="G230"/>
  <c r="I230"/>
  <c r="G231"/>
  <c r="I231"/>
  <c r="G232"/>
  <c r="I232"/>
  <c r="G233"/>
  <c r="I233"/>
  <c r="G234"/>
  <c r="I234"/>
  <c r="G235"/>
  <c r="I235"/>
  <c r="G236"/>
  <c r="I236"/>
  <c r="C197"/>
  <c r="D197"/>
  <c r="C198"/>
  <c r="D198"/>
  <c r="C199"/>
  <c r="D199"/>
  <c r="C200"/>
  <c r="D200"/>
  <c r="C201"/>
  <c r="D201"/>
  <c r="C202"/>
  <c r="D202"/>
  <c r="C203"/>
  <c r="D203"/>
  <c r="C204"/>
  <c r="D204"/>
  <c r="C205"/>
  <c r="D205"/>
  <c r="C206"/>
  <c r="D206"/>
  <c r="C207"/>
  <c r="D207"/>
  <c r="C208"/>
  <c r="D208"/>
  <c r="C209"/>
  <c r="D209"/>
  <c r="C210"/>
  <c r="D210"/>
  <c r="C211"/>
  <c r="D211"/>
  <c r="C212"/>
  <c r="D212"/>
  <c r="C213"/>
  <c r="D213"/>
  <c r="C214"/>
  <c r="D214"/>
  <c r="C215"/>
  <c r="D215"/>
  <c r="C216"/>
  <c r="D216"/>
  <c r="C217"/>
  <c r="D217"/>
  <c r="C218"/>
  <c r="D218"/>
  <c r="C219"/>
  <c r="D219"/>
  <c r="C220"/>
  <c r="D220"/>
  <c r="C221"/>
  <c r="D221"/>
  <c r="C222"/>
  <c r="D222"/>
  <c r="C223"/>
  <c r="D223"/>
  <c r="C224"/>
  <c r="D224"/>
  <c r="C225"/>
  <c r="D225"/>
  <c r="C226"/>
  <c r="D226"/>
  <c r="C227"/>
  <c r="D227"/>
  <c r="C228"/>
  <c r="D228"/>
  <c r="C229"/>
  <c r="D229"/>
  <c r="C230"/>
  <c r="D230"/>
  <c r="C231"/>
  <c r="D231"/>
  <c r="C232"/>
  <c r="D232"/>
  <c r="C233"/>
  <c r="D233"/>
  <c r="C234"/>
  <c r="D234"/>
  <c r="C235"/>
  <c r="D235"/>
  <c r="C236"/>
  <c r="D236"/>
  <c r="G182"/>
  <c r="I182"/>
  <c r="G183"/>
  <c r="I183"/>
  <c r="G184"/>
  <c r="I184"/>
  <c r="G185"/>
  <c r="I185"/>
  <c r="G186"/>
  <c r="I186"/>
  <c r="G187"/>
  <c r="I187"/>
  <c r="G188"/>
  <c r="I188"/>
  <c r="G189"/>
  <c r="I189"/>
  <c r="G190"/>
  <c r="I190"/>
  <c r="G191"/>
  <c r="I191"/>
  <c r="G192"/>
  <c r="I192"/>
  <c r="G193"/>
  <c r="I193"/>
  <c r="G194"/>
  <c r="I194"/>
  <c r="G195"/>
  <c r="I195"/>
  <c r="C181"/>
  <c r="D181"/>
  <c r="C182"/>
  <c r="D182"/>
  <c r="C183"/>
  <c r="D183"/>
  <c r="C184"/>
  <c r="D184"/>
  <c r="C185"/>
  <c r="D185"/>
  <c r="C186"/>
  <c r="D186"/>
  <c r="C187"/>
  <c r="D187"/>
  <c r="C188"/>
  <c r="D188"/>
  <c r="C189"/>
  <c r="D189"/>
  <c r="C190"/>
  <c r="D190"/>
  <c r="C191"/>
  <c r="D191"/>
  <c r="C192"/>
  <c r="D192"/>
  <c r="C193"/>
  <c r="D193"/>
  <c r="C194"/>
  <c r="D194"/>
  <c r="C195"/>
  <c r="D195"/>
  <c r="G158"/>
  <c r="I158"/>
  <c r="G159"/>
  <c r="I159"/>
  <c r="G160"/>
  <c r="I160"/>
  <c r="G161"/>
  <c r="I161"/>
  <c r="G162"/>
  <c r="I162"/>
  <c r="G163"/>
  <c r="I163"/>
  <c r="G164"/>
  <c r="I164"/>
  <c r="G165"/>
  <c r="I165"/>
  <c r="G166"/>
  <c r="I166"/>
  <c r="G167"/>
  <c r="I167"/>
  <c r="G168"/>
  <c r="I168"/>
  <c r="G169"/>
  <c r="I169"/>
  <c r="G170"/>
  <c r="I170"/>
  <c r="G171"/>
  <c r="I171"/>
  <c r="G172"/>
  <c r="I172"/>
  <c r="G173"/>
  <c r="I173"/>
  <c r="G174"/>
  <c r="I174"/>
  <c r="G175"/>
  <c r="I175"/>
  <c r="G176"/>
  <c r="I176"/>
  <c r="G177"/>
  <c r="I177"/>
  <c r="G179"/>
  <c r="I179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176"/>
  <c r="D176"/>
  <c r="C177"/>
  <c r="D177"/>
  <c r="C179"/>
  <c r="D179"/>
  <c r="G151"/>
  <c r="I151"/>
  <c r="G152"/>
  <c r="I152"/>
  <c r="C150"/>
  <c r="D150"/>
  <c r="C151"/>
  <c r="D151"/>
  <c r="C152"/>
  <c r="D152"/>
  <c r="G129"/>
  <c r="I129"/>
  <c r="G130"/>
  <c r="I130"/>
  <c r="G131"/>
  <c r="I131"/>
  <c r="G132"/>
  <c r="I132"/>
  <c r="G133"/>
  <c r="I133"/>
  <c r="G134"/>
  <c r="I134"/>
  <c r="G135"/>
  <c r="I135"/>
  <c r="G136"/>
  <c r="I136"/>
  <c r="G137"/>
  <c r="I137"/>
  <c r="G138"/>
  <c r="I138"/>
  <c r="G139"/>
  <c r="I139"/>
  <c r="G140"/>
  <c r="I140"/>
  <c r="G141"/>
  <c r="I141"/>
  <c r="G142"/>
  <c r="I142"/>
  <c r="G143"/>
  <c r="I143"/>
  <c r="G144"/>
  <c r="I144"/>
  <c r="G145"/>
  <c r="I145"/>
  <c r="G146"/>
  <c r="I146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G123"/>
  <c r="I123"/>
  <c r="G124"/>
  <c r="I124"/>
  <c r="G125"/>
  <c r="I125"/>
  <c r="G126"/>
  <c r="I126"/>
  <c r="C122"/>
  <c r="D122"/>
  <c r="C123"/>
  <c r="D123"/>
  <c r="C124"/>
  <c r="D124"/>
  <c r="C125"/>
  <c r="D125"/>
  <c r="C126"/>
  <c r="D126"/>
  <c r="G117"/>
  <c r="I117"/>
  <c r="G118"/>
  <c r="I118"/>
  <c r="G119"/>
  <c r="I119"/>
  <c r="G120"/>
  <c r="I120"/>
  <c r="C116"/>
  <c r="D116"/>
  <c r="C117"/>
  <c r="D117"/>
  <c r="C118"/>
  <c r="D118"/>
  <c r="C119"/>
  <c r="D119"/>
  <c r="C120"/>
  <c r="D120"/>
  <c r="G97"/>
  <c r="I97"/>
  <c r="G98"/>
  <c r="I98"/>
  <c r="G99"/>
  <c r="I99"/>
  <c r="G100"/>
  <c r="I100"/>
  <c r="G101"/>
  <c r="I101"/>
  <c r="G102"/>
  <c r="I102"/>
  <c r="G103"/>
  <c r="I103"/>
  <c r="G104"/>
  <c r="I104"/>
  <c r="G105"/>
  <c r="I105"/>
  <c r="G106"/>
  <c r="I106"/>
  <c r="G107"/>
  <c r="I107"/>
  <c r="G108"/>
  <c r="I108"/>
  <c r="G109"/>
  <c r="I109"/>
  <c r="G110"/>
  <c r="I110"/>
  <c r="G111"/>
  <c r="I111"/>
  <c r="G112"/>
  <c r="I112"/>
  <c r="G113"/>
  <c r="I113"/>
  <c r="G114"/>
  <c r="I114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G89"/>
  <c r="I89"/>
  <c r="G90"/>
  <c r="I90"/>
  <c r="G91"/>
  <c r="I91"/>
  <c r="G92"/>
  <c r="I92"/>
  <c r="G93"/>
  <c r="I93"/>
  <c r="G94"/>
  <c r="I94"/>
  <c r="C88"/>
  <c r="D88"/>
  <c r="C89"/>
  <c r="D89"/>
  <c r="C90"/>
  <c r="D90"/>
  <c r="C91"/>
  <c r="D91"/>
  <c r="C92"/>
  <c r="D92"/>
  <c r="C93"/>
  <c r="D93"/>
  <c r="C94"/>
  <c r="D94"/>
  <c r="G84"/>
  <c r="I84"/>
  <c r="G85"/>
  <c r="I85"/>
  <c r="G86"/>
  <c r="I86"/>
  <c r="C83"/>
  <c r="D83"/>
  <c r="C84"/>
  <c r="D84"/>
  <c r="C85"/>
  <c r="D85"/>
  <c r="C86"/>
  <c r="D86"/>
  <c r="G46"/>
  <c r="I46"/>
  <c r="G47"/>
  <c r="I47"/>
  <c r="G48"/>
  <c r="I48"/>
  <c r="G49"/>
  <c r="I49"/>
  <c r="G50"/>
  <c r="I50"/>
  <c r="G51"/>
  <c r="I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I63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G24"/>
  <c r="I24"/>
  <c r="G25"/>
  <c r="I25"/>
  <c r="G26"/>
  <c r="I26"/>
  <c r="G27"/>
  <c r="I27"/>
  <c r="G28"/>
  <c r="I42"/>
  <c r="G43"/>
  <c r="I43"/>
  <c r="C23"/>
  <c r="D23"/>
  <c r="C24"/>
  <c r="D24"/>
  <c r="C25"/>
  <c r="D25"/>
  <c r="C26"/>
  <c r="D26"/>
  <c r="C27"/>
  <c r="D27"/>
  <c r="C28"/>
  <c r="D28"/>
  <c r="C29"/>
  <c r="D29"/>
  <c r="G15"/>
  <c r="I15"/>
  <c r="G16"/>
  <c r="I16"/>
  <c r="G17"/>
  <c r="I17"/>
  <c r="G18"/>
  <c r="I18"/>
  <c r="G19"/>
  <c r="I19"/>
  <c r="G20"/>
  <c r="I20"/>
  <c r="G21"/>
  <c r="I21"/>
  <c r="C14"/>
  <c r="D14"/>
  <c r="C15"/>
  <c r="D15"/>
  <c r="C16"/>
  <c r="D16"/>
  <c r="D17"/>
  <c r="C18"/>
  <c r="D18"/>
  <c r="C19"/>
  <c r="D19"/>
  <c r="C20"/>
  <c r="D20"/>
  <c r="C21"/>
  <c r="D21"/>
  <c r="C4"/>
  <c r="D4"/>
  <c r="C5"/>
  <c r="D5"/>
  <c r="C6"/>
  <c r="D6"/>
  <c r="C7"/>
  <c r="D7"/>
  <c r="C8"/>
  <c r="D8"/>
  <c r="C9"/>
  <c r="D9"/>
  <c r="C10"/>
  <c r="D10"/>
  <c r="C11"/>
  <c r="D11"/>
  <c r="C12"/>
  <c r="D12"/>
  <c r="I321"/>
  <c r="G321"/>
  <c r="I264"/>
  <c r="G264"/>
  <c r="I197"/>
  <c r="G197"/>
  <c r="I181"/>
  <c r="G181"/>
  <c r="I157"/>
  <c r="G157"/>
  <c r="I150"/>
  <c r="G150"/>
  <c r="I128"/>
  <c r="G128"/>
  <c r="I122"/>
  <c r="G122"/>
  <c r="I116"/>
  <c r="G116"/>
  <c r="I96"/>
  <c r="G96"/>
  <c r="I88"/>
  <c r="G88"/>
  <c r="I83"/>
  <c r="G83"/>
  <c r="I45"/>
  <c r="G45"/>
  <c r="I23"/>
  <c r="G23"/>
  <c r="I14"/>
  <c r="G14"/>
  <c r="I5"/>
  <c r="I6"/>
  <c r="I7"/>
  <c r="I8"/>
  <c r="I9"/>
  <c r="I10"/>
  <c r="I11"/>
  <c r="I12"/>
  <c r="G5"/>
  <c r="G6"/>
  <c r="G7"/>
  <c r="G8"/>
  <c r="G9"/>
  <c r="G10"/>
  <c r="G11"/>
  <c r="G12"/>
  <c r="I4"/>
  <c r="G4"/>
  <c r="B5"/>
  <c r="B6"/>
  <c r="B7"/>
  <c r="B8"/>
  <c r="B9"/>
  <c r="B10"/>
  <c r="B11"/>
  <c r="B12"/>
  <c r="B14"/>
  <c r="B15"/>
  <c r="B16"/>
  <c r="B17"/>
  <c r="B18"/>
  <c r="B19"/>
  <c r="B20"/>
  <c r="B21"/>
  <c r="B23"/>
  <c r="B24"/>
  <c r="B25"/>
  <c r="B26"/>
  <c r="B27"/>
  <c r="B28"/>
  <c r="B29"/>
  <c r="B30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3"/>
  <c r="B84"/>
  <c r="B85"/>
  <c r="B86"/>
  <c r="B88"/>
  <c r="B89"/>
  <c r="B90"/>
  <c r="B91"/>
  <c r="B92"/>
  <c r="B93"/>
  <c r="B94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6"/>
  <c r="B117"/>
  <c r="B118"/>
  <c r="B119"/>
  <c r="B120"/>
  <c r="B122"/>
  <c r="B123"/>
  <c r="B124"/>
  <c r="B125"/>
  <c r="B126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50"/>
  <c r="B151"/>
  <c r="B152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9"/>
  <c r="B181"/>
  <c r="B182"/>
  <c r="B183"/>
  <c r="B184"/>
  <c r="B185"/>
  <c r="B186"/>
  <c r="B187"/>
  <c r="B188"/>
  <c r="B189"/>
  <c r="B190"/>
  <c r="B191"/>
  <c r="B192"/>
  <c r="B193"/>
  <c r="B194"/>
  <c r="B195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4"/>
  <c r="I2"/>
  <c r="G2"/>
  <c r="C2"/>
  <c r="D2"/>
  <c r="B2"/>
  <c r="E364" i="16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53" i="15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53" i="14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B156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13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2"/>
  <c r="E151"/>
  <c r="E150"/>
  <c r="I149"/>
  <c r="G149"/>
  <c r="D149"/>
  <c r="C149"/>
  <c r="B149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D3"/>
  <c r="C3"/>
  <c r="B3"/>
  <c r="E364" i="11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10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21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20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19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18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E364" i="17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D320"/>
  <c r="C320"/>
  <c r="B320"/>
  <c r="E319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I263"/>
  <c r="G263"/>
  <c r="D263"/>
  <c r="C263"/>
  <c r="B263"/>
  <c r="E262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I196"/>
  <c r="G196"/>
  <c r="D196"/>
  <c r="C196"/>
  <c r="B196"/>
  <c r="E195"/>
  <c r="E194"/>
  <c r="E193"/>
  <c r="E192"/>
  <c r="E191"/>
  <c r="E190"/>
  <c r="E189"/>
  <c r="E188"/>
  <c r="E187"/>
  <c r="E186"/>
  <c r="E185"/>
  <c r="E184"/>
  <c r="E183"/>
  <c r="E182"/>
  <c r="E181"/>
  <c r="I180"/>
  <c r="G180"/>
  <c r="D180"/>
  <c r="C180"/>
  <c r="B180"/>
  <c r="E179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I156"/>
  <c r="G156"/>
  <c r="D156"/>
  <c r="C156"/>
  <c r="B156"/>
  <c r="E155"/>
  <c r="E153"/>
  <c r="E152"/>
  <c r="E151"/>
  <c r="E150"/>
  <c r="I149"/>
  <c r="G149"/>
  <c r="D149"/>
  <c r="C149"/>
  <c r="B149"/>
  <c r="E148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I127"/>
  <c r="G127"/>
  <c r="D127"/>
  <c r="C127"/>
  <c r="B127"/>
  <c r="E126"/>
  <c r="E125"/>
  <c r="E124"/>
  <c r="E123"/>
  <c r="E122"/>
  <c r="I121"/>
  <c r="G121"/>
  <c r="D121"/>
  <c r="C121"/>
  <c r="B121"/>
  <c r="E120"/>
  <c r="E119"/>
  <c r="E118"/>
  <c r="E117"/>
  <c r="E116"/>
  <c r="I115"/>
  <c r="G115"/>
  <c r="D115"/>
  <c r="C115"/>
  <c r="B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I95"/>
  <c r="G95"/>
  <c r="D95"/>
  <c r="C95"/>
  <c r="B95"/>
  <c r="E94"/>
  <c r="E93"/>
  <c r="E92"/>
  <c r="E91"/>
  <c r="E90"/>
  <c r="E89"/>
  <c r="E88"/>
  <c r="I87"/>
  <c r="G87"/>
  <c r="D87"/>
  <c r="C87"/>
  <c r="B87"/>
  <c r="E86"/>
  <c r="E85"/>
  <c r="E84"/>
  <c r="E83"/>
  <c r="I82"/>
  <c r="G82"/>
  <c r="D82"/>
  <c r="C82"/>
  <c r="B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I44"/>
  <c r="G44"/>
  <c r="D44"/>
  <c r="C44"/>
  <c r="B44"/>
  <c r="E43"/>
  <c r="E42"/>
  <c r="E40"/>
  <c r="E39"/>
  <c r="E38"/>
  <c r="E37"/>
  <c r="E36"/>
  <c r="E35"/>
  <c r="E34"/>
  <c r="E33"/>
  <c r="E32"/>
  <c r="E30"/>
  <c r="E29"/>
  <c r="E28"/>
  <c r="E27"/>
  <c r="E26"/>
  <c r="E25"/>
  <c r="E24"/>
  <c r="E23"/>
  <c r="I22"/>
  <c r="G22"/>
  <c r="D22"/>
  <c r="C22"/>
  <c r="B22"/>
  <c r="E21"/>
  <c r="E20"/>
  <c r="E19"/>
  <c r="E18"/>
  <c r="E17"/>
  <c r="E16"/>
  <c r="E15"/>
  <c r="E14"/>
  <c r="I13"/>
  <c r="G13"/>
  <c r="D13"/>
  <c r="C13"/>
  <c r="B13"/>
  <c r="E12"/>
  <c r="E11"/>
  <c r="E10"/>
  <c r="E9"/>
  <c r="E8"/>
  <c r="E7"/>
  <c r="E6"/>
  <c r="E5"/>
  <c r="E4"/>
  <c r="I3"/>
  <c r="G3"/>
  <c r="D3"/>
  <c r="C3"/>
  <c r="B3"/>
  <c r="C320" i="9"/>
  <c r="D320"/>
  <c r="C263"/>
  <c r="D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C196"/>
  <c r="D196"/>
  <c r="E183"/>
  <c r="E184"/>
  <c r="E185"/>
  <c r="E186"/>
  <c r="E187"/>
  <c r="E188"/>
  <c r="E189"/>
  <c r="E190"/>
  <c r="E191"/>
  <c r="E192"/>
  <c r="E193"/>
  <c r="E194"/>
  <c r="E195"/>
  <c r="C180"/>
  <c r="D180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9"/>
  <c r="C156"/>
  <c r="D156"/>
  <c r="C149"/>
  <c r="D149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8"/>
  <c r="C127"/>
  <c r="D127"/>
  <c r="C121"/>
  <c r="D121"/>
  <c r="E123"/>
  <c r="E124"/>
  <c r="E125"/>
  <c r="E126"/>
  <c r="C115"/>
  <c r="D115"/>
  <c r="C95"/>
  <c r="D95"/>
  <c r="C87"/>
  <c r="D87"/>
  <c r="C82"/>
  <c r="D82"/>
  <c r="C44"/>
  <c r="D44"/>
  <c r="I22"/>
  <c r="G22"/>
  <c r="C22"/>
  <c r="D22"/>
  <c r="C13"/>
  <c r="D13"/>
  <c r="I3"/>
  <c r="G3"/>
  <c r="C3"/>
  <c r="D3"/>
  <c r="E15"/>
  <c r="E16"/>
  <c r="E17"/>
  <c r="E18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I320"/>
  <c r="G320"/>
  <c r="B320"/>
  <c r="E264"/>
  <c r="I263"/>
  <c r="G263"/>
  <c r="B263"/>
  <c r="E128"/>
  <c r="I127"/>
  <c r="G127"/>
  <c r="B127"/>
  <c r="E122"/>
  <c r="I121"/>
  <c r="G121"/>
  <c r="B121"/>
  <c r="B22"/>
  <c r="E26"/>
  <c r="E43"/>
  <c r="D196" i="12" l="1"/>
  <c r="G196"/>
  <c r="E320" i="15"/>
  <c r="E95" i="11"/>
  <c r="E121" i="15"/>
  <c r="E263"/>
  <c r="E95" i="19"/>
  <c r="E13" i="10"/>
  <c r="E44"/>
  <c r="E115" i="15"/>
  <c r="E127"/>
  <c r="E196"/>
  <c r="D149" i="12"/>
  <c r="E127" i="20"/>
  <c r="E115"/>
  <c r="E13"/>
  <c r="E87"/>
  <c r="E320" i="19"/>
  <c r="E3" i="18"/>
  <c r="E82"/>
  <c r="E82" i="17"/>
  <c r="E180"/>
  <c r="E196"/>
  <c r="C3" i="12"/>
  <c r="D365" i="9"/>
  <c r="D2" i="17" s="1"/>
  <c r="D365" s="1"/>
  <c r="D2" i="18" s="1"/>
  <c r="D365" s="1"/>
  <c r="D2" i="19" s="1"/>
  <c r="D365" s="1"/>
  <c r="D2" i="20" s="1"/>
  <c r="D365" s="1"/>
  <c r="D2" i="21" s="1"/>
  <c r="D365" s="1"/>
  <c r="D2" i="10" s="1"/>
  <c r="D365" s="1"/>
  <c r="D2" i="11" s="1"/>
  <c r="D365" s="1"/>
  <c r="D2" i="13" s="1"/>
  <c r="D365" s="1"/>
  <c r="D2" i="14" s="1"/>
  <c r="D365" s="1"/>
  <c r="D2" i="15" s="1"/>
  <c r="D365" s="1"/>
  <c r="D2" i="16" s="1"/>
  <c r="D365" s="1"/>
  <c r="D320" i="12" s="1"/>
  <c r="C365" i="9"/>
  <c r="C263" i="12"/>
  <c r="C87"/>
  <c r="C196"/>
  <c r="E227"/>
  <c r="E211"/>
  <c r="E186"/>
  <c r="E164"/>
  <c r="G44"/>
  <c r="D263"/>
  <c r="E95" i="17"/>
  <c r="E13"/>
  <c r="E87"/>
  <c r="E115"/>
  <c r="E127"/>
  <c r="E293" i="12"/>
  <c r="E285"/>
  <c r="E273"/>
  <c r="E3" i="17"/>
  <c r="D180" i="12"/>
  <c r="E121" i="21"/>
  <c r="E180"/>
  <c r="E3" i="10"/>
  <c r="E320" i="11"/>
  <c r="E87"/>
  <c r="E22" i="13"/>
  <c r="E149"/>
  <c r="E156"/>
  <c r="E44" i="15"/>
  <c r="E87"/>
  <c r="D44" i="12"/>
  <c r="E149" i="17"/>
  <c r="C149" i="12"/>
  <c r="E320" i="17"/>
  <c r="E127" i="18"/>
  <c r="E180"/>
  <c r="E13"/>
  <c r="E87"/>
  <c r="E115"/>
  <c r="E22"/>
  <c r="E95"/>
  <c r="E263"/>
  <c r="E320"/>
  <c r="E263" i="19"/>
  <c r="E127"/>
  <c r="E115"/>
  <c r="E121"/>
  <c r="E22" i="20"/>
  <c r="E95"/>
  <c r="E263"/>
  <c r="E44"/>
  <c r="E196"/>
  <c r="E320"/>
  <c r="E82"/>
  <c r="E82" i="21"/>
  <c r="E121" i="10"/>
  <c r="E180"/>
  <c r="E87"/>
  <c r="E115"/>
  <c r="E22"/>
  <c r="E196"/>
  <c r="D22" i="12"/>
  <c r="D82"/>
  <c r="E158"/>
  <c r="D156"/>
  <c r="I180"/>
  <c r="E205"/>
  <c r="E82" i="11"/>
  <c r="E121"/>
  <c r="E13"/>
  <c r="E127"/>
  <c r="E263"/>
  <c r="E95" i="13"/>
  <c r="E196"/>
  <c r="E263"/>
  <c r="E278" i="12"/>
  <c r="E232"/>
  <c r="E216"/>
  <c r="E200"/>
  <c r="E191"/>
  <c r="I95"/>
  <c r="I149"/>
  <c r="I263"/>
  <c r="E44" i="13"/>
  <c r="E320"/>
  <c r="E352" i="12"/>
  <c r="E348"/>
  <c r="E344"/>
  <c r="E340"/>
  <c r="E336"/>
  <c r="E332"/>
  <c r="E328"/>
  <c r="E324"/>
  <c r="E295"/>
  <c r="E291"/>
  <c r="E287"/>
  <c r="E283"/>
  <c r="E279"/>
  <c r="E275"/>
  <c r="E271"/>
  <c r="E267"/>
  <c r="E233"/>
  <c r="E229"/>
  <c r="E225"/>
  <c r="E221"/>
  <c r="E217"/>
  <c r="E213"/>
  <c r="E209"/>
  <c r="E201"/>
  <c r="E197"/>
  <c r="E13" i="13"/>
  <c r="E87"/>
  <c r="E115"/>
  <c r="E121"/>
  <c r="E127"/>
  <c r="E180"/>
  <c r="I115" i="12"/>
  <c r="I127"/>
  <c r="I156"/>
  <c r="I196"/>
  <c r="E82" i="14"/>
  <c r="E121"/>
  <c r="E180"/>
  <c r="E82" i="15"/>
  <c r="E39" i="12"/>
  <c r="E35"/>
  <c r="E31"/>
  <c r="E13" i="15"/>
  <c r="E180"/>
  <c r="E40" i="12"/>
  <c r="E36"/>
  <c r="E32"/>
  <c r="E22" i="15"/>
  <c r="E149"/>
  <c r="E156"/>
  <c r="E41" i="12"/>
  <c r="E37"/>
  <c r="E33"/>
  <c r="E95" i="15"/>
  <c r="E38" i="12"/>
  <c r="E34"/>
  <c r="E2"/>
  <c r="G13"/>
  <c r="C95"/>
  <c r="C121"/>
  <c r="C127"/>
  <c r="C180"/>
  <c r="E169"/>
  <c r="E192"/>
  <c r="E188"/>
  <c r="E184"/>
  <c r="E179"/>
  <c r="E174"/>
  <c r="E170"/>
  <c r="E166"/>
  <c r="E162"/>
  <c r="E152"/>
  <c r="E146"/>
  <c r="E142"/>
  <c r="E138"/>
  <c r="E134"/>
  <c r="E130"/>
  <c r="E111"/>
  <c r="E107"/>
  <c r="E103"/>
  <c r="E99"/>
  <c r="E22" i="11"/>
  <c r="E22" i="19"/>
  <c r="C22" i="12"/>
  <c r="E70"/>
  <c r="E54"/>
  <c r="C44"/>
  <c r="C82"/>
  <c r="E92"/>
  <c r="E88"/>
  <c r="G87"/>
  <c r="G115"/>
  <c r="E123"/>
  <c r="E129"/>
  <c r="E128"/>
  <c r="G127"/>
  <c r="E151"/>
  <c r="E150"/>
  <c r="E177"/>
  <c r="E176"/>
  <c r="E173"/>
  <c r="E172"/>
  <c r="E168"/>
  <c r="E165"/>
  <c r="E161"/>
  <c r="E160"/>
  <c r="C156"/>
  <c r="G156"/>
  <c r="E195"/>
  <c r="E194"/>
  <c r="E190"/>
  <c r="E187"/>
  <c r="E183"/>
  <c r="E182"/>
  <c r="E236"/>
  <c r="E235"/>
  <c r="E231"/>
  <c r="E228"/>
  <c r="E224"/>
  <c r="E223"/>
  <c r="E220"/>
  <c r="E219"/>
  <c r="E215"/>
  <c r="E212"/>
  <c r="E208"/>
  <c r="E207"/>
  <c r="E204"/>
  <c r="E203"/>
  <c r="E199"/>
  <c r="E297"/>
  <c r="E289"/>
  <c r="E286"/>
  <c r="E281"/>
  <c r="E277"/>
  <c r="E274"/>
  <c r="E270"/>
  <c r="E269"/>
  <c r="E266"/>
  <c r="E265"/>
  <c r="E157"/>
  <c r="E353"/>
  <c r="E349"/>
  <c r="E345"/>
  <c r="E341"/>
  <c r="E337"/>
  <c r="E333"/>
  <c r="E329"/>
  <c r="E325"/>
  <c r="E321"/>
  <c r="E296"/>
  <c r="E292"/>
  <c r="E288"/>
  <c r="E284"/>
  <c r="E280"/>
  <c r="E276"/>
  <c r="E272"/>
  <c r="E268"/>
  <c r="E264"/>
  <c r="E234"/>
  <c r="E230"/>
  <c r="E226"/>
  <c r="E222"/>
  <c r="E218"/>
  <c r="E214"/>
  <c r="E210"/>
  <c r="E206"/>
  <c r="E202"/>
  <c r="E198"/>
  <c r="E193"/>
  <c r="E189"/>
  <c r="E185"/>
  <c r="E181"/>
  <c r="E175"/>
  <c r="E171"/>
  <c r="E167"/>
  <c r="E163"/>
  <c r="E159"/>
  <c r="E143"/>
  <c r="E139"/>
  <c r="E135"/>
  <c r="E131"/>
  <c r="E126"/>
  <c r="E122"/>
  <c r="E112"/>
  <c r="E108"/>
  <c r="E104"/>
  <c r="E100"/>
  <c r="E96"/>
  <c r="E86"/>
  <c r="E81"/>
  <c r="E77"/>
  <c r="E73"/>
  <c r="E69"/>
  <c r="E65"/>
  <c r="E61"/>
  <c r="E57"/>
  <c r="E53"/>
  <c r="E49"/>
  <c r="E45"/>
  <c r="E30"/>
  <c r="E26"/>
  <c r="E12"/>
  <c r="E8"/>
  <c r="G22"/>
  <c r="G82"/>
  <c r="G95"/>
  <c r="G149"/>
  <c r="G180"/>
  <c r="G263"/>
  <c r="E351"/>
  <c r="E347"/>
  <c r="E343"/>
  <c r="E339"/>
  <c r="E335"/>
  <c r="E331"/>
  <c r="E327"/>
  <c r="E323"/>
  <c r="E298"/>
  <c r="E294"/>
  <c r="E290"/>
  <c r="E282"/>
  <c r="E22" i="17"/>
  <c r="E43" i="12"/>
  <c r="E29"/>
  <c r="E25"/>
  <c r="E78"/>
  <c r="E74"/>
  <c r="E66"/>
  <c r="E62"/>
  <c r="E58"/>
  <c r="E50"/>
  <c r="E46"/>
  <c r="E85"/>
  <c r="E91"/>
  <c r="I3"/>
  <c r="E11"/>
  <c r="E10"/>
  <c r="E9"/>
  <c r="E7"/>
  <c r="E6"/>
  <c r="E5"/>
  <c r="D3"/>
  <c r="E18"/>
  <c r="E14"/>
  <c r="I13"/>
  <c r="E42"/>
  <c r="E28"/>
  <c r="E27"/>
  <c r="E24"/>
  <c r="I22"/>
  <c r="E80"/>
  <c r="E79"/>
  <c r="E76"/>
  <c r="E75"/>
  <c r="E72"/>
  <c r="E71"/>
  <c r="E68"/>
  <c r="E67"/>
  <c r="E64"/>
  <c r="E63"/>
  <c r="E60"/>
  <c r="E59"/>
  <c r="E56"/>
  <c r="E55"/>
  <c r="E52"/>
  <c r="E51"/>
  <c r="E48"/>
  <c r="E47"/>
  <c r="I44"/>
  <c r="E84"/>
  <c r="I82"/>
  <c r="E94"/>
  <c r="E93"/>
  <c r="E90"/>
  <c r="E89"/>
  <c r="D87"/>
  <c r="I87"/>
  <c r="E114"/>
  <c r="E113"/>
  <c r="E110"/>
  <c r="E109"/>
  <c r="E106"/>
  <c r="E105"/>
  <c r="E102"/>
  <c r="E101"/>
  <c r="E98"/>
  <c r="E97"/>
  <c r="D95"/>
  <c r="E119"/>
  <c r="D115"/>
  <c r="E125"/>
  <c r="E124"/>
  <c r="D121"/>
  <c r="I121"/>
  <c r="E145"/>
  <c r="E144"/>
  <c r="E141"/>
  <c r="E140"/>
  <c r="E137"/>
  <c r="E136"/>
  <c r="E133"/>
  <c r="E132"/>
  <c r="D127"/>
  <c r="D13"/>
  <c r="B82"/>
  <c r="E23"/>
  <c r="E83"/>
  <c r="E4"/>
  <c r="B149"/>
  <c r="B127"/>
  <c r="B87"/>
  <c r="B22"/>
  <c r="B13"/>
  <c r="B156"/>
  <c r="B196"/>
  <c r="B115"/>
  <c r="B263"/>
  <c r="B180"/>
  <c r="B121"/>
  <c r="B95"/>
  <c r="B44"/>
  <c r="E21"/>
  <c r="E20"/>
  <c r="E19"/>
  <c r="E17"/>
  <c r="E16"/>
  <c r="E15"/>
  <c r="C13"/>
  <c r="E120"/>
  <c r="E118"/>
  <c r="E117"/>
  <c r="E116"/>
  <c r="G121"/>
  <c r="E350"/>
  <c r="E346"/>
  <c r="E342"/>
  <c r="E338"/>
  <c r="E334"/>
  <c r="E330"/>
  <c r="E326"/>
  <c r="E322"/>
  <c r="G3"/>
  <c r="E22" i="16"/>
  <c r="E95"/>
  <c r="E149"/>
  <c r="E156"/>
  <c r="E263"/>
  <c r="C115" i="12"/>
  <c r="B3"/>
  <c r="E44" i="17"/>
  <c r="E121"/>
  <c r="E263"/>
  <c r="E156"/>
  <c r="E149" i="18"/>
  <c r="E44"/>
  <c r="E121"/>
  <c r="E156"/>
  <c r="E196"/>
  <c r="E156" i="19"/>
  <c r="E82"/>
  <c r="E196"/>
  <c r="E13"/>
  <c r="E44"/>
  <c r="E87"/>
  <c r="E149"/>
  <c r="E180"/>
  <c r="E149" i="20"/>
  <c r="E156"/>
  <c r="E3"/>
  <c r="E121"/>
  <c r="E180"/>
  <c r="E13" i="21"/>
  <c r="E87"/>
  <c r="E115"/>
  <c r="E127"/>
  <c r="E22"/>
  <c r="E95"/>
  <c r="E149"/>
  <c r="E156"/>
  <c r="E263"/>
  <c r="E44"/>
  <c r="E196"/>
  <c r="E320"/>
  <c r="E320" i="10"/>
  <c r="E82"/>
  <c r="E127"/>
  <c r="E95"/>
  <c r="E149"/>
  <c r="E156"/>
  <c r="E263"/>
  <c r="E156" i="11"/>
  <c r="E44"/>
  <c r="E196"/>
  <c r="E3"/>
  <c r="E180"/>
  <c r="E115"/>
  <c r="E82" i="13"/>
  <c r="E13" i="14"/>
  <c r="E87"/>
  <c r="E115"/>
  <c r="E127"/>
  <c r="E22"/>
  <c r="E95"/>
  <c r="E149"/>
  <c r="E156"/>
  <c r="E263"/>
  <c r="E44"/>
  <c r="E196"/>
  <c r="E320"/>
  <c r="E44" i="16"/>
  <c r="E3"/>
  <c r="E82"/>
  <c r="E121"/>
  <c r="E180"/>
  <c r="E196"/>
  <c r="E320"/>
  <c r="E13"/>
  <c r="E87"/>
  <c r="E115"/>
  <c r="E127"/>
  <c r="E3" i="15"/>
  <c r="E3" i="14"/>
  <c r="E3" i="13"/>
  <c r="E3" i="21"/>
  <c r="E3" i="19"/>
  <c r="E127" i="9"/>
  <c r="E320"/>
  <c r="E121"/>
  <c r="E263"/>
  <c r="E6"/>
  <c r="E7"/>
  <c r="E8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89"/>
  <c r="E90"/>
  <c r="E91"/>
  <c r="E92"/>
  <c r="E93"/>
  <c r="E94"/>
  <c r="E46"/>
  <c r="E47"/>
  <c r="E19"/>
  <c r="E76"/>
  <c r="E77"/>
  <c r="E78"/>
  <c r="E79"/>
  <c r="E80"/>
  <c r="E81"/>
  <c r="E24"/>
  <c r="E25"/>
  <c r="E365" i="15" l="1"/>
  <c r="E365" i="13"/>
  <c r="E365" i="14"/>
  <c r="E263" i="12"/>
  <c r="E149"/>
  <c r="D365"/>
  <c r="E365" i="16"/>
  <c r="E196" i="12"/>
  <c r="E365" i="10"/>
  <c r="E44" i="12"/>
  <c r="E95"/>
  <c r="E22"/>
  <c r="E180"/>
  <c r="E156"/>
  <c r="E127"/>
  <c r="E82"/>
  <c r="E87"/>
  <c r="E121"/>
  <c r="E13"/>
  <c r="E115"/>
  <c r="E3"/>
  <c r="E365" i="11"/>
  <c r="I196" i="9"/>
  <c r="I180"/>
  <c r="I156"/>
  <c r="I149"/>
  <c r="I115"/>
  <c r="I95"/>
  <c r="I87"/>
  <c r="I82"/>
  <c r="I44"/>
  <c r="I13"/>
  <c r="E112"/>
  <c r="E113"/>
  <c r="I365" l="1"/>
  <c r="I2" i="17" s="1"/>
  <c r="I365" s="1"/>
  <c r="I2" i="18" s="1"/>
  <c r="I365" s="1"/>
  <c r="I2" i="19" s="1"/>
  <c r="I365" s="1"/>
  <c r="I2" i="20" s="1"/>
  <c r="I365" s="1"/>
  <c r="I2" i="21" s="1"/>
  <c r="I365" s="1"/>
  <c r="I2" i="10" s="1"/>
  <c r="I365" s="1"/>
  <c r="I2" i="11" s="1"/>
  <c r="I365" s="1"/>
  <c r="I2" i="13" s="1"/>
  <c r="I365" s="1"/>
  <c r="I2" i="14" s="1"/>
  <c r="I365" s="1"/>
  <c r="I2" i="15" s="1"/>
  <c r="I365" s="1"/>
  <c r="I2" i="16" s="1"/>
  <c r="I365" s="1"/>
  <c r="I320" i="12" s="1"/>
  <c r="I365" s="1"/>
  <c r="E110" i="9"/>
  <c r="E111"/>
  <c r="E11" l="1"/>
  <c r="E12"/>
  <c r="G13" l="1"/>
  <c r="G44"/>
  <c r="G82"/>
  <c r="G87"/>
  <c r="G95"/>
  <c r="G115"/>
  <c r="G149"/>
  <c r="G156"/>
  <c r="G180"/>
  <c r="G196"/>
  <c r="E109"/>
  <c r="G365" l="1"/>
  <c r="G2" i="17" s="1"/>
  <c r="G365" s="1"/>
  <c r="G2" i="18" s="1"/>
  <c r="G365" s="1"/>
  <c r="G2" i="19" s="1"/>
  <c r="G365" s="1"/>
  <c r="G2" i="20" s="1"/>
  <c r="G365" s="1"/>
  <c r="G2" i="21" s="1"/>
  <c r="G365" s="1"/>
  <c r="G2" i="10" s="1"/>
  <c r="G365" s="1"/>
  <c r="G2" i="11" s="1"/>
  <c r="G365" s="1"/>
  <c r="G2" i="13" l="1"/>
  <c r="G365" s="1"/>
  <c r="G2" i="14" s="1"/>
  <c r="G365" s="1"/>
  <c r="G2" i="15" s="1"/>
  <c r="G365" s="1"/>
  <c r="G2" i="16" s="1"/>
  <c r="G365" s="1"/>
  <c r="G320" i="12" s="1"/>
  <c r="G365" s="1"/>
  <c r="E108" i="9"/>
  <c r="E114"/>
  <c r="E107"/>
  <c r="E105" l="1"/>
  <c r="E106"/>
  <c r="E151"/>
  <c r="E152"/>
  <c r="E120"/>
  <c r="E99"/>
  <c r="E100"/>
  <c r="E101"/>
  <c r="E102"/>
  <c r="E103"/>
  <c r="E104"/>
  <c r="B115"/>
  <c r="E118"/>
  <c r="E119"/>
  <c r="E116"/>
  <c r="E97"/>
  <c r="E98"/>
  <c r="E96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62"/>
  <c r="E117"/>
  <c r="E197"/>
  <c r="E198"/>
  <c r="E199"/>
  <c r="E200"/>
  <c r="B87"/>
  <c r="B82"/>
  <c r="B44"/>
  <c r="B156" s="1"/>
  <c r="B13"/>
  <c r="B3"/>
  <c r="E20"/>
  <c r="E21"/>
  <c r="E5"/>
  <c r="E9"/>
  <c r="E10"/>
  <c r="E23"/>
  <c r="E153"/>
  <c r="E155"/>
  <c r="E157"/>
  <c r="E181"/>
  <c r="E182"/>
  <c r="E201"/>
  <c r="E202"/>
  <c r="E203"/>
  <c r="E204"/>
  <c r="E205"/>
  <c r="E150"/>
  <c r="E88"/>
  <c r="E84"/>
  <c r="E85"/>
  <c r="E86"/>
  <c r="E83"/>
  <c r="E45"/>
  <c r="E14"/>
  <c r="E4"/>
  <c r="E2"/>
  <c r="B149" l="1"/>
  <c r="E3"/>
  <c r="E82"/>
  <c r="E156"/>
  <c r="E44"/>
  <c r="E13"/>
  <c r="E87"/>
  <c r="E115"/>
  <c r="E149" l="1"/>
  <c r="B180"/>
  <c r="B95" l="1"/>
  <c r="E180"/>
  <c r="E95" l="1"/>
  <c r="B196" l="1"/>
  <c r="E22"/>
  <c r="C2" i="17"/>
  <c r="C365" s="1"/>
  <c r="C2" i="18" s="1"/>
  <c r="C365" s="1"/>
  <c r="C2" i="19" s="1"/>
  <c r="C365" s="1"/>
  <c r="C2" i="20" s="1"/>
  <c r="C365" s="1"/>
  <c r="C2" i="21" s="1"/>
  <c r="C365" s="1"/>
  <c r="C2" i="10" s="1"/>
  <c r="C365" s="1"/>
  <c r="C2" i="11" s="1"/>
  <c r="C365" s="1"/>
  <c r="C2" i="13" l="1"/>
  <c r="C365" s="1"/>
  <c r="B365" i="9"/>
  <c r="B2" i="17" s="1"/>
  <c r="E196" i="9"/>
  <c r="E365" s="1"/>
  <c r="C2" i="14" l="1"/>
  <c r="C365" s="1"/>
  <c r="C2" i="15" s="1"/>
  <c r="C365" s="1"/>
  <c r="C2" i="16" s="1"/>
  <c r="C365" s="1"/>
  <c r="C320" i="12" s="1"/>
  <c r="C365" s="1"/>
  <c r="E2" i="17"/>
  <c r="E365" s="1"/>
  <c r="B365"/>
  <c r="B2" i="18" s="1"/>
  <c r="B365" l="1"/>
  <c r="B2" i="19" s="1"/>
  <c r="B365" s="1"/>
  <c r="E2" i="18"/>
  <c r="E365" s="1"/>
  <c r="B2" i="20" l="1"/>
  <c r="B365" s="1"/>
  <c r="E2" i="19"/>
  <c r="E365" s="1"/>
  <c r="B2" i="21" l="1"/>
  <c r="B365" s="1"/>
  <c r="E2" i="20"/>
  <c r="E365" s="1"/>
  <c r="B2" i="10" l="1"/>
  <c r="E2" i="21"/>
  <c r="E365" s="1"/>
  <c r="E2" i="10" l="1"/>
  <c r="B365"/>
  <c r="B2" i="11" s="1"/>
  <c r="B365" l="1"/>
  <c r="B2" i="13" s="1"/>
  <c r="E2" i="11"/>
  <c r="B365" i="13" l="1"/>
  <c r="B2" i="14" s="1"/>
  <c r="E2" i="13"/>
  <c r="B365" i="14" l="1"/>
  <c r="B2" i="15" s="1"/>
  <c r="E2" i="14"/>
  <c r="B365" i="15" l="1"/>
  <c r="B2" i="16" s="1"/>
  <c r="E2" i="15"/>
  <c r="E2" i="16" l="1"/>
  <c r="B365"/>
  <c r="B320" i="12" l="1"/>
  <c r="E320" l="1"/>
  <c r="E365" s="1"/>
  <c r="B365"/>
</calcChain>
</file>

<file path=xl/comments1.xml><?xml version="1.0" encoding="utf-8"?>
<comments xmlns="http://schemas.openxmlformats.org/spreadsheetml/2006/main">
  <authors>
    <author>AA</author>
  </authors>
  <commentList>
    <comment ref="B325" authorId="0">
      <text>
        <r>
          <rPr>
            <b/>
            <sz val="9"/>
            <color indexed="81"/>
            <rFont val="Tahoma"/>
            <family val="2"/>
          </rPr>
          <t>5 000 ALI ZOUBIK
16 000 SUZUKI NBI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<sst xmlns="http://schemas.openxmlformats.org/spreadsheetml/2006/main" count="4797" uniqueCount="387">
  <si>
    <t>LEASING</t>
  </si>
  <si>
    <t>VIREMENT RECU</t>
  </si>
  <si>
    <t>SALAIRE</t>
  </si>
  <si>
    <t>STEG</t>
  </si>
  <si>
    <t>CNSS</t>
  </si>
  <si>
    <t>AVANCE</t>
  </si>
  <si>
    <t>RECETTE DES FINANCES</t>
  </si>
  <si>
    <t>SOCIETE DU GROUPE</t>
  </si>
  <si>
    <t>CHARGE PERSONNEL</t>
  </si>
  <si>
    <t>FRAIS BANQUE</t>
  </si>
  <si>
    <t>RECETTE</t>
  </si>
  <si>
    <t>STB MEGRINE</t>
  </si>
  <si>
    <t>STB THAMEUR</t>
  </si>
  <si>
    <t>BTK</t>
  </si>
  <si>
    <t>SND CHEQUE</t>
  </si>
  <si>
    <t>SND TRAITE</t>
  </si>
  <si>
    <t>ERRAFIK EL DAYEM</t>
  </si>
  <si>
    <t>MED ENERGY</t>
  </si>
  <si>
    <t>AUTRES RECETTE</t>
  </si>
  <si>
    <t>RESTITUTION TVA</t>
  </si>
  <si>
    <t>VENTE DOLLARS</t>
  </si>
  <si>
    <t>VENTE EURO</t>
  </si>
  <si>
    <t>CREDIT DE GESTION</t>
  </si>
  <si>
    <t>CMT 2418</t>
  </si>
  <si>
    <t>CMT 1000</t>
  </si>
  <si>
    <t>ENGAGEMENT BANCAIRE</t>
  </si>
  <si>
    <t>AIR LIQUIDE</t>
  </si>
  <si>
    <t>CHIMEX</t>
  </si>
  <si>
    <t>DIVIDENDES</t>
  </si>
  <si>
    <t>FONDERIE HNAYA</t>
  </si>
  <si>
    <t>METACONCEPT</t>
  </si>
  <si>
    <t>NORD INDUSTRIE</t>
  </si>
  <si>
    <t>OMMP</t>
  </si>
  <si>
    <t>PHENICIA</t>
  </si>
  <si>
    <t>PRÊT</t>
  </si>
  <si>
    <t>SHTM</t>
  </si>
  <si>
    <t>SMART PACK</t>
  </si>
  <si>
    <t>SNDP</t>
  </si>
  <si>
    <t>SSP</t>
  </si>
  <si>
    <t>STCM</t>
  </si>
  <si>
    <t>STUMAR</t>
  </si>
  <si>
    <t>TIP</t>
  </si>
  <si>
    <t>TUNO</t>
  </si>
  <si>
    <t>FOURNISSEURS ETRANGER</t>
  </si>
  <si>
    <t>INVESTISSEMENT</t>
  </si>
  <si>
    <t>FRAIS / EXPORT</t>
  </si>
  <si>
    <t>FRAIS / IMPORT</t>
  </si>
  <si>
    <t>FOURNISSEURS MATIERE 1ER</t>
  </si>
  <si>
    <t>SOVEMA</t>
  </si>
  <si>
    <t>GOONVEAN</t>
  </si>
  <si>
    <t>ACCUMA</t>
  </si>
  <si>
    <t>AKUMSAN</t>
  </si>
  <si>
    <t>DARAMIC</t>
  </si>
  <si>
    <t>GLATFELTER</t>
  </si>
  <si>
    <t>SUMP</t>
  </si>
  <si>
    <t>ORION</t>
  </si>
  <si>
    <t>WIRTZ</t>
  </si>
  <si>
    <t>ORANGE</t>
  </si>
  <si>
    <t>HB FULLER</t>
  </si>
  <si>
    <t>MEG EURO</t>
  </si>
  <si>
    <t>AUGMENTATION CAPITAL</t>
  </si>
  <si>
    <t>PLACEMENT</t>
  </si>
  <si>
    <t>JMILA KHEMAIS</t>
  </si>
  <si>
    <t>STA NOUR</t>
  </si>
  <si>
    <t>SOLDE 31/12/2017</t>
  </si>
  <si>
    <t>SOLDE 30/09/2017</t>
  </si>
  <si>
    <t>KAIS TAYACHI</t>
  </si>
  <si>
    <t>SORFIN</t>
  </si>
  <si>
    <t>BIASIN</t>
  </si>
  <si>
    <t>MEG $</t>
  </si>
  <si>
    <t>NOUR HEMP</t>
  </si>
  <si>
    <t>SOCOOPEC</t>
  </si>
  <si>
    <t>RASSAS</t>
  </si>
  <si>
    <t>SOGIM</t>
  </si>
  <si>
    <t>SOTRAM</t>
  </si>
  <si>
    <t>TUDOR</t>
  </si>
  <si>
    <t xml:space="preserve">2RE                            </t>
  </si>
  <si>
    <t xml:space="preserve">ABDELBASSET ABDALLAH           </t>
  </si>
  <si>
    <t>ACHAT DEVISE</t>
  </si>
  <si>
    <t xml:space="preserve">AFFRANCHISSEMENT                 </t>
  </si>
  <si>
    <t xml:space="preserve">AGIOS DEBITEURS                  </t>
  </si>
  <si>
    <t>AMAL ELECTRIC</t>
  </si>
  <si>
    <t xml:space="preserve">ARTES AUTO RESEAU TUNISIEN SER </t>
  </si>
  <si>
    <t xml:space="preserve">ASSURANCE </t>
  </si>
  <si>
    <t xml:space="preserve">ATC AUTOMATISME                </t>
  </si>
  <si>
    <t xml:space="preserve">AUTOMOBILES ET DEVELOPPEMENT   </t>
  </si>
  <si>
    <t xml:space="preserve">AVENIR SERVICE TRANSPORT AST   </t>
  </si>
  <si>
    <t xml:space="preserve">AWLED SAAD HEDI                </t>
  </si>
  <si>
    <t xml:space="preserve">B  S  B SA                     </t>
  </si>
  <si>
    <t xml:space="preserve">BELGACEM SAMIR                 </t>
  </si>
  <si>
    <t xml:space="preserve">BEN MAATOUG KAMEL           </t>
  </si>
  <si>
    <t xml:space="preserve">BEN MAIZ SALAH                 </t>
  </si>
  <si>
    <t xml:space="preserve">BOUDAYA AZOUZ                  </t>
  </si>
  <si>
    <t xml:space="preserve">BOUDRANT                   </t>
  </si>
  <si>
    <t>BOUKIL AZOUZ</t>
  </si>
  <si>
    <t xml:space="preserve">C E T I M E                    </t>
  </si>
  <si>
    <t>CAISSE</t>
  </si>
  <si>
    <t xml:space="preserve">CAPRARI TUNISE S.A.            </t>
  </si>
  <si>
    <t>CERI</t>
  </si>
  <si>
    <t xml:space="preserve">CHAHLOUL FAOUZI             </t>
  </si>
  <si>
    <t>CHAMBRE DE COMMERCE</t>
  </si>
  <si>
    <t xml:space="preserve">CHAMBRE ECONOMIQUE A           </t>
  </si>
  <si>
    <t xml:space="preserve">CHATER NABIL                   </t>
  </si>
  <si>
    <t>CHEQUE DOUANE</t>
  </si>
  <si>
    <t xml:space="preserve">CLAIR ET NET           </t>
  </si>
  <si>
    <t>CMT 1000 1</t>
  </si>
  <si>
    <t>CMT 1150</t>
  </si>
  <si>
    <t>CMT 350</t>
  </si>
  <si>
    <t>CMT 500</t>
  </si>
  <si>
    <t xml:space="preserve">COGEFO                         </t>
  </si>
  <si>
    <t>COMMISION OBLIGATION</t>
  </si>
  <si>
    <t>COMMISSION / VERS CHQ</t>
  </si>
  <si>
    <t>COMMISSION ADMISSION TEMPORAIRE</t>
  </si>
  <si>
    <t>COMMISSION CAUTION DEF</t>
  </si>
  <si>
    <t>COMMISSION CHQ CERTIFIE</t>
  </si>
  <si>
    <t xml:space="preserve">COMMISSION D'ADHESION            </t>
  </si>
  <si>
    <t xml:space="preserve">COMMISSION DE CHANGE             </t>
  </si>
  <si>
    <t xml:space="preserve">COMMISSION DE DOMICILIATION      </t>
  </si>
  <si>
    <t xml:space="preserve">COMMISSION DE MODIFICATION       </t>
  </si>
  <si>
    <t xml:space="preserve">COMMISSION DE NOTIFICATION       </t>
  </si>
  <si>
    <t>COMMISSION DE REALISATION L/C IMP</t>
  </si>
  <si>
    <t xml:space="preserve">COMMISSION DE TRANSMISSION       </t>
  </si>
  <si>
    <t>COMMISSION DELIVRANCE BON A PAYER</t>
  </si>
  <si>
    <t>COMMISSION DEMANDE DE DEPASSEMENT</t>
  </si>
  <si>
    <t>COMMISSION D'ENGAGEMENT SUR CREDI</t>
  </si>
  <si>
    <t>COMMISSION D'ENVOI A L'ENCAISSEME</t>
  </si>
  <si>
    <t xml:space="preserve">COMMISSION D'ETUDE               </t>
  </si>
  <si>
    <t>COMMISSION ESCOMPTE</t>
  </si>
  <si>
    <t>COMMISSION PREAVIS</t>
  </si>
  <si>
    <t>COMMISSION REGLEMENT EFFET FINANC</t>
  </si>
  <si>
    <t>COMMISSION REJET</t>
  </si>
  <si>
    <t xml:space="preserve">COMMISSION SUR PRELEVEMENT       </t>
  </si>
  <si>
    <t xml:space="preserve">COMMISSION VIREMENT              </t>
  </si>
  <si>
    <t xml:space="preserve">COMMISSION VIREMENT EMIS         </t>
  </si>
  <si>
    <t>COMMISSION VIREMENT RECU EN DINAR</t>
  </si>
  <si>
    <t xml:space="preserve">COMPTOIR HAMMAMI               </t>
  </si>
  <si>
    <t xml:space="preserve">CONSEIL PLUS SARL      </t>
  </si>
  <si>
    <t>CREA 2 E</t>
  </si>
  <si>
    <t xml:space="preserve">DABOUSSI NABIL B AZAIEZ        </t>
  </si>
  <si>
    <t>DACHSER</t>
  </si>
  <si>
    <t xml:space="preserve">DISCOVERY INFORMATIQUE         </t>
  </si>
  <si>
    <t xml:space="preserve">E*N*K ENTREPRISE NOUIRA   KABO </t>
  </si>
  <si>
    <t xml:space="preserve">E.C.E                          </t>
  </si>
  <si>
    <t xml:space="preserve">EBR METROLOGIE                 </t>
  </si>
  <si>
    <t xml:space="preserve">ECULINE TUNISIE                </t>
  </si>
  <si>
    <t>EEA</t>
  </si>
  <si>
    <t xml:space="preserve">EL GHARBI HASSEN B EL        </t>
  </si>
  <si>
    <t xml:space="preserve">ELGARSSI BELHAJ AMOR           </t>
  </si>
  <si>
    <t xml:space="preserve">EQUIPEMENT MODERNE           </t>
  </si>
  <si>
    <t xml:space="preserve">ESPACE SERVICES BUREAUTIQU </t>
  </si>
  <si>
    <t xml:space="preserve">ETS ABDESSALEM NAJAR SARL      </t>
  </si>
  <si>
    <t xml:space="preserve">ETS SIALA FRERES               </t>
  </si>
  <si>
    <t xml:space="preserve">FBI                            </t>
  </si>
  <si>
    <t>FRAIS OBLIGATION</t>
  </si>
  <si>
    <t xml:space="preserve">FRAIS TELECOMPENSATION           </t>
  </si>
  <si>
    <t>GAN</t>
  </si>
  <si>
    <t xml:space="preserve">GARRAGE L AVENIR       </t>
  </si>
  <si>
    <t xml:space="preserve">GENERAL INCENDIE </t>
  </si>
  <si>
    <t xml:space="preserve">GENERALE CHIMIE                </t>
  </si>
  <si>
    <t>GERMANETTI</t>
  </si>
  <si>
    <t xml:space="preserve">GROUPEMENT DE MEDECINE DE TRA  </t>
  </si>
  <si>
    <t xml:space="preserve">H2M TECHNOLOGIES               </t>
  </si>
  <si>
    <t xml:space="preserve">HAMMADI MHADHBI                </t>
  </si>
  <si>
    <t xml:space="preserve">HAMZI NAOUFEL                  </t>
  </si>
  <si>
    <t xml:space="preserve">HANNECARD TUNISIE              </t>
  </si>
  <si>
    <t xml:space="preserve">HDJ AMOR TAREK                 </t>
  </si>
  <si>
    <t xml:space="preserve">HEDHLI KEMEL R.F.T             </t>
  </si>
  <si>
    <t xml:space="preserve">HOUCINE GAMRA           </t>
  </si>
  <si>
    <t xml:space="preserve">HYDRO-WATER            </t>
  </si>
  <si>
    <t xml:space="preserve">INDUS-PLUS             </t>
  </si>
  <si>
    <t>INETERET DE RETARD</t>
  </si>
  <si>
    <t xml:space="preserve">INNORPI                        </t>
  </si>
  <si>
    <t>INTERET CMT 1000</t>
  </si>
  <si>
    <t>INTERET CMT 1000 1</t>
  </si>
  <si>
    <t>INTERET CMT 1150</t>
  </si>
  <si>
    <t>INTERET CMT 2418</t>
  </si>
  <si>
    <t>INTERET CMT 350</t>
  </si>
  <si>
    <t>INTERET CMT 500</t>
  </si>
  <si>
    <t>INTERET CREDIT DE GESTION</t>
  </si>
  <si>
    <t>JEBALI HAMED</t>
  </si>
  <si>
    <t>JIANGHSU</t>
  </si>
  <si>
    <t>KAMMOUN</t>
  </si>
  <si>
    <t xml:space="preserve">L T 2 E SARL                   </t>
  </si>
  <si>
    <t xml:space="preserve">LE RADIATEUR SEDKI TRIGUI      </t>
  </si>
  <si>
    <t>LE RIDEAU METALIQUE</t>
  </si>
  <si>
    <t>LIN</t>
  </si>
  <si>
    <t xml:space="preserve">LOUKIL VEHICULES INDUSTRIELS   </t>
  </si>
  <si>
    <t xml:space="preserve">LUBRIFIANTS APPLICATIONS DIVER </t>
  </si>
  <si>
    <t xml:space="preserve">LYS IMPRESSION             </t>
  </si>
  <si>
    <t xml:space="preserve">M LE RECEVEUR DES PTT          </t>
  </si>
  <si>
    <t xml:space="preserve">M.D.C </t>
  </si>
  <si>
    <t xml:space="preserve">Maersk Tunisie                 </t>
  </si>
  <si>
    <t xml:space="preserve">MAGHREB EMBALLAGE PLUS </t>
  </si>
  <si>
    <t>MAGHREB REVETEMENT</t>
  </si>
  <si>
    <t xml:space="preserve">MAISON DE LA BALANCE +         </t>
  </si>
  <si>
    <t>MARGE DE GARANTIE</t>
  </si>
  <si>
    <t xml:space="preserve">MBAREK ISSAM                   </t>
  </si>
  <si>
    <t xml:space="preserve">MILITZER &amp; MUNCH - TUNISIA S   </t>
  </si>
  <si>
    <t xml:space="preserve">MODELEC                        </t>
  </si>
  <si>
    <t xml:space="preserve">MOHSEN BELGUEDRI       </t>
  </si>
  <si>
    <t xml:space="preserve">MORGAN CARBONE TUNISIA         </t>
  </si>
  <si>
    <t xml:space="preserve">MOTRA ELECTRIC                 </t>
  </si>
  <si>
    <t xml:space="preserve">MPI                            </t>
  </si>
  <si>
    <t xml:space="preserve">MSC- MEDITERRANEAN SHIPPING CO </t>
  </si>
  <si>
    <t>OB DOUANE</t>
  </si>
  <si>
    <t xml:space="preserve">OK POLYSTYRENE             </t>
  </si>
  <si>
    <t>PENALITE DE RETARD</t>
  </si>
  <si>
    <t>PHARMACIE MONGI CHERIF</t>
  </si>
  <si>
    <t>POLY ELECTRIC AKOUDA</t>
  </si>
  <si>
    <t xml:space="preserve">PRECISION ELECT                </t>
  </si>
  <si>
    <t xml:space="preserve">PRELEVEMENT MANUEL               </t>
  </si>
  <si>
    <t>PRELEVEMENT MINISTERE DES FINANCE</t>
  </si>
  <si>
    <t xml:space="preserve">PROMOLAB                       </t>
  </si>
  <si>
    <t xml:space="preserve">RECHERCHE SCIENTIFIQUE   CTR N </t>
  </si>
  <si>
    <t>RECUPERATION FRAIS SUR DOMICILIAT</t>
  </si>
  <si>
    <t xml:space="preserve">REGUIGUI PNEUMATIQUES      </t>
  </si>
  <si>
    <t xml:space="preserve">REVOLON SA                     </t>
  </si>
  <si>
    <t xml:space="preserve">ROMULUS VOYAGES                </t>
  </si>
  <si>
    <t xml:space="preserve">S G S TUNISIE S A              </t>
  </si>
  <si>
    <t xml:space="preserve">S N E SOMETEL   </t>
  </si>
  <si>
    <t xml:space="preserve">S O N E D E                    </t>
  </si>
  <si>
    <t>S T M A I</t>
  </si>
  <si>
    <t xml:space="preserve">SAADA AGENCEMENT RESEAUX S TER </t>
  </si>
  <si>
    <t xml:space="preserve">SAIDANE MALEK               </t>
  </si>
  <si>
    <t>SAMIR MBAREK</t>
  </si>
  <si>
    <t xml:space="preserve">SASSI MOKHTAR                  </t>
  </si>
  <si>
    <t xml:space="preserve">SAVINO DEL BENE TUNISIE        </t>
  </si>
  <si>
    <t xml:space="preserve">SEA ELECTRONIC             </t>
  </si>
  <si>
    <t xml:space="preserve">SEMAT                          </t>
  </si>
  <si>
    <t xml:space="preserve">SIA BEN DJEMAA ET CIE      </t>
  </si>
  <si>
    <t xml:space="preserve">SITEM                          </t>
  </si>
  <si>
    <t>SMS BIO</t>
  </si>
  <si>
    <t>SMUPAT</t>
  </si>
  <si>
    <t xml:space="preserve">SOCIETE R M B                  </t>
  </si>
  <si>
    <t xml:space="preserve">SOGIC                      </t>
  </si>
  <si>
    <t xml:space="preserve">SOTRAPRO                       </t>
  </si>
  <si>
    <t>SOTUCOB</t>
  </si>
  <si>
    <t xml:space="preserve">SOTUFLEX                       </t>
  </si>
  <si>
    <t xml:space="preserve">SOTUVENT ..                    </t>
  </si>
  <si>
    <t>SPMI</t>
  </si>
  <si>
    <t xml:space="preserve">STAFIM PEUGOT  </t>
  </si>
  <si>
    <t xml:space="preserve">STAM </t>
  </si>
  <si>
    <t xml:space="preserve">STANDARD SHARING SOFTWARE      </t>
  </si>
  <si>
    <t>STAR CONTAINER</t>
  </si>
  <si>
    <t xml:space="preserve">STAR PACK                  </t>
  </si>
  <si>
    <t xml:space="preserve">STC VERITAS                    </t>
  </si>
  <si>
    <t xml:space="preserve">STE  FIX N GO FIX N GO         </t>
  </si>
  <si>
    <t xml:space="preserve">STE  MAGREB TECHNOLOGIES SYSTE </t>
  </si>
  <si>
    <t xml:space="preserve">STE  MATECH                    </t>
  </si>
  <si>
    <t xml:space="preserve">STE  S C O P I                 </t>
  </si>
  <si>
    <t xml:space="preserve">STE BESSAADI &amp; FILS            </t>
  </si>
  <si>
    <t xml:space="preserve">STE BIOPHARM INDUSTRIES        </t>
  </si>
  <si>
    <t xml:space="preserve">STE C P F.M I                  </t>
  </si>
  <si>
    <t xml:space="preserve">STE COMPRESSEURS ET ENERG SEVI </t>
  </si>
  <si>
    <t xml:space="preserve">STE COTECH                     </t>
  </si>
  <si>
    <t xml:space="preserve">STE EEI MGHIRA                 </t>
  </si>
  <si>
    <t xml:space="preserve">STE EGAS                       </t>
  </si>
  <si>
    <t xml:space="preserve">STE EL BARAKA                  </t>
  </si>
  <si>
    <t>STE EL FATH</t>
  </si>
  <si>
    <t xml:space="preserve">STE EL KOUKI F                 </t>
  </si>
  <si>
    <t xml:space="preserve">STE EL WAHRA </t>
  </si>
  <si>
    <t xml:space="preserve">STE EL WIFEK                   </t>
  </si>
  <si>
    <t xml:space="preserve">STE GENERAL CON                </t>
  </si>
  <si>
    <t xml:space="preserve">STE GENERAL INDUSTRIE          </t>
  </si>
  <si>
    <t xml:space="preserve">STE KADHI FRERES               </t>
  </si>
  <si>
    <t xml:space="preserve">STE LE MONTAGE TUNISIE         </t>
  </si>
  <si>
    <t xml:space="preserve">STE MEDILINK FR+LOG SERVICES   </t>
  </si>
  <si>
    <t xml:space="preserve">STE MEDKON TUNISIA             </t>
  </si>
  <si>
    <t xml:space="preserve">STE MULTI JOINTS               </t>
  </si>
  <si>
    <t xml:space="preserve">STE NIELSEN SARL               </t>
  </si>
  <si>
    <t xml:space="preserve">STE PALLISER                   </t>
  </si>
  <si>
    <t xml:space="preserve">STE PROBAT                     </t>
  </si>
  <si>
    <t xml:space="preserve">STE PROSID SARL                </t>
  </si>
  <si>
    <t xml:space="preserve">STE RANIM SARL                 </t>
  </si>
  <si>
    <t xml:space="preserve">STE STIVI INDUSTRIES           </t>
  </si>
  <si>
    <t xml:space="preserve">STIRELEC COMMERCE              </t>
  </si>
  <si>
    <t>SUBVENTION</t>
  </si>
  <si>
    <t xml:space="preserve">SWIFT                            </t>
  </si>
  <si>
    <t>T N A</t>
  </si>
  <si>
    <t>T V I</t>
  </si>
  <si>
    <t xml:space="preserve">TRANSGLORY TUNISIE             </t>
  </si>
  <si>
    <t xml:space="preserve">TUNIMATEC              </t>
  </si>
  <si>
    <t xml:space="preserve">TUNISIA INTER TRANSPORT    </t>
  </si>
  <si>
    <t xml:space="preserve">TUNISIE COAL               </t>
  </si>
  <si>
    <t xml:space="preserve">TUNISIE TELECOM                </t>
  </si>
  <si>
    <t xml:space="preserve">TVA                              </t>
  </si>
  <si>
    <t xml:space="preserve">USP                            </t>
  </si>
  <si>
    <t xml:space="preserve">VECTORYS TUNISIE               </t>
  </si>
  <si>
    <t>VOYAGE</t>
  </si>
  <si>
    <t xml:space="preserve">WORLD MARITIME AGENCY          </t>
  </si>
  <si>
    <t xml:space="preserve">ZRELI ZOUHAIR                  </t>
  </si>
  <si>
    <t xml:space="preserve">ZRELLY  SOFIEN                 </t>
  </si>
  <si>
    <t xml:space="preserve">ZRIBI MAKREM                </t>
  </si>
  <si>
    <t>SOLDE 31/12/2018</t>
  </si>
  <si>
    <t>CMT 1250</t>
  </si>
  <si>
    <t>CMT 2500</t>
  </si>
  <si>
    <t>INTERET CMT 1250</t>
  </si>
  <si>
    <t>INTERET CMT 2500</t>
  </si>
  <si>
    <t>COMMISSION REGLEMENT EFFET</t>
  </si>
  <si>
    <t>COMMISSION VERSEMENT ESPECE</t>
  </si>
  <si>
    <t>PLOMB LOCAL</t>
  </si>
  <si>
    <t>INTERETESCOMPTE TRAITE</t>
  </si>
  <si>
    <t>BILLET DE TRESORERIE</t>
  </si>
  <si>
    <t>ALPHA MEDIA</t>
  </si>
  <si>
    <t xml:space="preserve">HAZEM CHTOUROU </t>
  </si>
  <si>
    <t>FOURNISSEURS DPR</t>
  </si>
  <si>
    <t>ETAT ET ENERGIE</t>
  </si>
  <si>
    <t>FOURNISSEURS SERVICES</t>
  </si>
  <si>
    <t>FOURNISSEURS DIVERS</t>
  </si>
  <si>
    <t>DEBLOCAGE CMT</t>
  </si>
  <si>
    <t>SOLDE 31/01/2018</t>
  </si>
  <si>
    <t>PAIEMENT PAR CARTE</t>
  </si>
  <si>
    <t xml:space="preserve">PAIEMENT PAR CARTE </t>
  </si>
  <si>
    <t>SOLDE 30/11/2018</t>
  </si>
  <si>
    <t>CMT BTK</t>
  </si>
  <si>
    <t>SOLDE 31/10/2018</t>
  </si>
  <si>
    <t>SOLDE 30/10/2018</t>
  </si>
  <si>
    <t>SOLDE 31/08/2018</t>
  </si>
  <si>
    <t>SOLDE 30/09/2018</t>
  </si>
  <si>
    <t>SOLDE 31/07/2018</t>
  </si>
  <si>
    <t>SOLDE 30/06/2018</t>
  </si>
  <si>
    <t>SOLDE 31/05/2018</t>
  </si>
  <si>
    <t>SOLDE 30/04/2018</t>
  </si>
  <si>
    <t>SOLDE 31/03/2018</t>
  </si>
  <si>
    <t>SOLDE 28/02/2018</t>
  </si>
  <si>
    <t>INTERET CMT BTK</t>
  </si>
  <si>
    <t>BLOCAGE</t>
  </si>
  <si>
    <t>S B E</t>
  </si>
  <si>
    <t>INTERET ESCOMPTE TRAITE</t>
  </si>
  <si>
    <t>SERV</t>
  </si>
  <si>
    <t>NOUR GERMANY</t>
  </si>
  <si>
    <t>NIZI</t>
  </si>
  <si>
    <t>STAR EQUIPEMENT</t>
  </si>
  <si>
    <t xml:space="preserve">TECHNOPREST </t>
  </si>
  <si>
    <t>HP AUTOMATISME</t>
  </si>
  <si>
    <t>APAVE</t>
  </si>
  <si>
    <t>BATTERIEDENIEST</t>
  </si>
  <si>
    <t>SBE</t>
  </si>
  <si>
    <t>ARGUS PIECES AUTOS</t>
  </si>
  <si>
    <t>NOUVELLE DU COMPTOIR CIBO</t>
  </si>
  <si>
    <t>UNIVERS AUTOMATISME</t>
  </si>
  <si>
    <t>UNIVERS ELECTRIC</t>
  </si>
  <si>
    <t>BEN SAID ABDELBASSET</t>
  </si>
  <si>
    <t>BOUATTOU RACHED</t>
  </si>
  <si>
    <t>SBAM</t>
  </si>
  <si>
    <t>SOREPCO</t>
  </si>
  <si>
    <t>AGRIPLUS</t>
  </si>
  <si>
    <t>STE EMPS TRADING</t>
  </si>
  <si>
    <t>STE MAGHREB SOL</t>
  </si>
  <si>
    <t>COMETA</t>
  </si>
  <si>
    <t>INFORMATION AND TELECOMMUNICATION</t>
  </si>
  <si>
    <t>ISOLMAX</t>
  </si>
  <si>
    <t>F4T</t>
  </si>
  <si>
    <t>LE MOTEUR</t>
  </si>
  <si>
    <t>SOQUIBAT</t>
  </si>
  <si>
    <t>SACMI</t>
  </si>
  <si>
    <t>RISEL INDUSTRIE</t>
  </si>
  <si>
    <t>TECHNIC SERVICE PNEU</t>
  </si>
  <si>
    <t>TOP ETANCHEITE</t>
  </si>
  <si>
    <t>FRIGOLUX</t>
  </si>
  <si>
    <t>JEBRIL FARKHEDDINE</t>
  </si>
  <si>
    <t>PMGI</t>
  </si>
  <si>
    <t>PROFESSIONAL TESTING</t>
  </si>
  <si>
    <t>TECMAN</t>
  </si>
  <si>
    <t>POWER CON</t>
  </si>
  <si>
    <t>COTE D'IVOIR</t>
  </si>
  <si>
    <t>ACHREF SERVICE</t>
  </si>
  <si>
    <t>ETABLISSEMENT GARGOURI</t>
  </si>
  <si>
    <t>GHARBI SOFIENE</t>
  </si>
  <si>
    <t>ROYAL ELECTRONIC SERVICE</t>
  </si>
  <si>
    <t>STPA</t>
  </si>
  <si>
    <t>PREMIERE CONSULTING</t>
  </si>
  <si>
    <t>TUV</t>
  </si>
  <si>
    <t>MAISON DE L'ENERGIE</t>
  </si>
  <si>
    <t>AMT</t>
  </si>
  <si>
    <t>GEANT</t>
  </si>
  <si>
    <t>T P I</t>
  </si>
  <si>
    <t xml:space="preserve">GOLDEN SHIPPING </t>
  </si>
  <si>
    <t>A E M</t>
  </si>
  <si>
    <t>S P Z</t>
  </si>
  <si>
    <t>STE EBS</t>
  </si>
  <si>
    <t>B S A</t>
  </si>
  <si>
    <t>CITY CARS</t>
  </si>
  <si>
    <t>SODISERV</t>
  </si>
  <si>
    <t>TUNISIANET</t>
  </si>
  <si>
    <t>TIMAR</t>
  </si>
  <si>
    <t>SOCIETE RECOPNEU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</si>
</sst>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164" formatCode="#,##0.000"/>
    <numFmt numFmtId="165" formatCode="0.00000%"/>
    <numFmt numFmtId="166" formatCode="0.000%"/>
  </numFmts>
  <fonts count="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46">
    <xf numFmtId="0" fontId="0" fillId="0" borderId="0" xfId="0"/>
    <xf numFmtId="164" fontId="3" fillId="0" borderId="0" xfId="1" applyNumberFormat="1" applyFont="1"/>
    <xf numFmtId="164" fontId="3" fillId="0" borderId="0" xfId="1" applyNumberFormat="1" applyFont="1" applyAlignment="1">
      <alignment horizontal="center"/>
    </xf>
    <xf numFmtId="164" fontId="4" fillId="0" borderId="0" xfId="1" applyNumberFormat="1" applyFont="1"/>
    <xf numFmtId="164" fontId="4" fillId="2" borderId="0" xfId="1" applyNumberFormat="1" applyFont="1" applyFill="1" applyAlignment="1">
      <alignment horizontal="right" indent="1"/>
    </xf>
    <xf numFmtId="164" fontId="3" fillId="0" borderId="0" xfId="1" applyNumberFormat="1" applyFont="1" applyAlignment="1">
      <alignment horizontal="right" indent="1"/>
    </xf>
    <xf numFmtId="164" fontId="4" fillId="3" borderId="0" xfId="1" applyNumberFormat="1" applyFont="1" applyFill="1" applyAlignment="1">
      <alignment horizontal="right" indent="1"/>
    </xf>
    <xf numFmtId="164" fontId="4" fillId="0" borderId="0" xfId="1" applyNumberFormat="1" applyFont="1" applyAlignment="1">
      <alignment horizontal="center"/>
    </xf>
    <xf numFmtId="164" fontId="4" fillId="0" borderId="0" xfId="1" applyNumberFormat="1" applyFont="1" applyFill="1" applyAlignment="1">
      <alignment horizontal="center"/>
    </xf>
    <xf numFmtId="164" fontId="4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right" indent="1"/>
    </xf>
    <xf numFmtId="164" fontId="3" fillId="0" borderId="0" xfId="1" applyNumberFormat="1" applyFont="1" applyFill="1" applyAlignment="1">
      <alignment horizontal="center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Fill="1" applyAlignment="1">
      <alignment horizontal="center"/>
    </xf>
    <xf numFmtId="4" fontId="4" fillId="2" borderId="0" xfId="1" applyNumberFormat="1" applyFont="1" applyFill="1" applyAlignment="1">
      <alignment horizontal="right" indent="1"/>
    </xf>
    <xf numFmtId="4" fontId="4" fillId="0" borderId="0" xfId="1" applyNumberFormat="1" applyFont="1" applyFill="1" applyAlignment="1">
      <alignment horizontal="right" indent="1"/>
    </xf>
    <xf numFmtId="4" fontId="4" fillId="3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right" indent="1"/>
    </xf>
    <xf numFmtId="4" fontId="3" fillId="0" borderId="0" xfId="1" applyNumberFormat="1" applyFont="1" applyFill="1" applyAlignment="1">
      <alignment horizontal="right" indent="1"/>
    </xf>
    <xf numFmtId="4" fontId="3" fillId="0" borderId="0" xfId="1" applyNumberFormat="1" applyFont="1" applyAlignment="1">
      <alignment horizontal="center"/>
    </xf>
    <xf numFmtId="4" fontId="3" fillId="0" borderId="0" xfId="1" applyNumberFormat="1" applyFont="1" applyFill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164" fontId="4" fillId="0" borderId="0" xfId="1" applyNumberFormat="1" applyFont="1" applyBorder="1"/>
    <xf numFmtId="164" fontId="4" fillId="2" borderId="0" xfId="1" applyNumberFormat="1" applyFont="1" applyFill="1" applyBorder="1"/>
    <xf numFmtId="164" fontId="4" fillId="3" borderId="0" xfId="1" applyNumberFormat="1" applyFont="1" applyFill="1" applyBorder="1" applyAlignment="1">
      <alignment horizontal="left" indent="3"/>
    </xf>
    <xf numFmtId="164" fontId="3" fillId="0" borderId="0" xfId="1" applyNumberFormat="1" applyFont="1" applyBorder="1"/>
    <xf numFmtId="0" fontId="5" fillId="0" borderId="0" xfId="0" applyFont="1" applyFill="1" applyBorder="1" applyAlignment="1">
      <alignment horizontal="left"/>
    </xf>
    <xf numFmtId="164" fontId="3" fillId="0" borderId="0" xfId="1" applyNumberFormat="1" applyFont="1" applyFill="1"/>
    <xf numFmtId="164" fontId="3" fillId="0" borderId="0" xfId="1" applyNumberFormat="1" applyFont="1" applyFill="1" applyBorder="1"/>
    <xf numFmtId="41" fontId="4" fillId="0" borderId="0" xfId="1" applyNumberFormat="1" applyFont="1" applyAlignment="1">
      <alignment horizontal="center"/>
    </xf>
    <xf numFmtId="41" fontId="4" fillId="0" borderId="0" xfId="1" applyNumberFormat="1" applyFont="1"/>
    <xf numFmtId="41" fontId="4" fillId="0" borderId="0" xfId="1" applyNumberFormat="1" applyFont="1" applyFill="1" applyAlignment="1">
      <alignment horizontal="center"/>
    </xf>
    <xf numFmtId="41" fontId="4" fillId="2" borderId="0" xfId="1" applyNumberFormat="1" applyFont="1" applyFill="1" applyAlignment="1">
      <alignment horizontal="right" indent="1"/>
    </xf>
    <xf numFmtId="41" fontId="4" fillId="0" borderId="0" xfId="1" applyNumberFormat="1" applyFont="1" applyFill="1" applyAlignment="1">
      <alignment horizontal="right" indent="1"/>
    </xf>
    <xf numFmtId="41" fontId="4" fillId="3" borderId="0" xfId="1" applyNumberFormat="1" applyFont="1" applyFill="1" applyAlignment="1">
      <alignment horizontal="right" indent="1"/>
    </xf>
    <xf numFmtId="41" fontId="3" fillId="0" borderId="0" xfId="1" applyNumberFormat="1" applyFont="1" applyAlignment="1">
      <alignment horizontal="right" indent="1"/>
    </xf>
    <xf numFmtId="41" fontId="3" fillId="0" borderId="0" xfId="1" applyNumberFormat="1" applyFont="1" applyFill="1" applyAlignment="1">
      <alignment horizontal="right" indent="1"/>
    </xf>
    <xf numFmtId="41" fontId="3" fillId="0" borderId="0" xfId="1" applyNumberFormat="1" applyFont="1" applyFill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0" xfId="1" applyNumberFormat="1" applyFont="1"/>
    <xf numFmtId="165" fontId="3" fillId="0" borderId="0" xfId="3" applyNumberFormat="1" applyFont="1"/>
    <xf numFmtId="166" fontId="3" fillId="0" borderId="0" xfId="3" applyNumberFormat="1" applyFont="1"/>
    <xf numFmtId="164" fontId="3" fillId="4" borderId="0" xfId="1" applyNumberFormat="1" applyFont="1" applyFill="1" applyBorder="1"/>
    <xf numFmtId="41" fontId="3" fillId="4" borderId="0" xfId="1" applyNumberFormat="1" applyFont="1" applyFill="1" applyAlignment="1">
      <alignment horizontal="right" indent="1"/>
    </xf>
    <xf numFmtId="0" fontId="5" fillId="4" borderId="0" xfId="0" applyFont="1" applyFill="1" applyBorder="1" applyAlignment="1">
      <alignment horizontal="left"/>
    </xf>
  </cellXfs>
  <cellStyles count="4">
    <cellStyle name="Normal" xfId="0" builtinId="0"/>
    <cellStyle name="Normal 2" xfId="1"/>
    <cellStyle name="Normal 3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5"/>
  <sheetViews>
    <sheetView topLeftCell="A283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64</v>
      </c>
      <c r="B2" s="4">
        <v>-1091.385</v>
      </c>
      <c r="C2" s="4">
        <v>-2708598.4</v>
      </c>
      <c r="D2" s="4">
        <v>21951.633999999998</v>
      </c>
      <c r="E2" s="4">
        <f>SUM(B2:D2)</f>
        <v>-2687738.1509999996</v>
      </c>
      <c r="F2" s="9"/>
      <c r="G2" s="14">
        <v>417021.86</v>
      </c>
      <c r="H2" s="15"/>
      <c r="I2" s="14">
        <v>2124.54</v>
      </c>
    </row>
    <row r="3" spans="1:9" s="3" customFormat="1">
      <c r="A3" s="25" t="s">
        <v>10</v>
      </c>
      <c r="B3" s="6">
        <f t="shared" ref="B3" si="0">SUM(B4:B12)</f>
        <v>10000</v>
      </c>
      <c r="C3" s="6">
        <f t="shared" ref="C3" si="1">SUM(C4:C12)</f>
        <v>1950000</v>
      </c>
      <c r="D3" s="6">
        <f t="shared" ref="D3" si="2">SUM(D4:D12)</f>
        <v>0</v>
      </c>
      <c r="E3" s="6">
        <f>SUM(B3:D3)</f>
        <v>1960000</v>
      </c>
      <c r="F3" s="9"/>
      <c r="G3" s="16">
        <f>SUM(G4:G12)</f>
        <v>122000</v>
      </c>
      <c r="H3" s="15"/>
      <c r="I3" s="16">
        <f>SUM(I4:I12)</f>
        <v>0</v>
      </c>
    </row>
    <row r="4" spans="1:9" outlineLevel="1">
      <c r="A4" s="26" t="s">
        <v>14</v>
      </c>
      <c r="B4" s="5">
        <v>10000</v>
      </c>
      <c r="C4" s="5">
        <v>1950000</v>
      </c>
      <c r="D4" s="5"/>
      <c r="E4" s="5">
        <f>SUM(B4:D4)</f>
        <v>1960000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3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3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3"/>
        <v>0</v>
      </c>
      <c r="F8" s="10"/>
      <c r="G8" s="17">
        <v>122000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47" si="4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4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4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4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" si="5">SUM(B14:B21)</f>
        <v>0</v>
      </c>
      <c r="C13" s="6">
        <f t="shared" ref="C13" si="6">SUM(C14:C21)</f>
        <v>427102.6</v>
      </c>
      <c r="D13" s="6">
        <f t="shared" ref="D13" si="7">SUM(D14:D21)</f>
        <v>0</v>
      </c>
      <c r="E13" s="6">
        <f t="shared" si="4"/>
        <v>427102.6</v>
      </c>
      <c r="F13" s="9"/>
      <c r="G13" s="16">
        <f t="shared" ref="G13" si="8">SUM(G14:G21)</f>
        <v>0</v>
      </c>
      <c r="H13" s="15"/>
      <c r="I13" s="16">
        <f t="shared" ref="I13" si="9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4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4"/>
        <v>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-72897.399999999994</v>
      </c>
      <c r="D16" s="5"/>
      <c r="E16" s="5">
        <f t="shared" si="4"/>
        <v>-72897.399999999994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4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>
        <v>500000</v>
      </c>
      <c r="D18" s="5"/>
      <c r="E18" s="5">
        <f t="shared" si="4"/>
        <v>500000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si="4"/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4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4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-2921.181</v>
      </c>
      <c r="C22" s="6">
        <f t="shared" ref="C22:D22" si="10">SUM(C23:C43)</f>
        <v>-306989.522</v>
      </c>
      <c r="D22" s="6">
        <f t="shared" si="10"/>
        <v>-21930.277000000002</v>
      </c>
      <c r="E22" s="6">
        <f t="shared" si="4"/>
        <v>-331840.98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4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>
        <v>-71428.570999999996</v>
      </c>
      <c r="D24" s="5"/>
      <c r="E24" s="5">
        <f t="shared" si="4"/>
        <v>-71428.570999999996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4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4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>
        <v>-152000.28200000001</v>
      </c>
      <c r="D27" s="5"/>
      <c r="E27" s="5">
        <f t="shared" si="4"/>
        <v>-152000.28200000001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4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4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4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>
        <f>-10722-1625.716</f>
        <v>-12347.716</v>
      </c>
      <c r="E31" s="5">
        <f t="shared" si="4"/>
        <v>-12347.716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4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>
        <v>-17515.564999999999</v>
      </c>
      <c r="D33" s="5"/>
      <c r="E33" s="5">
        <f t="shared" si="4"/>
        <v>-17515.564999999999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>
        <v>-2820.9679999999998</v>
      </c>
      <c r="D34" s="5"/>
      <c r="E34" s="5">
        <f t="shared" si="4"/>
        <v>-2820.9679999999998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>
        <v>-20142.900000000001</v>
      </c>
      <c r="D35" s="5"/>
      <c r="E35" s="5">
        <f t="shared" si="4"/>
        <v>-20142.900000000001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4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>
        <v>-14565.571</v>
      </c>
      <c r="D37" s="5"/>
      <c r="E37" s="5">
        <f t="shared" si="4"/>
        <v>-14565.571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4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>
        <v>-6130.4480000000003</v>
      </c>
      <c r="D39" s="5"/>
      <c r="E39" s="5">
        <f t="shared" si="4"/>
        <v>-6130.4480000000003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>
        <v>-17515.563999999998</v>
      </c>
      <c r="D40" s="5"/>
      <c r="E40" s="5">
        <f t="shared" si="4"/>
        <v>-17515.563999999998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>
        <f>-9370.857-211.704</f>
        <v>-9582.5609999999997</v>
      </c>
      <c r="E41" s="5">
        <f t="shared" si="4"/>
        <v>-9582.5609999999997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4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-2921.181</v>
      </c>
      <c r="C43" s="5">
        <v>-4869.6530000000002</v>
      </c>
      <c r="D43" s="5"/>
      <c r="E43" s="5">
        <f t="shared" si="4"/>
        <v>-7790.8340000000007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" si="11">SUM(B45:B81)</f>
        <v>-157.03399999999999</v>
      </c>
      <c r="C44" s="6">
        <f t="shared" ref="C44" si="12">SUM(C45:C81)</f>
        <v>-100489.57600000002</v>
      </c>
      <c r="D44" s="6">
        <f t="shared" ref="D44" si="13">SUM(D45:D81)</f>
        <v>-28.497</v>
      </c>
      <c r="E44" s="6">
        <f t="shared" si="4"/>
        <v>-100675.10700000002</v>
      </c>
      <c r="F44" s="9"/>
      <c r="G44" s="16">
        <f>SUM(G45:G81)</f>
        <v>-488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-5</v>
      </c>
      <c r="D45" s="5"/>
      <c r="E45" s="5">
        <f t="shared" si="4"/>
        <v>-5</v>
      </c>
      <c r="F45" s="10"/>
      <c r="G45" s="17"/>
      <c r="H45" s="18"/>
      <c r="I45" s="17"/>
    </row>
    <row r="46" spans="1:9" outlineLevel="1">
      <c r="A46" s="27" t="s">
        <v>80</v>
      </c>
      <c r="B46" s="5">
        <v>-144.61199999999999</v>
      </c>
      <c r="C46" s="5">
        <v>-96271.656000000003</v>
      </c>
      <c r="D46" s="5"/>
      <c r="E46" s="5">
        <f t="shared" si="4"/>
        <v>-96416.267999999996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-904.86199999999997</v>
      </c>
      <c r="D47" s="5"/>
      <c r="E47" s="5">
        <f t="shared" si="4"/>
        <v>-904.86199999999997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-0.40500000000000003</v>
      </c>
      <c r="D48" s="5"/>
      <c r="E48" s="5">
        <f t="shared" ref="E48:E75" si="14">SUM(B48:D48)</f>
        <v>-0.40500000000000003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-776.39800000000002</v>
      </c>
      <c r="D49" s="5"/>
      <c r="E49" s="5">
        <f t="shared" si="14"/>
        <v>-776.39800000000002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-87.888999999999996</v>
      </c>
      <c r="D50" s="5"/>
      <c r="E50" s="5">
        <f t="shared" si="14"/>
        <v>-87.888999999999996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-42.84</v>
      </c>
      <c r="D51" s="5"/>
      <c r="E51" s="5">
        <f t="shared" si="14"/>
        <v>-42.84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>
        <v>-119</v>
      </c>
      <c r="D52" s="5">
        <f>-7.14-7.14</f>
        <v>-14.28</v>
      </c>
      <c r="E52" s="5">
        <f t="shared" si="14"/>
        <v>-133.28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14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-144.5</v>
      </c>
      <c r="D54" s="5"/>
      <c r="E54" s="5">
        <f t="shared" si="14"/>
        <v>-144.5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>
        <v>-30</v>
      </c>
      <c r="D55" s="5"/>
      <c r="E55" s="5">
        <f t="shared" si="14"/>
        <v>-30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14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14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14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14"/>
        <v>0</v>
      </c>
      <c r="F59" s="10"/>
      <c r="G59" s="17"/>
      <c r="H59" s="18"/>
      <c r="I59" s="17"/>
    </row>
    <row r="60" spans="1:9" outlineLevel="1">
      <c r="A60" s="27" t="s">
        <v>123</v>
      </c>
      <c r="B60" s="5">
        <v>-10.28</v>
      </c>
      <c r="C60" s="5">
        <v>-35.700000000000003</v>
      </c>
      <c r="D60" s="5"/>
      <c r="E60" s="5">
        <f t="shared" si="14"/>
        <v>-45.980000000000004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14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-40</v>
      </c>
      <c r="D62" s="5"/>
      <c r="E62" s="5">
        <f t="shared" si="14"/>
        <v>-40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-20</v>
      </c>
      <c r="D63" s="5"/>
      <c r="E63" s="5">
        <f t="shared" si="14"/>
        <v>-20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14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14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-28.56</v>
      </c>
      <c r="D66" s="5">
        <v>-6</v>
      </c>
      <c r="E66" s="5">
        <f t="shared" si="14"/>
        <v>-34.56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-15.96</v>
      </c>
      <c r="D67" s="5"/>
      <c r="E67" s="5">
        <f t="shared" si="14"/>
        <v>-15.96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14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-2.1419999999999999</v>
      </c>
      <c r="C69" s="5">
        <v>-2.1419999999999999</v>
      </c>
      <c r="D69" s="5"/>
      <c r="E69" s="5">
        <f t="shared" si="14"/>
        <v>-4.2839999999999998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14"/>
        <v>0</v>
      </c>
      <c r="F70" s="10"/>
      <c r="G70" s="17">
        <v>-488</v>
      </c>
      <c r="H70" s="18"/>
      <c r="I70" s="17"/>
    </row>
    <row r="71" spans="1:9" outlineLevel="1">
      <c r="A71" s="27" t="s">
        <v>132</v>
      </c>
      <c r="B71" s="5"/>
      <c r="C71" s="5">
        <v>-14.28</v>
      </c>
      <c r="D71" s="5"/>
      <c r="E71" s="5">
        <f t="shared" si="14"/>
        <v>-14.28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/>
      <c r="D72" s="5"/>
      <c r="E72" s="5">
        <f t="shared" si="14"/>
        <v>0</v>
      </c>
      <c r="F72" s="10"/>
      <c r="G72" s="17"/>
      <c r="H72" s="18"/>
      <c r="I72" s="17"/>
    </row>
    <row r="73" spans="1:9" outlineLevel="1">
      <c r="A73" s="27" t="s">
        <v>134</v>
      </c>
      <c r="B73" s="5"/>
      <c r="C73" s="5"/>
      <c r="D73" s="5"/>
      <c r="E73" s="5">
        <f t="shared" si="14"/>
        <v>0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>
        <v>-59.5</v>
      </c>
      <c r="D74" s="5"/>
      <c r="E74" s="5">
        <f t="shared" si="14"/>
        <v>-59.5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>
        <v>-0.19</v>
      </c>
      <c r="D75" s="5"/>
      <c r="E75" s="5">
        <f t="shared" si="14"/>
        <v>-0.19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-109.52</v>
      </c>
      <c r="D76" s="5">
        <v>-7.1070000000000002</v>
      </c>
      <c r="E76" s="5">
        <f t="shared" ref="E76:E88" si="15">SUM(B76:D76)</f>
        <v>-116.627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-13.625999999999999</v>
      </c>
      <c r="D77" s="5"/>
      <c r="E77" s="5">
        <f t="shared" si="15"/>
        <v>-13.625999999999999</v>
      </c>
      <c r="F77" s="10"/>
      <c r="G77" s="17"/>
      <c r="H77" s="18"/>
      <c r="I77" s="17"/>
    </row>
    <row r="78" spans="1:9" outlineLevel="1">
      <c r="A78" s="27" t="s">
        <v>327</v>
      </c>
      <c r="B78" s="5"/>
      <c r="C78" s="5">
        <v>-1691.463</v>
      </c>
      <c r="D78" s="5"/>
      <c r="E78" s="5">
        <f t="shared" si="15"/>
        <v>-1691.463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15"/>
        <v>0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-27</v>
      </c>
      <c r="D80" s="5"/>
      <c r="E80" s="5">
        <f t="shared" si="15"/>
        <v>-27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>
        <v>-49.085000000000001</v>
      </c>
      <c r="D81" s="5">
        <f>-0.54-0.57</f>
        <v>-1.1099999999999999</v>
      </c>
      <c r="E81" s="5">
        <f t="shared" si="15"/>
        <v>-50.195</v>
      </c>
      <c r="F81" s="10"/>
      <c r="G81" s="17"/>
      <c r="H81" s="18"/>
      <c r="I81" s="17"/>
    </row>
    <row r="82" spans="1:9">
      <c r="A82" s="25" t="s">
        <v>8</v>
      </c>
      <c r="B82" s="6">
        <f t="shared" ref="B82" si="16">SUM(B83:B86)</f>
        <v>0</v>
      </c>
      <c r="C82" s="6">
        <f t="shared" ref="C82" si="17">SUM(C83:C86)</f>
        <v>-266368.44099999999</v>
      </c>
      <c r="D82" s="6">
        <f t="shared" ref="D82" si="18">SUM(D83:D86)</f>
        <v>0</v>
      </c>
      <c r="E82" s="6">
        <f t="shared" si="15"/>
        <v>-266368.44099999999</v>
      </c>
      <c r="F82" s="9"/>
      <c r="G82" s="16">
        <f t="shared" ref="G82" si="19">SUM(G83:G86)</f>
        <v>0</v>
      </c>
      <c r="H82" s="15"/>
      <c r="I82" s="16">
        <f t="shared" ref="I82" si="20">SUM(I83:I86)</f>
        <v>0</v>
      </c>
    </row>
    <row r="83" spans="1:9" outlineLevel="1">
      <c r="A83" s="21" t="s">
        <v>5</v>
      </c>
      <c r="B83" s="5"/>
      <c r="C83" s="5">
        <v>-5350</v>
      </c>
      <c r="D83" s="5"/>
      <c r="E83" s="5">
        <f t="shared" si="15"/>
        <v>-5350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-3100</v>
      </c>
      <c r="D84" s="5"/>
      <c r="E84" s="5">
        <f t="shared" si="15"/>
        <v>-3100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-143838.37299999999</v>
      </c>
      <c r="D85" s="5"/>
      <c r="E85" s="5">
        <f t="shared" si="15"/>
        <v>-143838.37299999999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-114080.068</v>
      </c>
      <c r="D86" s="5"/>
      <c r="E86" s="5">
        <f t="shared" si="15"/>
        <v>-114080.068</v>
      </c>
      <c r="F86" s="10"/>
      <c r="G86" s="17"/>
      <c r="H86" s="18"/>
      <c r="I86" s="17"/>
    </row>
    <row r="87" spans="1:9">
      <c r="A87" s="25" t="s">
        <v>7</v>
      </c>
      <c r="B87" s="6">
        <f t="shared" ref="B87" si="21">SUM(B88:B94)</f>
        <v>0</v>
      </c>
      <c r="C87" s="6">
        <f t="shared" ref="C87" si="22">SUM(C88:C94)</f>
        <v>-134176.25</v>
      </c>
      <c r="D87" s="6">
        <f t="shared" ref="D87" si="23">SUM(D88:D94)</f>
        <v>0</v>
      </c>
      <c r="E87" s="6">
        <f t="shared" si="15"/>
        <v>-134176.25</v>
      </c>
      <c r="F87" s="9"/>
      <c r="G87" s="16">
        <f t="shared" ref="G87" si="24">SUM(G88:G94)</f>
        <v>0</v>
      </c>
      <c r="H87" s="15"/>
      <c r="I87" s="16">
        <f t="shared" ref="I87" si="2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5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ref="E89:E94" si="26">SUM(B89:D89)</f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26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26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26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>
        <v>882.55</v>
      </c>
      <c r="D93" s="5"/>
      <c r="E93" s="5">
        <f t="shared" si="26"/>
        <v>882.55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-135058.79999999999</v>
      </c>
      <c r="D94" s="5"/>
      <c r="E94" s="5">
        <f t="shared" si="26"/>
        <v>-135058.79999999999</v>
      </c>
      <c r="F94" s="10"/>
      <c r="G94" s="17"/>
      <c r="H94" s="18"/>
      <c r="I94" s="17"/>
    </row>
    <row r="95" spans="1:9">
      <c r="A95" s="25" t="s">
        <v>43</v>
      </c>
      <c r="B95" s="6">
        <f t="shared" ref="B95" si="27">SUM(B96:B114)</f>
        <v>0</v>
      </c>
      <c r="C95" s="6">
        <f t="shared" ref="C95" si="28">SUM(C96:C114)</f>
        <v>0</v>
      </c>
      <c r="D95" s="6">
        <f t="shared" ref="D95" si="29">SUM(D96:D114)</f>
        <v>0</v>
      </c>
      <c r="E95" s="6">
        <f t="shared" ref="E95:E166" si="30">SUM(B95:D95)</f>
        <v>0</v>
      </c>
      <c r="F95" s="9"/>
      <c r="G95" s="16">
        <f t="shared" ref="G95" si="31">SUM(G96:G114)</f>
        <v>-34957.980000000003</v>
      </c>
      <c r="H95" s="15"/>
      <c r="I95" s="16">
        <f t="shared" ref="I95" si="32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30"/>
        <v>0</v>
      </c>
      <c r="F96" s="10"/>
      <c r="G96" s="17"/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30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30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30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30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30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30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30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30"/>
        <v>0</v>
      </c>
      <c r="F104" s="10"/>
      <c r="G104" s="17">
        <v>-34957.980000000003</v>
      </c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30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30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30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30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30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30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30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30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30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30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" si="33">SUM(B116:B120)</f>
        <v>0</v>
      </c>
      <c r="C115" s="6">
        <f t="shared" ref="C115" si="34">SUM(C116:C120)</f>
        <v>-807992.23600000003</v>
      </c>
      <c r="D115" s="6">
        <f t="shared" ref="D115" si="35">SUM(D116:D120)</f>
        <v>0</v>
      </c>
      <c r="E115" s="6">
        <f t="shared" si="30"/>
        <v>-807992.23600000003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-395410.69500000001</v>
      </c>
      <c r="D116" s="5"/>
      <c r="E116" s="5">
        <f t="shared" si="30"/>
        <v>-395410.69500000001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-287728.98</v>
      </c>
      <c r="D117" s="10"/>
      <c r="E117" s="10">
        <f t="shared" si="30"/>
        <v>-287728.98</v>
      </c>
    </row>
    <row r="118" spans="1:9" outlineLevel="1">
      <c r="A118" s="21" t="s">
        <v>74</v>
      </c>
      <c r="B118" s="5"/>
      <c r="C118" s="5">
        <v>-124852.561</v>
      </c>
      <c r="D118" s="5"/>
      <c r="E118" s="5">
        <f t="shared" si="30"/>
        <v>-124852.561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30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30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36">SUM(C122:C126)</f>
        <v>-247794.17600000001</v>
      </c>
      <c r="D121" s="6">
        <f t="shared" si="36"/>
        <v>0</v>
      </c>
      <c r="E121" s="6">
        <f>SUM(B121:D121)</f>
        <v>-247794.17600000001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>
        <v>-11403.5</v>
      </c>
      <c r="D122" s="5"/>
      <c r="E122" s="5">
        <f>SUM(B122:D122)</f>
        <v>-11403.5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-2851.8</v>
      </c>
      <c r="D123" s="5"/>
      <c r="E123" s="5">
        <f t="shared" ref="E123:E126" si="37">SUM(B123:D123)</f>
        <v>-2851.8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-101966.8</v>
      </c>
      <c r="D124" s="5"/>
      <c r="E124" s="5">
        <f t="shared" si="37"/>
        <v>-101966.8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-127132.076</v>
      </c>
      <c r="D125" s="5"/>
      <c r="E125" s="5">
        <f t="shared" si="37"/>
        <v>-127132.076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-4440</v>
      </c>
      <c r="D126" s="5"/>
      <c r="E126" s="5">
        <f t="shared" si="37"/>
        <v>-4440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38">SUM(C128:C148)</f>
        <v>-79388.266999999993</v>
      </c>
      <c r="D127" s="6">
        <f t="shared" si="38"/>
        <v>0</v>
      </c>
      <c r="E127" s="6">
        <f>SUM(B127:D127)</f>
        <v>-79388.266999999993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>
        <v>-572.56399999999996</v>
      </c>
      <c r="D128" s="5"/>
      <c r="E128" s="5">
        <f>SUM(B128:D128)</f>
        <v>-572.56399999999996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39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>
        <v>-1548.816</v>
      </c>
      <c r="D130" s="5"/>
      <c r="E130" s="5">
        <f t="shared" si="39"/>
        <v>-1548.816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-2379.402</v>
      </c>
      <c r="D131" s="5"/>
      <c r="E131" s="5">
        <f t="shared" si="39"/>
        <v>-2379.402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39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39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39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>
        <v>-544.67399999999998</v>
      </c>
      <c r="D135" s="5"/>
      <c r="E135" s="5">
        <f t="shared" si="39"/>
        <v>-544.67399999999998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39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>
        <v>-406.86399999999998</v>
      </c>
      <c r="D137" s="5"/>
      <c r="E137" s="5">
        <f t="shared" si="39"/>
        <v>-406.86399999999998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>
        <v>-29610.947</v>
      </c>
      <c r="D138" s="5"/>
      <c r="E138" s="5">
        <f t="shared" si="39"/>
        <v>-29610.947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39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39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39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>
        <v>-14775</v>
      </c>
      <c r="D142" s="5"/>
      <c r="E142" s="5">
        <f t="shared" si="39"/>
        <v>-14775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39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39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39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39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ref="E147" si="40">SUM(B147:D147)</f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-29550</v>
      </c>
      <c r="D148" s="5"/>
      <c r="E148" s="5">
        <f t="shared" si="39"/>
        <v>-29550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41">SUM(C150:C155)</f>
        <v>-1290.95</v>
      </c>
      <c r="D149" s="6">
        <f t="shared" si="41"/>
        <v>0</v>
      </c>
      <c r="E149" s="6">
        <f t="shared" si="30"/>
        <v>-1290.95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-713</v>
      </c>
      <c r="D150" s="5"/>
      <c r="E150" s="5">
        <f t="shared" si="30"/>
        <v>-713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30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30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-537.95000000000005</v>
      </c>
      <c r="D153" s="5"/>
      <c r="E153" s="5">
        <f t="shared" si="30"/>
        <v>-537.95000000000005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ref="E154" si="42">SUM(B154:D154)</f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30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43">SUM(C157:C179)</f>
        <v>-241147.17699999997</v>
      </c>
      <c r="D156" s="6">
        <f t="shared" si="43"/>
        <v>0</v>
      </c>
      <c r="E156" s="6">
        <f t="shared" si="30"/>
        <v>-241147.17699999997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>
        <v>-127.7</v>
      </c>
      <c r="D157" s="5"/>
      <c r="E157" s="5">
        <f t="shared" si="30"/>
        <v>-127.7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-117787.769</v>
      </c>
      <c r="D158" s="5"/>
      <c r="E158" s="5">
        <f t="shared" si="30"/>
        <v>-117787.769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>
        <v>-473.17399999999998</v>
      </c>
      <c r="D159" s="5"/>
      <c r="E159" s="5">
        <f t="shared" si="30"/>
        <v>-473.17399999999998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-22728.044000000002</v>
      </c>
      <c r="D160" s="5"/>
      <c r="E160" s="5">
        <f t="shared" si="30"/>
        <v>-22728.044000000002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-250</v>
      </c>
      <c r="D161" s="5"/>
      <c r="E161" s="5">
        <f t="shared" si="30"/>
        <v>-250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30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30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30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30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>
        <v>-83845.303</v>
      </c>
      <c r="D166" s="5"/>
      <c r="E166" s="5">
        <f t="shared" si="30"/>
        <v>-83845.303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>
        <v>-54.15</v>
      </c>
      <c r="D167" s="5"/>
      <c r="E167" s="5">
        <f t="shared" ref="E167:E179" si="44">SUM(B167:D167)</f>
        <v>-54.15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>
        <v>-9290.9950000000008</v>
      </c>
      <c r="D168" s="5"/>
      <c r="E168" s="5">
        <f t="shared" si="44"/>
        <v>-9290.9950000000008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-1379</v>
      </c>
      <c r="D169" s="5"/>
      <c r="E169" s="5">
        <f t="shared" si="44"/>
        <v>-1379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-1128.492</v>
      </c>
      <c r="D170" s="5"/>
      <c r="E170" s="5">
        <f t="shared" si="44"/>
        <v>-1128.492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44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44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44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44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44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44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44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si="44"/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-4082.55</v>
      </c>
      <c r="D179" s="5"/>
      <c r="E179" s="5">
        <f t="shared" si="44"/>
        <v>-4082.55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45">SUM(C181:C195)</f>
        <v>-112236.56499999999</v>
      </c>
      <c r="D180" s="6">
        <f t="shared" si="45"/>
        <v>0</v>
      </c>
      <c r="E180" s="6">
        <f t="shared" ref="E180:E232" si="46">SUM(B180:D180)</f>
        <v>-112236.56499999999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46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-32341.083999999999</v>
      </c>
      <c r="D182" s="5"/>
      <c r="E182" s="5">
        <f t="shared" si="46"/>
        <v>-32341.083999999999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46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-29107.242999999999</v>
      </c>
      <c r="D184" s="5"/>
      <c r="E184" s="5">
        <f t="shared" si="46"/>
        <v>-29107.242999999999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-27626.177</v>
      </c>
      <c r="D185" s="5"/>
      <c r="E185" s="5">
        <f t="shared" si="46"/>
        <v>-27626.177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46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-8473.8019999999997</v>
      </c>
      <c r="D187" s="5"/>
      <c r="E187" s="5">
        <f t="shared" si="46"/>
        <v>-8473.8019999999997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-4417.2330000000002</v>
      </c>
      <c r="D188" s="5"/>
      <c r="E188" s="5">
        <f t="shared" si="46"/>
        <v>-4417.2330000000002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/>
      <c r="D189" s="5"/>
      <c r="E189" s="5">
        <f t="shared" si="46"/>
        <v>0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>
        <v>-258.92</v>
      </c>
      <c r="D190" s="5"/>
      <c r="E190" s="5">
        <f t="shared" si="46"/>
        <v>-258.92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-1082.3800000000001</v>
      </c>
      <c r="D191" s="5"/>
      <c r="E191" s="5">
        <f t="shared" si="46"/>
        <v>-1082.3800000000001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/>
      <c r="D192" s="5"/>
      <c r="E192" s="5">
        <f t="shared" si="46"/>
        <v>0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-1500.0160000000001</v>
      </c>
      <c r="D193" s="5"/>
      <c r="E193" s="5">
        <f t="shared" si="46"/>
        <v>-1500.0160000000001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-7198.7259999999997</v>
      </c>
      <c r="D194" s="5"/>
      <c r="E194" s="5">
        <f t="shared" si="46"/>
        <v>-7198.7259999999997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>
        <v>-230.98400000000001</v>
      </c>
      <c r="D195" s="5"/>
      <c r="E195" s="5">
        <f t="shared" si="46"/>
        <v>-230.98400000000001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47">SUM(C197:C262)</f>
        <v>-26688.636000000006</v>
      </c>
      <c r="D196" s="6">
        <f t="shared" si="47"/>
        <v>0</v>
      </c>
      <c r="E196" s="6">
        <f t="shared" si="46"/>
        <v>-26688.636000000006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/>
      <c r="D197" s="10"/>
      <c r="E197" s="10">
        <f t="shared" si="46"/>
        <v>0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>
        <v>-182</v>
      </c>
      <c r="D198" s="10"/>
      <c r="E198" s="10">
        <f t="shared" si="46"/>
        <v>-182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46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46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46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-3836.2</v>
      </c>
      <c r="D202" s="5"/>
      <c r="E202" s="5">
        <f t="shared" si="46"/>
        <v>-3836.2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46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46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-3544.4720000000002</v>
      </c>
      <c r="D205" s="5"/>
      <c r="E205" s="5">
        <f t="shared" si="46"/>
        <v>-3544.4720000000002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-5586.75</v>
      </c>
      <c r="D206" s="5"/>
      <c r="E206" s="5">
        <f t="shared" si="46"/>
        <v>-5586.75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46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46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>
        <v>-361.58</v>
      </c>
      <c r="D209" s="10"/>
      <c r="E209" s="10">
        <f t="shared" si="46"/>
        <v>-361.58</v>
      </c>
    </row>
    <row r="210" spans="1:5" outlineLevel="1">
      <c r="A210" s="27" t="s">
        <v>185</v>
      </c>
      <c r="B210" s="10"/>
      <c r="C210" s="5">
        <v>-847.178</v>
      </c>
      <c r="D210" s="5"/>
      <c r="E210" s="5">
        <f t="shared" si="46"/>
        <v>-847.178</v>
      </c>
    </row>
    <row r="211" spans="1:5" outlineLevel="1">
      <c r="A211" s="27" t="s">
        <v>198</v>
      </c>
      <c r="B211" s="10"/>
      <c r="C211" s="5">
        <v>-565.36900000000003</v>
      </c>
      <c r="D211" s="5"/>
      <c r="E211" s="5">
        <f t="shared" si="46"/>
        <v>-565.36900000000003</v>
      </c>
    </row>
    <row r="212" spans="1:5" outlineLevel="1">
      <c r="A212" s="27" t="s">
        <v>199</v>
      </c>
      <c r="B212" s="10"/>
      <c r="C212" s="10">
        <v>-1375.616</v>
      </c>
      <c r="D212" s="10"/>
      <c r="E212" s="10">
        <f t="shared" si="46"/>
        <v>-1375.616</v>
      </c>
    </row>
    <row r="213" spans="1:5" outlineLevel="1">
      <c r="A213" s="27" t="s">
        <v>201</v>
      </c>
      <c r="B213" s="5"/>
      <c r="C213" s="5"/>
      <c r="D213" s="5"/>
      <c r="E213" s="5">
        <f t="shared" si="46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46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46"/>
        <v>0</v>
      </c>
    </row>
    <row r="216" spans="1:5" outlineLevel="1">
      <c r="A216" s="27" t="s">
        <v>216</v>
      </c>
      <c r="B216" s="5"/>
      <c r="C216" s="5">
        <v>-396.70499999999998</v>
      </c>
      <c r="D216" s="5"/>
      <c r="E216" s="5">
        <f t="shared" si="46"/>
        <v>-396.70499999999998</v>
      </c>
    </row>
    <row r="217" spans="1:5" outlineLevel="1">
      <c r="A217" s="27" t="s">
        <v>219</v>
      </c>
      <c r="B217" s="5"/>
      <c r="C217" s="10">
        <v>-2434.123</v>
      </c>
      <c r="D217" s="10"/>
      <c r="E217" s="10">
        <f t="shared" si="46"/>
        <v>-2434.123</v>
      </c>
    </row>
    <row r="218" spans="1:5" outlineLevel="1">
      <c r="A218" s="27" t="s">
        <v>71</v>
      </c>
      <c r="B218" s="10"/>
      <c r="C218" s="5">
        <v>-3896.3870000000002</v>
      </c>
      <c r="D218" s="5"/>
      <c r="E218" s="5">
        <f t="shared" si="46"/>
        <v>-3896.3870000000002</v>
      </c>
    </row>
    <row r="219" spans="1:5" outlineLevel="1">
      <c r="A219" s="27" t="s">
        <v>73</v>
      </c>
      <c r="B219" s="5"/>
      <c r="C219" s="5">
        <v>-1391.5060000000001</v>
      </c>
      <c r="D219" s="5"/>
      <c r="E219" s="5">
        <f t="shared" si="46"/>
        <v>-1391.5060000000001</v>
      </c>
    </row>
    <row r="220" spans="1:5" outlineLevel="1">
      <c r="A220" s="27" t="s">
        <v>239</v>
      </c>
      <c r="B220" s="5"/>
      <c r="C220" s="10"/>
      <c r="D220" s="10"/>
      <c r="E220" s="10">
        <f t="shared" si="46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46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46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46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46"/>
        <v>0</v>
      </c>
    </row>
    <row r="225" spans="1:5" outlineLevel="1">
      <c r="A225" s="27" t="s">
        <v>255</v>
      </c>
      <c r="B225" s="5"/>
      <c r="C225" s="5"/>
      <c r="D225" s="5"/>
      <c r="E225" s="5">
        <f t="shared" si="46"/>
        <v>0</v>
      </c>
    </row>
    <row r="226" spans="1:5" outlineLevel="1">
      <c r="A226" s="27" t="s">
        <v>256</v>
      </c>
      <c r="B226" s="5"/>
      <c r="C226" s="10"/>
      <c r="D226" s="10"/>
      <c r="E226" s="10">
        <f t="shared" si="46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46"/>
        <v>0</v>
      </c>
    </row>
    <row r="228" spans="1:5" outlineLevel="1">
      <c r="A228" s="27" t="s">
        <v>261</v>
      </c>
      <c r="B228" s="5"/>
      <c r="C228" s="5">
        <v>-140.05099999999999</v>
      </c>
      <c r="D228" s="5"/>
      <c r="E228" s="5">
        <f t="shared" si="46"/>
        <v>-140.05099999999999</v>
      </c>
    </row>
    <row r="229" spans="1:5" outlineLevel="1">
      <c r="A229" s="27" t="s">
        <v>268</v>
      </c>
      <c r="B229" s="5"/>
      <c r="C229" s="5">
        <v>-110.24</v>
      </c>
      <c r="D229" s="5"/>
      <c r="E229" s="5">
        <f t="shared" si="46"/>
        <v>-110.24</v>
      </c>
    </row>
    <row r="230" spans="1:5" outlineLevel="1">
      <c r="A230" s="27" t="s">
        <v>272</v>
      </c>
      <c r="B230" s="10"/>
      <c r="C230" s="5"/>
      <c r="D230" s="5"/>
      <c r="E230" s="5">
        <f t="shared" si="46"/>
        <v>0</v>
      </c>
    </row>
    <row r="231" spans="1:5" outlineLevel="1">
      <c r="A231" s="27" t="s">
        <v>275</v>
      </c>
      <c r="B231" s="5"/>
      <c r="C231" s="10">
        <v>-1460.221</v>
      </c>
      <c r="D231" s="10"/>
      <c r="E231" s="10">
        <f t="shared" si="46"/>
        <v>-1460.221</v>
      </c>
    </row>
    <row r="232" spans="1:5" outlineLevel="1">
      <c r="A232" s="27" t="s">
        <v>279</v>
      </c>
      <c r="B232" s="5"/>
      <c r="C232" s="5">
        <v>-56.201999999999998</v>
      </c>
      <c r="D232" s="5"/>
      <c r="E232" s="5">
        <f t="shared" si="46"/>
        <v>-56.201999999999998</v>
      </c>
    </row>
    <row r="233" spans="1:5" outlineLevel="1">
      <c r="A233" s="27" t="s">
        <v>281</v>
      </c>
      <c r="B233" s="10"/>
      <c r="C233" s="5"/>
      <c r="D233" s="5"/>
      <c r="E233" s="5">
        <f t="shared" ref="E233:E319" si="48">SUM(B233:D233)</f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48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48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48"/>
        <v>0</v>
      </c>
    </row>
    <row r="237" spans="1:5" outlineLevel="1">
      <c r="A237" s="27" t="s">
        <v>332</v>
      </c>
      <c r="B237" s="5"/>
      <c r="C237" s="5"/>
      <c r="D237" s="5"/>
      <c r="E237" s="5">
        <f t="shared" si="48"/>
        <v>0</v>
      </c>
    </row>
    <row r="238" spans="1:5" outlineLevel="1">
      <c r="A238" s="27" t="s">
        <v>333</v>
      </c>
      <c r="B238" s="5"/>
      <c r="C238" s="5"/>
      <c r="D238" s="5"/>
      <c r="E238" s="5">
        <f t="shared" si="48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48"/>
        <v>0</v>
      </c>
    </row>
    <row r="240" spans="1:5" outlineLevel="1">
      <c r="A240" s="27" t="s">
        <v>338</v>
      </c>
      <c r="B240" s="5"/>
      <c r="C240" s="5"/>
      <c r="D240" s="5"/>
      <c r="E240" s="5">
        <f t="shared" si="48"/>
        <v>0</v>
      </c>
    </row>
    <row r="241" spans="1:5" outlineLevel="1">
      <c r="A241" s="27" t="s">
        <v>339</v>
      </c>
      <c r="B241" s="5"/>
      <c r="C241" s="5"/>
      <c r="D241" s="5"/>
      <c r="E241" s="5">
        <f t="shared" si="48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48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48"/>
        <v>0</v>
      </c>
    </row>
    <row r="244" spans="1:5" outlineLevel="1">
      <c r="A244" s="27" t="s">
        <v>349</v>
      </c>
      <c r="B244" s="5"/>
      <c r="C244" s="5"/>
      <c r="D244" s="5"/>
      <c r="E244" s="5">
        <f t="shared" ref="E244:E253" si="49">SUM(B244:D244)</f>
        <v>0</v>
      </c>
    </row>
    <row r="245" spans="1:5" outlineLevel="1">
      <c r="A245" s="27" t="s">
        <v>350</v>
      </c>
      <c r="B245" s="5"/>
      <c r="C245" s="5"/>
      <c r="D245" s="5"/>
      <c r="E245" s="5">
        <f t="shared" si="49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49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49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49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49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49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49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49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49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61" si="50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50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50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50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50"/>
        <v>0</v>
      </c>
    </row>
    <row r="259" spans="1:10" outlineLevel="1">
      <c r="A259" s="27" t="s">
        <v>378</v>
      </c>
      <c r="B259" s="5"/>
      <c r="C259" s="5"/>
      <c r="D259" s="5"/>
      <c r="E259" s="5">
        <f t="shared" si="50"/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50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50"/>
        <v>0</v>
      </c>
    </row>
    <row r="262" spans="1:10" outlineLevel="1">
      <c r="A262" s="27" t="s">
        <v>263</v>
      </c>
      <c r="B262" s="5"/>
      <c r="C262" s="10">
        <v>-504.036</v>
      </c>
      <c r="D262" s="10"/>
      <c r="E262" s="10">
        <f t="shared" si="48"/>
        <v>-504.036</v>
      </c>
    </row>
    <row r="263" spans="1:10">
      <c r="A263" s="25" t="s">
        <v>307</v>
      </c>
      <c r="B263" s="6">
        <f>SUM(B264:B319)</f>
        <v>0</v>
      </c>
      <c r="C263" s="6">
        <f>SUM(C264:C319)</f>
        <v>-17041.050000000003</v>
      </c>
      <c r="D263" s="6">
        <f>SUM(D264:D319)</f>
        <v>0</v>
      </c>
      <c r="E263" s="6">
        <f t="shared" si="48"/>
        <v>-17041.050000000003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48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48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48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48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48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48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48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48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-7290.1450000000004</v>
      </c>
      <c r="D272" s="5"/>
      <c r="E272" s="10">
        <f t="shared" si="48"/>
        <v>-7290.1450000000004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>
        <v>-326.404</v>
      </c>
      <c r="D273" s="5"/>
      <c r="E273" s="10">
        <f t="shared" si="48"/>
        <v>-326.404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48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48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48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48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48"/>
        <v>0</v>
      </c>
    </row>
    <row r="279" spans="1:10" outlineLevel="1">
      <c r="A279" s="27" t="s">
        <v>136</v>
      </c>
      <c r="B279" s="10"/>
      <c r="C279" s="10"/>
      <c r="D279" s="10"/>
      <c r="E279" s="10">
        <f t="shared" si="48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48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48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48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48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48"/>
        <v>0</v>
      </c>
    </row>
    <row r="285" spans="1:10" outlineLevel="1">
      <c r="A285" s="27" t="s">
        <v>146</v>
      </c>
      <c r="B285" s="10"/>
      <c r="C285" s="5">
        <v>-580</v>
      </c>
      <c r="D285" s="5"/>
      <c r="E285" s="10">
        <f t="shared" si="48"/>
        <v>-580</v>
      </c>
    </row>
    <row r="286" spans="1:10" outlineLevel="1">
      <c r="A286" s="27" t="s">
        <v>156</v>
      </c>
      <c r="B286" s="5"/>
      <c r="C286" s="5"/>
      <c r="D286" s="5"/>
      <c r="E286" s="10">
        <f t="shared" si="48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48"/>
        <v>0</v>
      </c>
    </row>
    <row r="288" spans="1:10" outlineLevel="1">
      <c r="A288" s="27" t="s">
        <v>162</v>
      </c>
      <c r="B288" s="5"/>
      <c r="C288" s="5">
        <v>-250</v>
      </c>
      <c r="D288" s="5"/>
      <c r="E288" s="10">
        <f t="shared" si="48"/>
        <v>-250</v>
      </c>
    </row>
    <row r="289" spans="1:5" outlineLevel="1">
      <c r="A289" s="27" t="s">
        <v>163</v>
      </c>
      <c r="B289" s="5"/>
      <c r="C289" s="5"/>
      <c r="D289" s="5"/>
      <c r="E289" s="10">
        <f t="shared" si="48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48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48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48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48"/>
        <v>0</v>
      </c>
    </row>
    <row r="294" spans="1:5" outlineLevel="1">
      <c r="A294" s="27" t="s">
        <v>62</v>
      </c>
      <c r="B294" s="5"/>
      <c r="C294" s="5">
        <v>-2128.4749999999999</v>
      </c>
      <c r="D294" s="5"/>
      <c r="E294" s="10">
        <f t="shared" si="48"/>
        <v>-2128.4749999999999</v>
      </c>
    </row>
    <row r="295" spans="1:5" outlineLevel="1">
      <c r="A295" s="27" t="s">
        <v>186</v>
      </c>
      <c r="B295" s="5"/>
      <c r="C295" s="5"/>
      <c r="D295" s="5"/>
      <c r="E295" s="10">
        <f t="shared" si="48"/>
        <v>0</v>
      </c>
    </row>
    <row r="296" spans="1:5" outlineLevel="1">
      <c r="A296" s="27" t="s">
        <v>31</v>
      </c>
      <c r="B296" s="5"/>
      <c r="C296" s="5"/>
      <c r="D296" s="5"/>
      <c r="E296" s="10">
        <f t="shared" si="48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48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48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48"/>
        <v>0</v>
      </c>
    </row>
    <row r="300" spans="1:5" outlineLevel="1">
      <c r="A300" s="27" t="s">
        <v>38</v>
      </c>
      <c r="B300" s="10"/>
      <c r="C300" s="5">
        <v>-5928.7160000000003</v>
      </c>
      <c r="D300" s="5"/>
      <c r="E300" s="10">
        <f t="shared" si="48"/>
        <v>-5928.7160000000003</v>
      </c>
    </row>
    <row r="301" spans="1:5" outlineLevel="1">
      <c r="A301" s="27" t="s">
        <v>242</v>
      </c>
      <c r="B301" s="10"/>
      <c r="C301" s="5"/>
      <c r="D301" s="5"/>
      <c r="E301" s="10">
        <f t="shared" si="48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48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48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48"/>
        <v>0</v>
      </c>
    </row>
    <row r="305" spans="1:9" outlineLevel="1">
      <c r="A305" s="27" t="s">
        <v>40</v>
      </c>
      <c r="B305" s="5"/>
      <c r="C305" s="5"/>
      <c r="D305" s="5"/>
      <c r="E305" s="10">
        <f t="shared" si="48"/>
        <v>0</v>
      </c>
    </row>
    <row r="306" spans="1:9" outlineLevel="1">
      <c r="A306" s="27" t="s">
        <v>54</v>
      </c>
      <c r="B306" s="5"/>
      <c r="C306" s="5">
        <v>-537.30999999999995</v>
      </c>
      <c r="D306" s="5"/>
      <c r="E306" s="10">
        <f t="shared" si="48"/>
        <v>-537.30999999999995</v>
      </c>
    </row>
    <row r="307" spans="1:9" outlineLevel="1">
      <c r="A307" s="27" t="s">
        <v>335</v>
      </c>
      <c r="B307" s="5"/>
      <c r="C307" s="5"/>
      <c r="D307" s="5"/>
      <c r="E307" s="10">
        <f t="shared" si="48"/>
        <v>0</v>
      </c>
    </row>
    <row r="308" spans="1:9" outlineLevel="1">
      <c r="A308" s="27" t="s">
        <v>347</v>
      </c>
      <c r="B308" s="5"/>
      <c r="C308" s="5"/>
      <c r="D308" s="5"/>
      <c r="E308" s="10">
        <f t="shared" si="48"/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48"/>
        <v>0</v>
      </c>
    </row>
    <row r="310" spans="1:9" outlineLevel="1">
      <c r="A310" s="27" t="s">
        <v>360</v>
      </c>
      <c r="B310" s="5"/>
      <c r="C310" s="5"/>
      <c r="D310" s="5"/>
      <c r="E310" s="10">
        <f t="shared" ref="E310:E313" si="51">SUM(B310:D310)</f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51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51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51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52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52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53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53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53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si="48"/>
        <v>0</v>
      </c>
    </row>
    <row r="320" spans="1:9">
      <c r="A320" s="25" t="s">
        <v>308</v>
      </c>
      <c r="B320" s="6">
        <f>SUM(B321:B364)</f>
        <v>-1405.595</v>
      </c>
      <c r="C320" s="6">
        <f t="shared" ref="C320:D320" si="54">SUM(C321:C364)</f>
        <v>-25656.955999999998</v>
      </c>
      <c r="D320" s="6">
        <f t="shared" si="54"/>
        <v>0</v>
      </c>
      <c r="E320" s="6">
        <f t="shared" ref="E320:E364" si="55">SUM(B320:D320)</f>
        <v>-27062.550999999999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-1717.21</v>
      </c>
      <c r="D321" s="10"/>
      <c r="E321" s="10">
        <f t="shared" si="55"/>
        <v>-1717.21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55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>
        <v>-2000</v>
      </c>
      <c r="D323" s="10"/>
      <c r="E323" s="10">
        <f t="shared" si="55"/>
        <v>-2000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-12003</v>
      </c>
      <c r="D324" s="10"/>
      <c r="E324" s="10">
        <f t="shared" si="55"/>
        <v>-12003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-5660.5619999999999</v>
      </c>
      <c r="D325" s="5"/>
      <c r="E325" s="5">
        <f t="shared" si="55"/>
        <v>-5660.5619999999999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55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55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55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>
        <v>-153.9</v>
      </c>
      <c r="D329" s="5"/>
      <c r="E329" s="5">
        <f t="shared" si="55"/>
        <v>-153.9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>
        <v>-561.66600000000005</v>
      </c>
      <c r="D330" s="5"/>
      <c r="E330" s="5">
        <f t="shared" si="55"/>
        <v>-561.66600000000005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/>
      <c r="D331" s="5"/>
      <c r="E331" s="5">
        <f t="shared" si="55"/>
        <v>0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-3560.6179999999999</v>
      </c>
      <c r="D332" s="10"/>
      <c r="E332" s="10">
        <f t="shared" si="55"/>
        <v>-3560.6179999999999</v>
      </c>
    </row>
    <row r="333" spans="1:10" outlineLevel="1">
      <c r="A333" s="27" t="s">
        <v>182</v>
      </c>
      <c r="B333" s="10"/>
      <c r="C333" s="5"/>
      <c r="D333" s="5"/>
      <c r="E333" s="5">
        <f t="shared" si="55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55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55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55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55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55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55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55"/>
        <v>0</v>
      </c>
    </row>
    <row r="341" spans="1:5" outlineLevel="1">
      <c r="A341" s="27" t="s">
        <v>225</v>
      </c>
      <c r="B341" s="10"/>
      <c r="C341" s="5"/>
      <c r="D341" s="5"/>
      <c r="E341" s="5">
        <f t="shared" si="55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55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55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55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55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55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55"/>
        <v>0</v>
      </c>
    </row>
    <row r="348" spans="1:5" outlineLevel="1">
      <c r="A348" s="27" t="s">
        <v>147</v>
      </c>
      <c r="B348" s="5"/>
      <c r="C348" s="5"/>
      <c r="D348" s="5"/>
      <c r="E348" s="5">
        <f t="shared" si="55"/>
        <v>0</v>
      </c>
    </row>
    <row r="349" spans="1:5" outlineLevel="1">
      <c r="A349" s="27" t="s">
        <v>85</v>
      </c>
      <c r="B349" s="5"/>
      <c r="C349" s="10"/>
      <c r="D349" s="10"/>
      <c r="E349" s="10">
        <f t="shared" si="55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55"/>
        <v>0</v>
      </c>
    </row>
    <row r="351" spans="1:5" outlineLevel="1">
      <c r="A351" s="27" t="s">
        <v>209</v>
      </c>
      <c r="B351" s="5">
        <v>-1405.595</v>
      </c>
      <c r="C351" s="5"/>
      <c r="D351" s="5"/>
      <c r="E351" s="5">
        <f t="shared" si="55"/>
        <v>-1405.595</v>
      </c>
    </row>
    <row r="352" spans="1:5" outlineLevel="1">
      <c r="A352" s="27" t="s">
        <v>221</v>
      </c>
      <c r="B352" s="5"/>
      <c r="C352" s="5"/>
      <c r="D352" s="5"/>
      <c r="E352" s="5">
        <f t="shared" si="55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55"/>
        <v>0</v>
      </c>
    </row>
    <row r="354" spans="1:9" outlineLevel="1">
      <c r="A354" s="27" t="s">
        <v>342</v>
      </c>
      <c r="B354" s="10"/>
      <c r="C354" s="5"/>
      <c r="D354" s="5"/>
      <c r="E354" s="5">
        <f t="shared" si="55"/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55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55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55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55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56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56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56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57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57"/>
        <v>0</v>
      </c>
    </row>
    <row r="364" spans="1:9" outlineLevel="1">
      <c r="A364" s="27" t="s">
        <v>274</v>
      </c>
      <c r="B364" s="5"/>
      <c r="C364" s="10"/>
      <c r="D364" s="10"/>
      <c r="E364" s="5">
        <f t="shared" si="55"/>
        <v>0</v>
      </c>
    </row>
    <row r="365" spans="1:9">
      <c r="A365" s="24" t="s">
        <v>310</v>
      </c>
      <c r="B365" s="4">
        <f>B2+B3+B13+B22+B44+B82+B87+B95+B115+B121+B127+B149+B156+B180+B196+B263+B320</f>
        <v>4424.8049999999994</v>
      </c>
      <c r="C365" s="4">
        <f>C2+C3+C13+C22+C44+C82+C87+C95+C115+C121+C127+C149+C156+C180+C196+C263+C320</f>
        <v>-2698755.602</v>
      </c>
      <c r="D365" s="4">
        <f>D2+D3+D13+D22+D44+D82+D87+D95+D115+D121+D127+D149+D156+D180+D196+D263+D320</f>
        <v>-7.140000000003667</v>
      </c>
      <c r="E365" s="4">
        <f>E2+E3+E13+E22+E44+E82+E87+E95+E115+E121+E127+E149+E156+E180+E196+E263+E320</f>
        <v>-2694337.9369999995</v>
      </c>
      <c r="F365" s="9"/>
      <c r="G365" s="14">
        <f>G2+G3+G13+G22+G44+G82+G87+G95+G115+G121+G127+G149+G156+G180+G196+G263+G320</f>
        <v>503575.88</v>
      </c>
      <c r="H365" s="15"/>
      <c r="I365" s="4">
        <f>I2+I3+I13+I22+I44+I82+I87+I95+I115+I121+I127+I149+I156+I180+I196+I263+I320</f>
        <v>2124.54</v>
      </c>
    </row>
  </sheetData>
  <sortState ref="A89:A107">
    <sortCondition ref="A89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5"/>
  <sheetViews>
    <sheetView topLeftCell="A288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4.140625" style="19" bestFit="1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310</v>
      </c>
      <c r="B2" s="4">
        <f>'SNA 01-2018'!B365</f>
        <v>4424.8049999999994</v>
      </c>
      <c r="C2" s="4">
        <f>'SNA 01-2018'!C365</f>
        <v>-2698755.602</v>
      </c>
      <c r="D2" s="4">
        <f>'SNA 01-2018'!D365</f>
        <v>-7.140000000003667</v>
      </c>
      <c r="E2" s="4">
        <f>SUM(B2:D2)</f>
        <v>-2694337.9369999999</v>
      </c>
      <c r="F2" s="9"/>
      <c r="G2" s="14">
        <f>'SNA 01-2018'!G365</f>
        <v>503575.88</v>
      </c>
      <c r="H2" s="15"/>
      <c r="I2" s="14">
        <f>'SNA 01-2018'!I365</f>
        <v>2124.54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1550000</v>
      </c>
      <c r="D3" s="6">
        <f t="shared" si="0"/>
        <v>10000</v>
      </c>
      <c r="E3" s="6">
        <f>SUM(B3:D3)</f>
        <v>1560000</v>
      </c>
      <c r="F3" s="9"/>
      <c r="G3" s="16">
        <f>SUM(G4:G12)</f>
        <v>70000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1550000</v>
      </c>
      <c r="D4" s="5">
        <v>10000</v>
      </c>
      <c r="E4" s="5">
        <f>SUM(B4:D4)</f>
        <v>1560000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70000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-2921.181</v>
      </c>
      <c r="C22" s="6">
        <f t="shared" ref="C22:D22" si="7">SUM(C23:C43)</f>
        <v>-25583.656999999999</v>
      </c>
      <c r="D22" s="6">
        <f t="shared" si="7"/>
        <v>-9058.9840000000004</v>
      </c>
      <c r="E22" s="6">
        <f t="shared" si="6"/>
        <v>-37563.822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>
        <v>-20714.004000000001</v>
      </c>
      <c r="D27" s="5"/>
      <c r="E27" s="5">
        <f t="shared" si="6"/>
        <v>-20714.004000000001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>
        <v>-9058.9840000000004</v>
      </c>
      <c r="E31" s="5">
        <f t="shared" si="6"/>
        <v>-9058.9840000000004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-2921.181</v>
      </c>
      <c r="C43" s="5">
        <v>-4869.6530000000002</v>
      </c>
      <c r="D43" s="5"/>
      <c r="E43" s="5">
        <f t="shared" si="6"/>
        <v>-7790.8340000000007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-2.1419999999999999</v>
      </c>
      <c r="C44" s="6">
        <f t="shared" si="8"/>
        <v>-1863.5490000000002</v>
      </c>
      <c r="D44" s="6">
        <f t="shared" si="8"/>
        <v>-941.01600000000008</v>
      </c>
      <c r="E44" s="6">
        <f t="shared" si="6"/>
        <v>-2806.7070000000003</v>
      </c>
      <c r="F44" s="9"/>
      <c r="G44" s="16">
        <f>SUM(G45:G81)</f>
        <v>-280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-3</v>
      </c>
      <c r="D45" s="5"/>
      <c r="E45" s="5">
        <f t="shared" si="6"/>
        <v>-3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-478.00099999999998</v>
      </c>
      <c r="D47" s="5"/>
      <c r="E47" s="5">
        <f t="shared" si="6"/>
        <v>-478.00099999999998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>
        <v>-0.71399999999999997</v>
      </c>
      <c r="E48" s="5">
        <f t="shared" si="6"/>
        <v>-1.071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-389.83800000000002</v>
      </c>
      <c r="D49" s="5"/>
      <c r="E49" s="5">
        <f t="shared" si="6"/>
        <v>-389.83800000000002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-24.99</v>
      </c>
      <c r="D51" s="5"/>
      <c r="E51" s="5">
        <f t="shared" si="6"/>
        <v>-24.99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>
        <v>-7.14</v>
      </c>
      <c r="E52" s="5">
        <f t="shared" si="6"/>
        <v>-7.14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-120</v>
      </c>
      <c r="D54" s="5"/>
      <c r="E54" s="5">
        <f t="shared" si="6"/>
        <v>-120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-10</v>
      </c>
      <c r="D63" s="5"/>
      <c r="E63" s="5">
        <f t="shared" si="6"/>
        <v>-10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-23.8</v>
      </c>
      <c r="D66" s="5"/>
      <c r="E66" s="5">
        <f t="shared" si="6"/>
        <v>-23.8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>
        <v>-5.95</v>
      </c>
      <c r="D68" s="5"/>
      <c r="E68" s="5">
        <f t="shared" si="6"/>
        <v>-5.95</v>
      </c>
      <c r="F68" s="10"/>
      <c r="G68" s="17"/>
      <c r="H68" s="18"/>
      <c r="I68" s="17"/>
    </row>
    <row r="69" spans="1:9" outlineLevel="1">
      <c r="A69" s="27" t="s">
        <v>131</v>
      </c>
      <c r="B69" s="5">
        <v>-2.1419999999999999</v>
      </c>
      <c r="C69" s="5">
        <v>-2.1419999999999999</v>
      </c>
      <c r="D69" s="5"/>
      <c r="E69" s="5">
        <f t="shared" si="6"/>
        <v>-4.2839999999999998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>
        <v>-280</v>
      </c>
      <c r="H70" s="18"/>
      <c r="I70" s="17"/>
    </row>
    <row r="71" spans="1:9" outlineLevel="1">
      <c r="A71" s="27" t="s">
        <v>132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-30</v>
      </c>
      <c r="D72" s="5"/>
      <c r="E72" s="5">
        <f t="shared" si="6"/>
        <v>-30</v>
      </c>
      <c r="F72" s="10"/>
      <c r="G72" s="17"/>
      <c r="H72" s="18"/>
      <c r="I72" s="17"/>
    </row>
    <row r="73" spans="1:9" outlineLevel="1">
      <c r="A73" s="27" t="s">
        <v>134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-115.941</v>
      </c>
      <c r="D76" s="5">
        <v>-933.16200000000003</v>
      </c>
      <c r="E76" s="5">
        <f t="shared" si="6"/>
        <v>-1049.1030000000001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-17.837</v>
      </c>
      <c r="D77" s="5"/>
      <c r="E77" s="5">
        <f t="shared" si="6"/>
        <v>-17.837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-548.12300000000005</v>
      </c>
      <c r="D78" s="5"/>
      <c r="E78" s="5">
        <f t="shared" si="6"/>
        <v>-548.12300000000005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-16</v>
      </c>
      <c r="D80" s="5"/>
      <c r="E80" s="5">
        <f t="shared" si="6"/>
        <v>-16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>
        <v>-33.44</v>
      </c>
      <c r="D81" s="5"/>
      <c r="E81" s="5">
        <f t="shared" si="6"/>
        <v>-33.44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-7558.9569999999994</v>
      </c>
      <c r="D82" s="6">
        <f t="shared" si="9"/>
        <v>0</v>
      </c>
      <c r="E82" s="6">
        <f t="shared" si="6"/>
        <v>-7558.9569999999994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-6850</v>
      </c>
      <c r="D83" s="5"/>
      <c r="E83" s="5">
        <f t="shared" si="6"/>
        <v>-6850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350</v>
      </c>
      <c r="D84" s="5"/>
      <c r="E84" s="5">
        <f t="shared" si="6"/>
        <v>350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-523.39599999999996</v>
      </c>
      <c r="D85" s="5"/>
      <c r="E85" s="5">
        <f t="shared" ref="E85:E149" si="12">SUM(B85:D85)</f>
        <v>-523.39599999999996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-535.56100000000004</v>
      </c>
      <c r="D86" s="5"/>
      <c r="E86" s="5">
        <f t="shared" si="12"/>
        <v>-535.56100000000004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-47550</v>
      </c>
      <c r="D87" s="6">
        <f t="shared" si="13"/>
        <v>0</v>
      </c>
      <c r="E87" s="6">
        <f t="shared" si="12"/>
        <v>-47550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-47550</v>
      </c>
      <c r="D94" s="5"/>
      <c r="E94" s="5">
        <f t="shared" si="12"/>
        <v>-47550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-237207.31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>
        <v>-47512.84</v>
      </c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>
        <v>-18629.490000000002</v>
      </c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>
        <v>-4513.6400000000003</v>
      </c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>
        <v>-166551.34</v>
      </c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-1225178.0490000001</v>
      </c>
      <c r="D115" s="6">
        <f t="shared" si="19"/>
        <v>0</v>
      </c>
      <c r="E115" s="6">
        <f t="shared" si="12"/>
        <v>-1225178.0490000001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-738750</v>
      </c>
      <c r="D116" s="5"/>
      <c r="E116" s="5">
        <f t="shared" si="12"/>
        <v>-738750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-486428.049</v>
      </c>
      <c r="D117" s="10"/>
      <c r="E117" s="10">
        <f t="shared" si="12"/>
        <v>-486428.049</v>
      </c>
    </row>
    <row r="118" spans="1:9" outlineLevel="1">
      <c r="A118" s="21" t="s">
        <v>74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-178875.85399999999</v>
      </c>
      <c r="D121" s="6">
        <f t="shared" si="20"/>
        <v>0</v>
      </c>
      <c r="E121" s="6">
        <f>SUM(B121:D121)</f>
        <v>-178875.85399999999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-2853.4</v>
      </c>
      <c r="D123" s="5"/>
      <c r="E123" s="5">
        <f t="shared" ref="E123:E126" si="21">SUM(B123:D123)</f>
        <v>-2853.4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-175682.454</v>
      </c>
      <c r="D125" s="5"/>
      <c r="E125" s="5">
        <f t="shared" si="21"/>
        <v>-175682.454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-340</v>
      </c>
      <c r="D126" s="5"/>
      <c r="E126" s="5">
        <f t="shared" si="21"/>
        <v>-340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-74755.145000000004</v>
      </c>
      <c r="D127" s="6">
        <f t="shared" si="22"/>
        <v>0</v>
      </c>
      <c r="E127" s="6">
        <f>SUM(B127:D127)</f>
        <v>-74755.145000000004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>
        <v>-4925</v>
      </c>
      <c r="D132" s="5"/>
      <c r="E132" s="5">
        <f t="shared" si="23"/>
        <v>-4925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>
        <v>-222.1</v>
      </c>
      <c r="D139" s="5"/>
      <c r="E139" s="5">
        <f t="shared" si="23"/>
        <v>-222.1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>
        <v>-6215.326</v>
      </c>
      <c r="D141" s="5"/>
      <c r="E141" s="5">
        <f t="shared" si="23"/>
        <v>-6215.326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>
        <v>-676.54399999999998</v>
      </c>
      <c r="D143" s="5"/>
      <c r="E143" s="5">
        <f t="shared" si="23"/>
        <v>-676.54399999999998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-33166.175000000003</v>
      </c>
      <c r="D144" s="5"/>
      <c r="E144" s="5">
        <f t="shared" si="23"/>
        <v>-33166.175000000003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-40</v>
      </c>
      <c r="D149" s="6">
        <f t="shared" si="24"/>
        <v>0</v>
      </c>
      <c r="E149" s="6">
        <f t="shared" si="12"/>
        <v>-40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/>
      <c r="D150" s="5"/>
      <c r="E150" s="5">
        <f t="shared" ref="E150:E215" si="25">SUM(B150:D150)</f>
        <v>0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25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ref="E154" si="26">SUM(B154:D154)</f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7">SUM(C157:C179)</f>
        <v>-104660.36900000001</v>
      </c>
      <c r="D156" s="6">
        <f t="shared" si="27"/>
        <v>0</v>
      </c>
      <c r="E156" s="6">
        <f t="shared" si="25"/>
        <v>-104660.36900000001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-71867.027000000002</v>
      </c>
      <c r="D158" s="5"/>
      <c r="E158" s="5">
        <f t="shared" si="25"/>
        <v>-71867.027000000002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-5283.9480000000003</v>
      </c>
      <c r="D160" s="5"/>
      <c r="E160" s="5">
        <f t="shared" si="25"/>
        <v>-5283.9480000000003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-750</v>
      </c>
      <c r="D161" s="5"/>
      <c r="E161" s="5">
        <f t="shared" si="25"/>
        <v>-750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>
        <v>-935.76599999999996</v>
      </c>
      <c r="D164" s="5"/>
      <c r="E164" s="5">
        <f t="shared" si="25"/>
        <v>-935.76599999999996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>
        <v>-144.59</v>
      </c>
      <c r="D167" s="5"/>
      <c r="E167" s="5">
        <f t="shared" si="25"/>
        <v>-144.59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>
        <v>-6811.48</v>
      </c>
      <c r="D168" s="5"/>
      <c r="E168" s="5">
        <f t="shared" si="25"/>
        <v>-6811.48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-1086.8499999999999</v>
      </c>
      <c r="D169" s="5"/>
      <c r="E169" s="5">
        <f t="shared" si="25"/>
        <v>-1086.8499999999999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-80.924999999999997</v>
      </c>
      <c r="D170" s="5"/>
      <c r="E170" s="5">
        <f t="shared" si="25"/>
        <v>-80.924999999999997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-16692.442999999999</v>
      </c>
      <c r="D174" s="5"/>
      <c r="E174" s="5">
        <f t="shared" si="25"/>
        <v>-16692.442999999999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8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-1007.34</v>
      </c>
      <c r="D179" s="5"/>
      <c r="E179" s="5">
        <f t="shared" si="25"/>
        <v>-1007.34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9">SUM(C181:C195)</f>
        <v>-114404.5</v>
      </c>
      <c r="D180" s="6">
        <f t="shared" si="29"/>
        <v>0</v>
      </c>
      <c r="E180" s="6">
        <f t="shared" si="25"/>
        <v>-114404.5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-8084.3050000000003</v>
      </c>
      <c r="D182" s="5"/>
      <c r="E182" s="5">
        <f t="shared" si="25"/>
        <v>-8084.3050000000003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-11820</v>
      </c>
      <c r="D184" s="5"/>
      <c r="E184" s="5">
        <f t="shared" si="25"/>
        <v>-11820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-18506.417000000001</v>
      </c>
      <c r="D185" s="5"/>
      <c r="E185" s="5">
        <f t="shared" si="25"/>
        <v>-18506.417000000001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v>-5296.6459999999997</v>
      </c>
      <c r="D186" s="5"/>
      <c r="E186" s="5">
        <f t="shared" si="25"/>
        <v>-5296.6459999999997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-7631.6660000000002</v>
      </c>
      <c r="D187" s="5"/>
      <c r="E187" s="5">
        <f t="shared" si="25"/>
        <v>-7631.6660000000002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-3897.99</v>
      </c>
      <c r="D188" s="5"/>
      <c r="E188" s="5">
        <f t="shared" si="25"/>
        <v>-3897.99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-5389.03</v>
      </c>
      <c r="D189" s="5"/>
      <c r="E189" s="5">
        <f t="shared" si="25"/>
        <v>-5389.03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>
        <v>-644.98500000000001</v>
      </c>
      <c r="D190" s="5"/>
      <c r="E190" s="5">
        <f t="shared" si="25"/>
        <v>-644.98500000000001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-32487.7</v>
      </c>
      <c r="D191" s="5"/>
      <c r="E191" s="5">
        <f t="shared" si="25"/>
        <v>-32487.7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-11936.897000000001</v>
      </c>
      <c r="D192" s="5"/>
      <c r="E192" s="5">
        <f t="shared" si="25"/>
        <v>-11936.897000000001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-2430.4090000000001</v>
      </c>
      <c r="D193" s="5"/>
      <c r="E193" s="5">
        <f t="shared" si="25"/>
        <v>-2430.4090000000001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-6278.4549999999999</v>
      </c>
      <c r="D194" s="5"/>
      <c r="E194" s="5">
        <f t="shared" si="25"/>
        <v>-6278.4549999999999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30">SUM(C197:C262)</f>
        <v>-26255.373999999996</v>
      </c>
      <c r="D196" s="6">
        <f t="shared" si="30"/>
        <v>0</v>
      </c>
      <c r="E196" s="6">
        <f t="shared" si="25"/>
        <v>-26255.373999999996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-5742.973</v>
      </c>
      <c r="D197" s="10"/>
      <c r="E197" s="10">
        <f t="shared" si="25"/>
        <v>-5742.973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-2253.2860000000001</v>
      </c>
      <c r="D202" s="5"/>
      <c r="E202" s="5">
        <f t="shared" si="25"/>
        <v>-2253.2860000000001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>
        <v>-669</v>
      </c>
      <c r="D203" s="5"/>
      <c r="E203" s="5">
        <f t="shared" si="25"/>
        <v>-669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-1222.6300000000001</v>
      </c>
      <c r="D205" s="5"/>
      <c r="E205" s="5">
        <f t="shared" si="25"/>
        <v>-1222.6300000000001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-742.03099999999995</v>
      </c>
      <c r="D206" s="5"/>
      <c r="E206" s="5">
        <f t="shared" si="25"/>
        <v>-742.03099999999995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5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>
        <v>-1590.7760000000001</v>
      </c>
      <c r="D208" s="5"/>
      <c r="E208" s="5">
        <f t="shared" si="25"/>
        <v>-1590.7760000000001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>
        <v>-372.34199999999998</v>
      </c>
      <c r="D210" s="5"/>
      <c r="E210" s="5">
        <f t="shared" si="25"/>
        <v>-372.34199999999998</v>
      </c>
    </row>
    <row r="211" spans="1:5" outlineLevel="1">
      <c r="A211" s="27" t="s">
        <v>198</v>
      </c>
      <c r="B211" s="10"/>
      <c r="C211" s="5">
        <v>-831.38400000000001</v>
      </c>
      <c r="D211" s="5"/>
      <c r="E211" s="5">
        <f t="shared" si="25"/>
        <v>-831.38400000000001</v>
      </c>
    </row>
    <row r="212" spans="1:5" outlineLevel="1">
      <c r="A212" s="27" t="s">
        <v>199</v>
      </c>
      <c r="B212" s="10"/>
      <c r="C212" s="10">
        <v>-2525.5610000000001</v>
      </c>
      <c r="D212" s="10"/>
      <c r="E212" s="10">
        <f t="shared" si="25"/>
        <v>-2525.5610000000001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>
        <v>-2920.0439999999999</v>
      </c>
      <c r="D215" s="5"/>
      <c r="E215" s="5">
        <f t="shared" si="25"/>
        <v>-2920.0439999999999</v>
      </c>
    </row>
    <row r="216" spans="1:5" outlineLevel="1">
      <c r="A216" s="27" t="s">
        <v>216</v>
      </c>
      <c r="B216" s="5"/>
      <c r="C216" s="5">
        <v>-264.50200000000001</v>
      </c>
      <c r="D216" s="5"/>
      <c r="E216" s="5">
        <f t="shared" ref="E216:E304" si="31">SUM(B216:D216)</f>
        <v>-264.50200000000001</v>
      </c>
    </row>
    <row r="217" spans="1:5" outlineLevel="1">
      <c r="A217" s="27" t="s">
        <v>219</v>
      </c>
      <c r="B217" s="5"/>
      <c r="C217" s="10"/>
      <c r="D217" s="10"/>
      <c r="E217" s="10">
        <f t="shared" si="31"/>
        <v>0</v>
      </c>
    </row>
    <row r="218" spans="1:5" outlineLevel="1">
      <c r="A218" s="27" t="s">
        <v>71</v>
      </c>
      <c r="B218" s="10"/>
      <c r="C218" s="5">
        <v>-5910</v>
      </c>
      <c r="D218" s="5"/>
      <c r="E218" s="5">
        <f t="shared" si="31"/>
        <v>-5910</v>
      </c>
    </row>
    <row r="219" spans="1:5" outlineLevel="1">
      <c r="A219" s="27" t="s">
        <v>73</v>
      </c>
      <c r="B219" s="5"/>
      <c r="C219" s="5"/>
      <c r="D219" s="5"/>
      <c r="E219" s="5">
        <f t="shared" si="31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31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1"/>
        <v>0</v>
      </c>
    </row>
    <row r="222" spans="1:5" outlineLevel="1">
      <c r="A222" s="27" t="s">
        <v>248</v>
      </c>
      <c r="B222" s="5"/>
      <c r="C222" s="5">
        <v>-189.3</v>
      </c>
      <c r="D222" s="5"/>
      <c r="E222" s="5">
        <f t="shared" si="31"/>
        <v>-189.3</v>
      </c>
    </row>
    <row r="223" spans="1:5" outlineLevel="1">
      <c r="A223" s="27" t="s">
        <v>251</v>
      </c>
      <c r="B223" s="10"/>
      <c r="C223" s="10"/>
      <c r="D223" s="10"/>
      <c r="E223" s="10">
        <f t="shared" si="31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1"/>
        <v>0</v>
      </c>
    </row>
    <row r="225" spans="1:5" outlineLevel="1">
      <c r="A225" s="27" t="s">
        <v>255</v>
      </c>
      <c r="B225" s="5"/>
      <c r="C225" s="5">
        <v>-369.37200000000001</v>
      </c>
      <c r="D225" s="5"/>
      <c r="E225" s="5">
        <f t="shared" si="31"/>
        <v>-369.37200000000001</v>
      </c>
    </row>
    <row r="226" spans="1:5" outlineLevel="1">
      <c r="A226" s="27" t="s">
        <v>256</v>
      </c>
      <c r="B226" s="5"/>
      <c r="C226" s="10"/>
      <c r="D226" s="10"/>
      <c r="E226" s="10">
        <f t="shared" si="31"/>
        <v>0</v>
      </c>
    </row>
    <row r="227" spans="1:5" outlineLevel="1">
      <c r="A227" s="27" t="s">
        <v>257</v>
      </c>
      <c r="B227" s="5"/>
      <c r="C227" s="5">
        <v>-526.14499999999998</v>
      </c>
      <c r="D227" s="5"/>
      <c r="E227" s="5">
        <f t="shared" si="31"/>
        <v>-526.14499999999998</v>
      </c>
    </row>
    <row r="228" spans="1:5" outlineLevel="1">
      <c r="A228" s="27" t="s">
        <v>261</v>
      </c>
      <c r="B228" s="5"/>
      <c r="C228" s="5">
        <v>-126.02800000000001</v>
      </c>
      <c r="D228" s="5"/>
      <c r="E228" s="5">
        <f t="shared" si="31"/>
        <v>-126.02800000000001</v>
      </c>
    </row>
    <row r="229" spans="1:5" outlineLevel="1">
      <c r="A229" s="27" t="s">
        <v>268</v>
      </c>
      <c r="B229" s="5"/>
      <c r="C229" s="5"/>
      <c r="D229" s="5"/>
      <c r="E229" s="5">
        <f t="shared" si="31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31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31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31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31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1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1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1"/>
        <v>0</v>
      </c>
    </row>
    <row r="237" spans="1:5" outlineLevel="1">
      <c r="A237" s="27" t="s">
        <v>332</v>
      </c>
      <c r="B237" s="5"/>
      <c r="C237" s="5"/>
      <c r="D237" s="5"/>
      <c r="E237" s="5">
        <f t="shared" si="31"/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1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2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2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2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2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2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2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2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2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2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2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2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58" si="33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4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4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4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31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5">SUM(C264:C319)</f>
        <v>-14413.891999999998</v>
      </c>
      <c r="D263" s="6">
        <f t="shared" si="35"/>
        <v>0</v>
      </c>
      <c r="E263" s="6">
        <f t="shared" si="31"/>
        <v>-14413.891999999998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1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1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1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1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1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1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>
        <v>-330</v>
      </c>
      <c r="D270" s="5"/>
      <c r="E270" s="10">
        <f t="shared" si="31"/>
        <v>-330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31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-2941.08</v>
      </c>
      <c r="D272" s="5"/>
      <c r="E272" s="10">
        <f t="shared" si="31"/>
        <v>-2941.08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1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31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31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1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1"/>
        <v>0</v>
      </c>
    </row>
    <row r="278" spans="1:10" outlineLevel="1">
      <c r="A278" s="27" t="s">
        <v>104</v>
      </c>
      <c r="B278" s="10"/>
      <c r="C278" s="5">
        <v>-323</v>
      </c>
      <c r="D278" s="5"/>
      <c r="E278" s="10">
        <f t="shared" si="31"/>
        <v>-323</v>
      </c>
    </row>
    <row r="279" spans="1:10" outlineLevel="1">
      <c r="A279" s="27" t="s">
        <v>136</v>
      </c>
      <c r="B279" s="10"/>
      <c r="C279" s="10"/>
      <c r="D279" s="10"/>
      <c r="E279" s="10">
        <f t="shared" si="31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31"/>
        <v>0</v>
      </c>
    </row>
    <row r="281" spans="1:10" outlineLevel="1">
      <c r="A281" s="27" t="s">
        <v>138</v>
      </c>
      <c r="B281" s="10"/>
      <c r="C281" s="10">
        <v>-4763.3999999999996</v>
      </c>
      <c r="D281" s="10"/>
      <c r="E281" s="10">
        <f t="shared" si="31"/>
        <v>-4763.3999999999996</v>
      </c>
    </row>
    <row r="282" spans="1:10" outlineLevel="1">
      <c r="A282" s="27" t="s">
        <v>140</v>
      </c>
      <c r="B282" s="10"/>
      <c r="C282" s="5"/>
      <c r="D282" s="5"/>
      <c r="E282" s="10">
        <f t="shared" si="31"/>
        <v>0</v>
      </c>
    </row>
    <row r="283" spans="1:10" outlineLevel="1">
      <c r="A283" s="27" t="s">
        <v>143</v>
      </c>
      <c r="B283" s="5"/>
      <c r="C283" s="5">
        <v>-614.1</v>
      </c>
      <c r="D283" s="5"/>
      <c r="E283" s="10">
        <f t="shared" si="31"/>
        <v>-614.1</v>
      </c>
    </row>
    <row r="284" spans="1:10" outlineLevel="1">
      <c r="A284" s="27" t="s">
        <v>145</v>
      </c>
      <c r="B284" s="5"/>
      <c r="C284" s="10"/>
      <c r="D284" s="10"/>
      <c r="E284" s="10">
        <f t="shared" si="31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1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1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1"/>
        <v>0</v>
      </c>
    </row>
    <row r="288" spans="1:10" outlineLevel="1">
      <c r="A288" s="27" t="s">
        <v>162</v>
      </c>
      <c r="B288" s="5"/>
      <c r="C288" s="5">
        <v>-250</v>
      </c>
      <c r="D288" s="5"/>
      <c r="E288" s="10">
        <f t="shared" si="31"/>
        <v>-250</v>
      </c>
    </row>
    <row r="289" spans="1:5" outlineLevel="1">
      <c r="A289" s="27" t="s">
        <v>163</v>
      </c>
      <c r="B289" s="5"/>
      <c r="C289" s="5"/>
      <c r="D289" s="5"/>
      <c r="E289" s="10">
        <f t="shared" si="31"/>
        <v>0</v>
      </c>
    </row>
    <row r="290" spans="1:5" outlineLevel="1">
      <c r="A290" s="27" t="s">
        <v>164</v>
      </c>
      <c r="B290" s="10"/>
      <c r="C290" s="10">
        <v>-249.58600000000001</v>
      </c>
      <c r="D290" s="10"/>
      <c r="E290" s="10">
        <f t="shared" si="31"/>
        <v>-249.58600000000001</v>
      </c>
    </row>
    <row r="291" spans="1:5" outlineLevel="1">
      <c r="A291" s="27" t="s">
        <v>166</v>
      </c>
      <c r="B291" s="5"/>
      <c r="C291" s="5"/>
      <c r="D291" s="5"/>
      <c r="E291" s="10">
        <f t="shared" si="31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1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1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1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31"/>
        <v>0</v>
      </c>
    </row>
    <row r="296" spans="1:5" outlineLevel="1">
      <c r="A296" s="27" t="s">
        <v>31</v>
      </c>
      <c r="B296" s="5"/>
      <c r="C296" s="5">
        <v>-78.674999999999997</v>
      </c>
      <c r="D296" s="5"/>
      <c r="E296" s="10">
        <f t="shared" si="31"/>
        <v>-78.674999999999997</v>
      </c>
    </row>
    <row r="297" spans="1:5" outlineLevel="1">
      <c r="A297" s="27" t="s">
        <v>57</v>
      </c>
      <c r="B297" s="10"/>
      <c r="C297" s="5"/>
      <c r="D297" s="5"/>
      <c r="E297" s="10">
        <f t="shared" si="31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1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1"/>
        <v>0</v>
      </c>
    </row>
    <row r="300" spans="1:5" outlineLevel="1">
      <c r="A300" s="27" t="s">
        <v>38</v>
      </c>
      <c r="B300" s="10"/>
      <c r="C300" s="5"/>
      <c r="D300" s="5"/>
      <c r="E300" s="10">
        <f t="shared" si="31"/>
        <v>0</v>
      </c>
    </row>
    <row r="301" spans="1:5" outlineLevel="1">
      <c r="A301" s="27" t="s">
        <v>242</v>
      </c>
      <c r="B301" s="10"/>
      <c r="C301" s="5">
        <v>-3569.9349999999999</v>
      </c>
      <c r="D301" s="5"/>
      <c r="E301" s="10">
        <f t="shared" si="31"/>
        <v>-3569.9349999999999</v>
      </c>
    </row>
    <row r="302" spans="1:5" outlineLevel="1">
      <c r="A302" s="27" t="s">
        <v>245</v>
      </c>
      <c r="B302" s="10"/>
      <c r="C302" s="5"/>
      <c r="D302" s="5"/>
      <c r="E302" s="10">
        <f t="shared" si="31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31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1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07" si="36">SUM(B305:D305)</f>
        <v>0</v>
      </c>
    </row>
    <row r="306" spans="1:9" outlineLevel="1">
      <c r="A306" s="27" t="s">
        <v>54</v>
      </c>
      <c r="B306" s="5"/>
      <c r="C306" s="5">
        <v>-1205.616</v>
      </c>
      <c r="D306" s="5"/>
      <c r="E306" s="10">
        <f t="shared" si="36"/>
        <v>-1205.616</v>
      </c>
    </row>
    <row r="307" spans="1:9" outlineLevel="1">
      <c r="A307" s="27" t="s">
        <v>335</v>
      </c>
      <c r="B307" s="5"/>
      <c r="C307" s="5"/>
      <c r="D307" s="5"/>
      <c r="E307" s="10">
        <f t="shared" si="36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7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7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7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7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7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7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8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8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9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9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9"/>
        <v>0</v>
      </c>
    </row>
    <row r="319" spans="1:9" outlineLevel="1">
      <c r="A319" s="27" t="s">
        <v>292</v>
      </c>
      <c r="B319" s="5"/>
      <c r="C319" s="10">
        <v>-88.5</v>
      </c>
      <c r="D319" s="10"/>
      <c r="E319" s="10">
        <f t="shared" ref="E319" si="40">SUM(B319:D319)</f>
        <v>-88.5</v>
      </c>
    </row>
    <row r="320" spans="1:9">
      <c r="A320" s="25" t="s">
        <v>308</v>
      </c>
      <c r="B320" s="6">
        <f>SUM(B321:B364)</f>
        <v>0</v>
      </c>
      <c r="C320" s="6">
        <f t="shared" ref="C320:D320" si="41">SUM(C321:C364)</f>
        <v>-60116.578999999998</v>
      </c>
      <c r="D320" s="6">
        <f t="shared" si="41"/>
        <v>0</v>
      </c>
      <c r="E320" s="6">
        <f t="shared" ref="E320:E364" si="42">SUM(B320:D320)</f>
        <v>-60116.578999999998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-2637.84</v>
      </c>
      <c r="D321" s="10"/>
      <c r="E321" s="10">
        <f t="shared" si="42"/>
        <v>-2637.84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>
        <v>-21404.25</v>
      </c>
      <c r="D322" s="10"/>
      <c r="E322" s="10">
        <f t="shared" si="42"/>
        <v>-21404.25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>
        <v>-500</v>
      </c>
      <c r="D323" s="10"/>
      <c r="E323" s="10">
        <f t="shared" si="42"/>
        <v>-500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-898.5</v>
      </c>
      <c r="D324" s="10"/>
      <c r="E324" s="10">
        <f t="shared" si="42"/>
        <v>-898.5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-5146.4110000000001</v>
      </c>
      <c r="D325" s="5"/>
      <c r="E325" s="5">
        <f t="shared" si="42"/>
        <v>-5146.4110000000001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2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2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2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2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>
        <v>-422.745</v>
      </c>
      <c r="D330" s="5"/>
      <c r="E330" s="5">
        <f t="shared" si="42"/>
        <v>-422.745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-1230.0360000000001</v>
      </c>
      <c r="D331" s="5"/>
      <c r="E331" s="5">
        <f t="shared" si="42"/>
        <v>-1230.0360000000001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-1224.316</v>
      </c>
      <c r="D332" s="10"/>
      <c r="E332" s="10">
        <f t="shared" si="42"/>
        <v>-1224.316</v>
      </c>
    </row>
    <row r="333" spans="1:10" outlineLevel="1">
      <c r="A333" s="27" t="s">
        <v>182</v>
      </c>
      <c r="B333" s="10"/>
      <c r="C333" s="5"/>
      <c r="D333" s="5"/>
      <c r="E333" s="5">
        <f t="shared" si="42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2"/>
        <v>0</v>
      </c>
    </row>
    <row r="335" spans="1:10" outlineLevel="1">
      <c r="A335" s="27" t="s">
        <v>190</v>
      </c>
      <c r="B335" s="10"/>
      <c r="C335" s="10">
        <v>-1408.922</v>
      </c>
      <c r="D335" s="10"/>
      <c r="E335" s="10">
        <f t="shared" si="42"/>
        <v>-1408.922</v>
      </c>
    </row>
    <row r="336" spans="1:10" outlineLevel="1">
      <c r="A336" s="27" t="s">
        <v>192</v>
      </c>
      <c r="B336" s="5"/>
      <c r="C336" s="5"/>
      <c r="D336" s="5"/>
      <c r="E336" s="5">
        <f t="shared" si="42"/>
        <v>0</v>
      </c>
    </row>
    <row r="337" spans="1:5" outlineLevel="1">
      <c r="A337" s="27" t="s">
        <v>196</v>
      </c>
      <c r="B337" s="10"/>
      <c r="C337" s="10">
        <v>-5634.6930000000002</v>
      </c>
      <c r="D337" s="10"/>
      <c r="E337" s="10">
        <f t="shared" si="42"/>
        <v>-5634.6930000000002</v>
      </c>
    </row>
    <row r="338" spans="1:5" outlineLevel="1">
      <c r="A338" s="27" t="s">
        <v>207</v>
      </c>
      <c r="B338" s="10"/>
      <c r="C338" s="5">
        <v>-830.28200000000004</v>
      </c>
      <c r="D338" s="5"/>
      <c r="E338" s="5">
        <f t="shared" si="42"/>
        <v>-830.28200000000004</v>
      </c>
    </row>
    <row r="339" spans="1:5" outlineLevel="1">
      <c r="A339" s="27" t="s">
        <v>212</v>
      </c>
      <c r="B339" s="5"/>
      <c r="C339" s="5">
        <v>-165.7</v>
      </c>
      <c r="D339" s="5"/>
      <c r="E339" s="5">
        <f t="shared" si="42"/>
        <v>-165.7</v>
      </c>
    </row>
    <row r="340" spans="1:5" outlineLevel="1">
      <c r="A340" s="27" t="s">
        <v>224</v>
      </c>
      <c r="B340" s="5"/>
      <c r="C340" s="10">
        <v>-5860.75</v>
      </c>
      <c r="D340" s="10"/>
      <c r="E340" s="10">
        <f t="shared" si="42"/>
        <v>-5860.75</v>
      </c>
    </row>
    <row r="341" spans="1:5" outlineLevel="1">
      <c r="A341" s="27" t="s">
        <v>225</v>
      </c>
      <c r="B341" s="10"/>
      <c r="C341" s="5"/>
      <c r="D341" s="5"/>
      <c r="E341" s="5">
        <f t="shared" si="42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42"/>
        <v>0</v>
      </c>
    </row>
    <row r="343" spans="1:5" outlineLevel="1">
      <c r="A343" s="27" t="s">
        <v>231</v>
      </c>
      <c r="B343" s="5"/>
      <c r="C343" s="10">
        <v>-329.04</v>
      </c>
      <c r="D343" s="10"/>
      <c r="E343" s="10">
        <f t="shared" si="42"/>
        <v>-329.04</v>
      </c>
    </row>
    <row r="344" spans="1:5" outlineLevel="1">
      <c r="A344" s="27" t="s">
        <v>240</v>
      </c>
      <c r="B344" s="5"/>
      <c r="C344" s="5">
        <v>-9989.0439999999999</v>
      </c>
      <c r="D344" s="5"/>
      <c r="E344" s="5">
        <f t="shared" si="42"/>
        <v>-9989.0439999999999</v>
      </c>
    </row>
    <row r="345" spans="1:5" outlineLevel="1">
      <c r="A345" s="27" t="s">
        <v>247</v>
      </c>
      <c r="B345" s="5"/>
      <c r="C345" s="5"/>
      <c r="D345" s="5"/>
      <c r="E345" s="5">
        <f t="shared" si="42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2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2"/>
        <v>0</v>
      </c>
    </row>
    <row r="348" spans="1:5" outlineLevel="1">
      <c r="A348" s="27" t="s">
        <v>147</v>
      </c>
      <c r="B348" s="5"/>
      <c r="C348" s="5">
        <v>-412</v>
      </c>
      <c r="D348" s="5"/>
      <c r="E348" s="5">
        <f t="shared" si="42"/>
        <v>-412</v>
      </c>
    </row>
    <row r="349" spans="1:5" outlineLevel="1">
      <c r="A349" s="27" t="s">
        <v>85</v>
      </c>
      <c r="B349" s="5"/>
      <c r="C349" s="10">
        <v>-400</v>
      </c>
      <c r="D349" s="10"/>
      <c r="E349" s="10">
        <f t="shared" si="42"/>
        <v>-400</v>
      </c>
    </row>
    <row r="350" spans="1:5" outlineLevel="1">
      <c r="A350" s="27" t="s">
        <v>202</v>
      </c>
      <c r="B350" s="5"/>
      <c r="C350" s="5">
        <v>-1231.25</v>
      </c>
      <c r="D350" s="5"/>
      <c r="E350" s="5">
        <f t="shared" si="42"/>
        <v>-1231.25</v>
      </c>
    </row>
    <row r="351" spans="1:5" outlineLevel="1">
      <c r="A351" s="27" t="s">
        <v>209</v>
      </c>
      <c r="B351" s="5"/>
      <c r="C351" s="5"/>
      <c r="D351" s="5"/>
      <c r="E351" s="5">
        <f t="shared" si="42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2"/>
        <v>0</v>
      </c>
    </row>
    <row r="353" spans="1:9" outlineLevel="1">
      <c r="A353" s="27" t="s">
        <v>273</v>
      </c>
      <c r="B353" s="10"/>
      <c r="C353" s="5">
        <v>-390.8</v>
      </c>
      <c r="D353" s="5"/>
      <c r="E353" s="5">
        <f t="shared" si="42"/>
        <v>-390.8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3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3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3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3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3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4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4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4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5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5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2"/>
        <v>0</v>
      </c>
    </row>
    <row r="365" spans="1:9">
      <c r="A365" s="24" t="s">
        <v>324</v>
      </c>
      <c r="B365" s="4">
        <f>B3+B13+B22+B44+B82+B87+B95+B115+B121+B127+B149+B156+B180+B196+B263+B320+B2</f>
        <v>1501.4819999999995</v>
      </c>
      <c r="C365" s="4">
        <f t="shared" ref="C365:D365" si="46">C3+C13+C22+C44+C82+C87+C95+C115+C121+C127+C149+C156+C180+C196+C263+C320+C2</f>
        <v>-3030011.5269999998</v>
      </c>
      <c r="D365" s="4">
        <f t="shared" si="46"/>
        <v>-7.1400000000041217</v>
      </c>
      <c r="E365" s="4">
        <f>E2+E3+E13+E22+E44+E82+E87+E95+E115+E121+E127+E149+E156+E180+E196+E263+E320</f>
        <v>-3028517.1849999996</v>
      </c>
      <c r="F365" s="9"/>
      <c r="G365" s="14">
        <f>G3+G13+G22+G44+G82+G87+G95+G115+G121+G127+G149+G156+G180+G196+G263+G320+G2</f>
        <v>336088.57</v>
      </c>
      <c r="H365" s="15"/>
      <c r="I365" s="4">
        <f>I3+I13+I22+I44+I82+I87+I95+I115+I121+I127+I149+I156+I180+I196+I263+I320+I2</f>
        <v>2124.54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65"/>
  <sheetViews>
    <sheetView topLeftCell="A300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324</v>
      </c>
      <c r="B2" s="4">
        <f>'SNA 02-2018'!B365</f>
        <v>1501.4819999999995</v>
      </c>
      <c r="C2" s="4">
        <f>'SNA 02-2018'!C365</f>
        <v>-3030011.5269999998</v>
      </c>
      <c r="D2" s="4">
        <f>'SNA 02-2018'!D365</f>
        <v>-7.1400000000041217</v>
      </c>
      <c r="E2" s="4">
        <f>SUM(B2:D2)</f>
        <v>-3028517.1850000001</v>
      </c>
      <c r="F2" s="9"/>
      <c r="G2" s="14">
        <f>'SNA 02-2018'!G365</f>
        <v>336088.57</v>
      </c>
      <c r="H2" s="15"/>
      <c r="I2" s="14">
        <f>'SNA 02-2018'!I365</f>
        <v>2124.54</v>
      </c>
    </row>
    <row r="3" spans="1:9" s="3" customFormat="1">
      <c r="A3" s="25" t="s">
        <v>10</v>
      </c>
      <c r="B3" s="6">
        <f t="shared" ref="B3:D3" si="0">SUM(B4:B12)</f>
        <v>21328.708999999999</v>
      </c>
      <c r="C3" s="6">
        <f t="shared" si="0"/>
        <v>1440000</v>
      </c>
      <c r="D3" s="6">
        <f t="shared" si="0"/>
        <v>99296.339000000007</v>
      </c>
      <c r="E3" s="6">
        <f>SUM(B3:D3)</f>
        <v>1560625.048</v>
      </c>
      <c r="F3" s="9"/>
      <c r="G3" s="16">
        <f>SUM(G4:G12)</f>
        <v>210000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1440000</v>
      </c>
      <c r="D4" s="5"/>
      <c r="E4" s="5">
        <f>SUM(B4:D4)</f>
        <v>1440000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>
        <v>100000</v>
      </c>
      <c r="E5" s="5">
        <f>SUM(B5:D5)</f>
        <v>100000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>
        <v>-703.66099999999994</v>
      </c>
      <c r="E6" s="5">
        <f t="shared" ref="E6:E8" si="1">SUM(B6:D6)</f>
        <v>-703.66099999999994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210000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>
        <v>21328.708999999999</v>
      </c>
      <c r="C12" s="5"/>
      <c r="D12" s="5"/>
      <c r="E12" s="5">
        <f t="shared" si="2"/>
        <v>21328.708999999999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53022.690999999999</v>
      </c>
      <c r="D13" s="6">
        <f t="shared" si="3"/>
        <v>0</v>
      </c>
      <c r="E13" s="6">
        <f t="shared" si="2"/>
        <v>53022.690999999999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53022.690999999999</v>
      </c>
      <c r="D16" s="5"/>
      <c r="E16" s="5">
        <f t="shared" si="2"/>
        <v>53022.690999999999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-2921.181</v>
      </c>
      <c r="C22" s="6">
        <f t="shared" ref="C22:D22" si="7">SUM(C23:C43)</f>
        <v>-4869.6530000000002</v>
      </c>
      <c r="D22" s="6">
        <f t="shared" si="7"/>
        <v>-95601.013999999996</v>
      </c>
      <c r="E22" s="6">
        <f t="shared" si="6"/>
        <v>-103391.848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>
        <v>-95601.013999999996</v>
      </c>
      <c r="E31" s="5">
        <f t="shared" si="6"/>
        <v>-95601.013999999996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-2921.181</v>
      </c>
      <c r="C43" s="5">
        <v>-4869.6530000000002</v>
      </c>
      <c r="D43" s="5"/>
      <c r="E43" s="5">
        <f t="shared" si="6"/>
        <v>-7790.8340000000007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-51.885999999999996</v>
      </c>
      <c r="C44" s="6">
        <f t="shared" si="8"/>
        <v>-16701.795000000002</v>
      </c>
      <c r="D44" s="6">
        <f t="shared" si="8"/>
        <v>-115.07599999999999</v>
      </c>
      <c r="E44" s="6">
        <f t="shared" si="6"/>
        <v>-16868.757000000001</v>
      </c>
      <c r="F44" s="9"/>
      <c r="G44" s="16">
        <f>SUM(G45:G81)</f>
        <v>-865</v>
      </c>
      <c r="H44" s="15"/>
      <c r="I44" s="16">
        <f>SUM(I45:I81)</f>
        <v>0</v>
      </c>
    </row>
    <row r="45" spans="1:9" outlineLevel="1">
      <c r="A45" s="27" t="s">
        <v>79</v>
      </c>
      <c r="B45" s="5">
        <v>-5</v>
      </c>
      <c r="C45" s="5">
        <v>-2.5</v>
      </c>
      <c r="D45" s="5"/>
      <c r="E45" s="5">
        <f t="shared" si="6"/>
        <v>-7.5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>
        <v>-58.057000000000002</v>
      </c>
      <c r="E46" s="5">
        <f t="shared" si="6"/>
        <v>-58.057000000000002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-70.897000000000006</v>
      </c>
      <c r="D47" s="5"/>
      <c r="E47" s="5">
        <f t="shared" si="6"/>
        <v>-70.897000000000006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-35.700000000000003</v>
      </c>
      <c r="D51" s="5"/>
      <c r="E51" s="5">
        <f t="shared" si="6"/>
        <v>-35.700000000000003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-104.5</v>
      </c>
      <c r="D54" s="5"/>
      <c r="E54" s="5">
        <f t="shared" si="6"/>
        <v>-104.5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>
        <v>-15</v>
      </c>
      <c r="D56" s="5"/>
      <c r="E56" s="5">
        <f t="shared" si="6"/>
        <v>-15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>
        <v>-350</v>
      </c>
      <c r="D57" s="5"/>
      <c r="E57" s="5">
        <f t="shared" si="6"/>
        <v>-350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>
        <v>-30</v>
      </c>
      <c r="D58" s="5"/>
      <c r="E58" s="5">
        <f t="shared" si="6"/>
        <v>-30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>
        <v>-17.850000000000001</v>
      </c>
      <c r="D59" s="5"/>
      <c r="E59" s="5">
        <f t="shared" si="6"/>
        <v>-17.850000000000001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-80</v>
      </c>
      <c r="D62" s="5"/>
      <c r="E62" s="5">
        <f t="shared" si="6"/>
        <v>-80</v>
      </c>
      <c r="F62" s="10"/>
      <c r="G62" s="17"/>
      <c r="H62" s="18"/>
      <c r="I62" s="17"/>
    </row>
    <row r="63" spans="1:9" outlineLevel="1">
      <c r="A63" s="27" t="s">
        <v>126</v>
      </c>
      <c r="B63" s="5">
        <v>-20</v>
      </c>
      <c r="C63" s="5">
        <v>-14895</v>
      </c>
      <c r="D63" s="5"/>
      <c r="E63" s="5">
        <f t="shared" si="6"/>
        <v>-14915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>
        <v>-41.65</v>
      </c>
      <c r="D65" s="5"/>
      <c r="E65" s="5">
        <f t="shared" si="6"/>
        <v>-41.65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-27.37</v>
      </c>
      <c r="D66" s="5"/>
      <c r="E66" s="5">
        <f t="shared" si="6"/>
        <v>-27.37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-2.38</v>
      </c>
      <c r="D67" s="5"/>
      <c r="E67" s="5">
        <f t="shared" si="6"/>
        <v>-2.38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-2.1419999999999999</v>
      </c>
      <c r="C69" s="5">
        <v>-2.8559999999999999</v>
      </c>
      <c r="D69" s="5"/>
      <c r="E69" s="5">
        <f t="shared" si="6"/>
        <v>-4.9979999999999993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>
        <v>-840</v>
      </c>
      <c r="H70" s="18"/>
      <c r="I70" s="17"/>
    </row>
    <row r="71" spans="1:9" outlineLevel="1">
      <c r="A71" s="27" t="s">
        <v>132</v>
      </c>
      <c r="B71" s="5"/>
      <c r="C71" s="5">
        <v>-14.28</v>
      </c>
      <c r="D71" s="5"/>
      <c r="E71" s="5">
        <f t="shared" si="6"/>
        <v>-14.28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/>
      <c r="D72" s="5"/>
      <c r="E72" s="5">
        <f t="shared" si="6"/>
        <v>0</v>
      </c>
      <c r="F72" s="10"/>
      <c r="G72" s="17">
        <v>-25</v>
      </c>
      <c r="H72" s="18"/>
      <c r="I72" s="17"/>
    </row>
    <row r="73" spans="1:9" outlineLevel="1">
      <c r="A73" s="27" t="s">
        <v>134</v>
      </c>
      <c r="B73" s="5">
        <v>-1.9039999999999999</v>
      </c>
      <c r="C73" s="5"/>
      <c r="D73" s="5"/>
      <c r="E73" s="5">
        <f t="shared" si="6"/>
        <v>-1.9039999999999999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/>
      <c r="D76" s="5">
        <v>-57.018999999999998</v>
      </c>
      <c r="E76" s="5">
        <f t="shared" si="6"/>
        <v>-57.018999999999998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-859.47</v>
      </c>
      <c r="D78" s="5"/>
      <c r="E78" s="5">
        <f t="shared" si="6"/>
        <v>-859.47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>
        <v>-16</v>
      </c>
      <c r="C80" s="5">
        <v>-32</v>
      </c>
      <c r="D80" s="5"/>
      <c r="E80" s="5">
        <f t="shared" si="6"/>
        <v>-48</v>
      </c>
      <c r="F80" s="10"/>
      <c r="G80" s="17"/>
      <c r="H80" s="18"/>
      <c r="I80" s="17"/>
    </row>
    <row r="81" spans="1:9" outlineLevel="1">
      <c r="A81" s="27" t="s">
        <v>285</v>
      </c>
      <c r="B81" s="5">
        <v>-6.84</v>
      </c>
      <c r="C81" s="5">
        <v>-119.985</v>
      </c>
      <c r="D81" s="5"/>
      <c r="E81" s="5">
        <f t="shared" si="6"/>
        <v>-126.825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-191444.81</v>
      </c>
      <c r="D82" s="6">
        <f t="shared" si="9"/>
        <v>0</v>
      </c>
      <c r="E82" s="6">
        <f t="shared" si="6"/>
        <v>-191444.81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-11680</v>
      </c>
      <c r="D83" s="5"/>
      <c r="E83" s="5">
        <f t="shared" si="6"/>
        <v>-11680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1180.2539999999999</v>
      </c>
      <c r="D84" s="5"/>
      <c r="E84" s="5">
        <f t="shared" si="6"/>
        <v>1180.2539999999999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-180215.14499999999</v>
      </c>
      <c r="D85" s="5"/>
      <c r="E85" s="5">
        <f t="shared" ref="E85:E149" si="12">SUM(B85:D85)</f>
        <v>-180215.14499999999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-729.91899999999998</v>
      </c>
      <c r="D86" s="5"/>
      <c r="E86" s="5">
        <f t="shared" si="12"/>
        <v>-729.91899999999998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-100662.8</v>
      </c>
      <c r="D87" s="6">
        <f t="shared" si="13"/>
        <v>0</v>
      </c>
      <c r="E87" s="6">
        <f t="shared" si="12"/>
        <v>-100662.8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>
        <v>-21000</v>
      </c>
      <c r="D88" s="5"/>
      <c r="E88" s="5">
        <f t="shared" si="12"/>
        <v>-21000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-79662.8</v>
      </c>
      <c r="D94" s="5"/>
      <c r="E94" s="5">
        <f t="shared" si="12"/>
        <v>-79662.8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-3404505.6</v>
      </c>
      <c r="D95" s="6">
        <f t="shared" si="16"/>
        <v>0</v>
      </c>
      <c r="E95" s="6">
        <f t="shared" si="12"/>
        <v>-3404505.6</v>
      </c>
      <c r="F95" s="9"/>
      <c r="G95" s="16">
        <f t="shared" ref="G95" si="17">SUM(G96:G114)</f>
        <v>-139395.75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-92315.03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>
        <v>-46793.72</v>
      </c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>
        <v>-3404505.6</v>
      </c>
      <c r="D104" s="5"/>
      <c r="E104" s="5">
        <f t="shared" si="12"/>
        <v>-3404505.6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>
        <v>-287</v>
      </c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-1303304.155</v>
      </c>
      <c r="D115" s="6">
        <f t="shared" si="19"/>
        <v>0</v>
      </c>
      <c r="E115" s="6">
        <f t="shared" si="12"/>
        <v>-1303304.155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-788000</v>
      </c>
      <c r="D116" s="5"/>
      <c r="E116" s="5">
        <f t="shared" si="12"/>
        <v>-788000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-451592.33500000002</v>
      </c>
      <c r="D117" s="10"/>
      <c r="E117" s="10">
        <f t="shared" si="12"/>
        <v>-451592.33500000002</v>
      </c>
    </row>
    <row r="118" spans="1:9" outlineLevel="1">
      <c r="A118" s="21" t="s">
        <v>74</v>
      </c>
      <c r="B118" s="5"/>
      <c r="C118" s="5">
        <v>-63711.82</v>
      </c>
      <c r="D118" s="5"/>
      <c r="E118" s="5">
        <f t="shared" si="12"/>
        <v>-63711.82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-295491.53000000003</v>
      </c>
      <c r="D121" s="6">
        <f t="shared" si="20"/>
        <v>0</v>
      </c>
      <c r="E121" s="6">
        <f>SUM(B121:D121)</f>
        <v>-295491.53000000003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-3566.2</v>
      </c>
      <c r="D123" s="5"/>
      <c r="E123" s="5">
        <f t="shared" ref="E123:E126" si="21">SUM(B123:D123)</f>
        <v>-3566.2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-95012.034</v>
      </c>
      <c r="D124" s="5"/>
      <c r="E124" s="5">
        <f t="shared" si="21"/>
        <v>-95012.034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-181002.296</v>
      </c>
      <c r="D125" s="5"/>
      <c r="E125" s="5">
        <f t="shared" si="21"/>
        <v>-181002.296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-15911</v>
      </c>
      <c r="D126" s="5"/>
      <c r="E126" s="5">
        <f t="shared" si="21"/>
        <v>-15911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-50384.915999999997</v>
      </c>
      <c r="D127" s="6">
        <f t="shared" si="22"/>
        <v>0</v>
      </c>
      <c r="E127" s="6">
        <f>SUM(B127:D127)</f>
        <v>-50384.915999999997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>
        <v>-6916.2759999999998</v>
      </c>
      <c r="D134" s="5"/>
      <c r="E134" s="5">
        <f t="shared" si="23"/>
        <v>-6916.2759999999998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>
        <v>-4925</v>
      </c>
      <c r="D136" s="5"/>
      <c r="E136" s="5">
        <f t="shared" si="23"/>
        <v>-4925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>
        <v>-936.22500000000002</v>
      </c>
      <c r="D140" s="5"/>
      <c r="E140" s="5">
        <f t="shared" si="23"/>
        <v>-936.22500000000002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-750</v>
      </c>
      <c r="D144" s="5"/>
      <c r="E144" s="5">
        <f t="shared" si="23"/>
        <v>-750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>
        <v>-7307.415</v>
      </c>
      <c r="D145" s="5"/>
      <c r="E145" s="5">
        <f t="shared" si="23"/>
        <v>-7307.415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-9995.6550000000007</v>
      </c>
      <c r="D149" s="6">
        <f t="shared" si="24"/>
        <v>0</v>
      </c>
      <c r="E149" s="6">
        <f t="shared" si="12"/>
        <v>-9995.6550000000007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/>
      <c r="D150" s="5"/>
      <c r="E150" s="5">
        <f t="shared" ref="E150:E215" si="25">SUM(B150:D150)</f>
        <v>0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25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>
        <v>-9870.3050000000003</v>
      </c>
      <c r="D152" s="5"/>
      <c r="E152" s="5">
        <f t="shared" si="25"/>
        <v>-9870.3050000000003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-85.35</v>
      </c>
      <c r="D153" s="5"/>
      <c r="E153" s="5">
        <f t="shared" si="25"/>
        <v>-85.35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-252731.16399999999</v>
      </c>
      <c r="D156" s="6">
        <f t="shared" si="26"/>
        <v>0</v>
      </c>
      <c r="E156" s="6">
        <f t="shared" si="25"/>
        <v>-252731.16399999999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-204966.44899999999</v>
      </c>
      <c r="D158" s="5"/>
      <c r="E158" s="5">
        <f t="shared" si="25"/>
        <v>-204966.44899999999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-26657.698</v>
      </c>
      <c r="D160" s="5"/>
      <c r="E160" s="5">
        <f t="shared" si="25"/>
        <v>-26657.698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-508.6</v>
      </c>
      <c r="D161" s="5"/>
      <c r="E161" s="5">
        <f t="shared" si="25"/>
        <v>-508.6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>
        <v>-334.09</v>
      </c>
      <c r="D162" s="5"/>
      <c r="E162" s="5">
        <f t="shared" si="25"/>
        <v>-334.09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>
        <v>-916.83</v>
      </c>
      <c r="D168" s="5"/>
      <c r="E168" s="5">
        <f t="shared" si="25"/>
        <v>-916.83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-835.2</v>
      </c>
      <c r="D169" s="5"/>
      <c r="E169" s="5">
        <f t="shared" si="25"/>
        <v>-835.2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-288.94200000000001</v>
      </c>
      <c r="D170" s="5"/>
      <c r="E170" s="5">
        <f t="shared" si="25"/>
        <v>-288.94200000000001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>
        <v>-1000</v>
      </c>
      <c r="D171" s="5"/>
      <c r="E171" s="5">
        <f t="shared" si="25"/>
        <v>-1000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>
        <v>-3744.183</v>
      </c>
      <c r="D173" s="5"/>
      <c r="E173" s="5">
        <f t="shared" si="25"/>
        <v>-3744.183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-11486.06</v>
      </c>
      <c r="D174" s="5"/>
      <c r="E174" s="5">
        <f t="shared" si="25"/>
        <v>-11486.06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>
        <v>-598.34199999999998</v>
      </c>
      <c r="D175" s="5"/>
      <c r="E175" s="5">
        <f t="shared" si="25"/>
        <v>-598.34199999999998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7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-1394.77</v>
      </c>
      <c r="D179" s="5"/>
      <c r="E179" s="5">
        <f t="shared" si="25"/>
        <v>-1394.77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8">SUM(C181:C195)</f>
        <v>-93016.554000000004</v>
      </c>
      <c r="D180" s="6">
        <f t="shared" si="28"/>
        <v>0</v>
      </c>
      <c r="E180" s="6">
        <f t="shared" si="25"/>
        <v>-93016.554000000004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-16361.429</v>
      </c>
      <c r="D182" s="5"/>
      <c r="E182" s="5">
        <f t="shared" si="25"/>
        <v>-16361.429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v>-298.67099999999999</v>
      </c>
      <c r="D183" s="5"/>
      <c r="E183" s="5">
        <f t="shared" si="25"/>
        <v>-298.67099999999999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-13831.566999999999</v>
      </c>
      <c r="D184" s="5"/>
      <c r="E184" s="5">
        <f t="shared" si="25"/>
        <v>-13831.566999999999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-1014.7619999999999</v>
      </c>
      <c r="D185" s="5"/>
      <c r="E185" s="5">
        <f t="shared" si="25"/>
        <v>-1014.7619999999999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-7302.1959999999999</v>
      </c>
      <c r="D187" s="5"/>
      <c r="E187" s="5">
        <f t="shared" si="25"/>
        <v>-7302.1959999999999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-15050.505999999999</v>
      </c>
      <c r="D189" s="5"/>
      <c r="E189" s="5">
        <f t="shared" si="25"/>
        <v>-15050.505999999999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-27585.97</v>
      </c>
      <c r="D191" s="5"/>
      <c r="E191" s="5">
        <f t="shared" si="25"/>
        <v>-27585.97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-4483.2820000000002</v>
      </c>
      <c r="D192" s="5"/>
      <c r="E192" s="5">
        <f t="shared" si="25"/>
        <v>-4483.2820000000002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-2369.1390000000001</v>
      </c>
      <c r="D193" s="5"/>
      <c r="E193" s="5">
        <f t="shared" si="25"/>
        <v>-2369.1390000000001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-4719.0320000000002</v>
      </c>
      <c r="D194" s="5"/>
      <c r="E194" s="5">
        <f t="shared" si="25"/>
        <v>-4719.0320000000002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9">SUM(C197:C262)</f>
        <v>-27473.087</v>
      </c>
      <c r="D196" s="6">
        <f t="shared" si="29"/>
        <v>0</v>
      </c>
      <c r="E196" s="6">
        <f t="shared" si="25"/>
        <v>-27473.087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>
        <v>-160</v>
      </c>
      <c r="D198" s="10"/>
      <c r="E198" s="10">
        <f t="shared" si="25"/>
        <v>-160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>
        <v>-556.54300000000001</v>
      </c>
      <c r="D200" s="10"/>
      <c r="E200" s="10">
        <f t="shared" si="25"/>
        <v>-556.54300000000001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-655.97699999999998</v>
      </c>
      <c r="D202" s="5"/>
      <c r="E202" s="5">
        <f t="shared" si="25"/>
        <v>-655.97699999999998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>
        <v>-1599.96</v>
      </c>
      <c r="D204" s="5"/>
      <c r="E204" s="5">
        <f t="shared" si="25"/>
        <v>-1599.96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-550.64499999999998</v>
      </c>
      <c r="D205" s="5"/>
      <c r="E205" s="5">
        <f t="shared" si="25"/>
        <v>-550.64499999999998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-4561.1670000000004</v>
      </c>
      <c r="D206" s="5"/>
      <c r="E206" s="5">
        <f t="shared" si="25"/>
        <v>-4561.1670000000004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>
        <v>-498.02</v>
      </c>
      <c r="D207" s="5"/>
      <c r="E207" s="5">
        <f t="shared" si="25"/>
        <v>-498.02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5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5"/>
        <v>0</v>
      </c>
    </row>
    <row r="211" spans="1:5" outlineLevel="1">
      <c r="A211" s="27" t="s">
        <v>198</v>
      </c>
      <c r="B211" s="10"/>
      <c r="C211" s="5">
        <v>-2178.346</v>
      </c>
      <c r="D211" s="5"/>
      <c r="E211" s="5">
        <f t="shared" si="25"/>
        <v>-2178.346</v>
      </c>
    </row>
    <row r="212" spans="1:5" outlineLevel="1">
      <c r="A212" s="27" t="s">
        <v>199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201</v>
      </c>
      <c r="B213" s="5"/>
      <c r="C213" s="5">
        <v>-708.5</v>
      </c>
      <c r="D213" s="5"/>
      <c r="E213" s="5">
        <f t="shared" si="25"/>
        <v>-708.5</v>
      </c>
    </row>
    <row r="214" spans="1:5" outlineLevel="1">
      <c r="A214" s="27" t="s">
        <v>208</v>
      </c>
      <c r="B214" s="10"/>
      <c r="C214" s="10">
        <v>-143.404</v>
      </c>
      <c r="D214" s="10"/>
      <c r="E214" s="10">
        <f t="shared" si="25"/>
        <v>-143.404</v>
      </c>
    </row>
    <row r="215" spans="1:5" outlineLevel="1">
      <c r="A215" s="27" t="s">
        <v>215</v>
      </c>
      <c r="B215" s="10"/>
      <c r="C215" s="5">
        <v>-6540.098</v>
      </c>
      <c r="D215" s="5"/>
      <c r="E215" s="5">
        <f t="shared" si="25"/>
        <v>-6540.098</v>
      </c>
    </row>
    <row r="216" spans="1:5" outlineLevel="1">
      <c r="A216" s="27" t="s">
        <v>216</v>
      </c>
      <c r="B216" s="5"/>
      <c r="C216" s="5"/>
      <c r="D216" s="5"/>
      <c r="E216" s="5">
        <f t="shared" ref="E216:E304" si="30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30"/>
        <v>0</v>
      </c>
    </row>
    <row r="218" spans="1:5" outlineLevel="1">
      <c r="A218" s="27" t="s">
        <v>71</v>
      </c>
      <c r="B218" s="10"/>
      <c r="C218" s="5">
        <v>-6025.4279999999999</v>
      </c>
      <c r="D218" s="5"/>
      <c r="E218" s="5">
        <f t="shared" si="30"/>
        <v>-6025.4279999999999</v>
      </c>
    </row>
    <row r="219" spans="1:5" outlineLevel="1">
      <c r="A219" s="27" t="s">
        <v>73</v>
      </c>
      <c r="B219" s="5"/>
      <c r="C219" s="5">
        <v>-995.82</v>
      </c>
      <c r="D219" s="5"/>
      <c r="E219" s="5">
        <f t="shared" si="30"/>
        <v>-995.82</v>
      </c>
    </row>
    <row r="220" spans="1:5" outlineLevel="1">
      <c r="A220" s="27" t="s">
        <v>239</v>
      </c>
      <c r="B220" s="5"/>
      <c r="C220" s="10">
        <v>-332.37200000000001</v>
      </c>
      <c r="D220" s="10"/>
      <c r="E220" s="10">
        <f t="shared" si="30"/>
        <v>-332.37200000000001</v>
      </c>
    </row>
    <row r="221" spans="1:5" outlineLevel="1">
      <c r="A221" s="27" t="s">
        <v>246</v>
      </c>
      <c r="B221" s="5"/>
      <c r="C221" s="5"/>
      <c r="D221" s="5"/>
      <c r="E221" s="5">
        <f t="shared" si="30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30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0"/>
        <v>0</v>
      </c>
    </row>
    <row r="225" spans="1:5" outlineLevel="1">
      <c r="A225" s="27" t="s">
        <v>255</v>
      </c>
      <c r="B225" s="5"/>
      <c r="C225" s="5">
        <v>-328.94499999999999</v>
      </c>
      <c r="D225" s="5"/>
      <c r="E225" s="5">
        <f t="shared" si="30"/>
        <v>-328.94499999999999</v>
      </c>
    </row>
    <row r="226" spans="1:5" outlineLevel="1">
      <c r="A226" s="27" t="s">
        <v>256</v>
      </c>
      <c r="B226" s="5"/>
      <c r="C226" s="10"/>
      <c r="D226" s="10"/>
      <c r="E226" s="10">
        <f t="shared" si="30"/>
        <v>0</v>
      </c>
    </row>
    <row r="227" spans="1:5" outlineLevel="1">
      <c r="A227" s="27" t="s">
        <v>257</v>
      </c>
      <c r="B227" s="5"/>
      <c r="C227" s="5">
        <v>-688.61</v>
      </c>
      <c r="D227" s="5"/>
      <c r="E227" s="5">
        <f t="shared" si="30"/>
        <v>-688.61</v>
      </c>
    </row>
    <row r="228" spans="1:5" outlineLevel="1">
      <c r="A228" s="27" t="s">
        <v>261</v>
      </c>
      <c r="B228" s="5"/>
      <c r="C228" s="5"/>
      <c r="D228" s="5"/>
      <c r="E228" s="5">
        <f t="shared" si="30"/>
        <v>0</v>
      </c>
    </row>
    <row r="229" spans="1:5" outlineLevel="1">
      <c r="A229" s="27" t="s">
        <v>268</v>
      </c>
      <c r="B229" s="5"/>
      <c r="C229" s="5">
        <v>-93.971999999999994</v>
      </c>
      <c r="D229" s="5"/>
      <c r="E229" s="5">
        <f t="shared" si="30"/>
        <v>-93.971999999999994</v>
      </c>
    </row>
    <row r="230" spans="1:5" outlineLevel="1">
      <c r="A230" s="27" t="s">
        <v>272</v>
      </c>
      <c r="B230" s="10"/>
      <c r="C230" s="5"/>
      <c r="D230" s="5"/>
      <c r="E230" s="5">
        <f t="shared" si="30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30"/>
        <v>0</v>
      </c>
    </row>
    <row r="232" spans="1:5" outlineLevel="1">
      <c r="A232" s="27" t="s">
        <v>279</v>
      </c>
      <c r="B232" s="5"/>
      <c r="C232" s="5">
        <v>-855.28</v>
      </c>
      <c r="D232" s="5"/>
      <c r="E232" s="5">
        <f t="shared" si="30"/>
        <v>-855.28</v>
      </c>
    </row>
    <row r="233" spans="1:5" outlineLevel="1">
      <c r="A233" s="27" t="s">
        <v>281</v>
      </c>
      <c r="B233" s="10"/>
      <c r="C233" s="5"/>
      <c r="D233" s="5"/>
      <c r="E233" s="5">
        <f t="shared" si="30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0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0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1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1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2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2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2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2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2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2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2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2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2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2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2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61" si="33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/>
      <c r="D259" s="5"/>
      <c r="E259" s="5">
        <f t="shared" si="33"/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3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3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30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4">SUM(C264:C319)</f>
        <v>-18409.248000000003</v>
      </c>
      <c r="D263" s="6">
        <f t="shared" si="34"/>
        <v>0</v>
      </c>
      <c r="E263" s="6">
        <f t="shared" si="30"/>
        <v>-18409.248000000003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0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0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>
        <v>-2713.6750000000002</v>
      </c>
      <c r="D266" s="10"/>
      <c r="E266" s="10">
        <f t="shared" si="30"/>
        <v>-2713.6750000000002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>
        <v>-200</v>
      </c>
      <c r="D267" s="10"/>
      <c r="E267" s="10">
        <f t="shared" si="30"/>
        <v>-200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0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0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0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30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-1130.635</v>
      </c>
      <c r="D272" s="5"/>
      <c r="E272" s="10">
        <f t="shared" si="30"/>
        <v>-1130.635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0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30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30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0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0"/>
        <v>0</v>
      </c>
    </row>
    <row r="278" spans="1:10" outlineLevel="1">
      <c r="A278" s="27" t="s">
        <v>104</v>
      </c>
      <c r="B278" s="10"/>
      <c r="C278" s="5">
        <v>-323</v>
      </c>
      <c r="D278" s="5"/>
      <c r="E278" s="10">
        <f t="shared" si="30"/>
        <v>-323</v>
      </c>
    </row>
    <row r="279" spans="1:10" outlineLevel="1">
      <c r="A279" s="27" t="s">
        <v>136</v>
      </c>
      <c r="B279" s="10"/>
      <c r="C279" s="10">
        <v>-5454.6719999999996</v>
      </c>
      <c r="D279" s="10"/>
      <c r="E279" s="10">
        <f t="shared" si="30"/>
        <v>-5454.6719999999996</v>
      </c>
    </row>
    <row r="280" spans="1:10" outlineLevel="1">
      <c r="A280" s="27" t="s">
        <v>137</v>
      </c>
      <c r="B280" s="5"/>
      <c r="C280" s="5"/>
      <c r="D280" s="5"/>
      <c r="E280" s="10">
        <f t="shared" si="30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30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30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30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30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0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0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0"/>
        <v>0</v>
      </c>
    </row>
    <row r="288" spans="1:10" outlineLevel="1">
      <c r="A288" s="27" t="s">
        <v>162</v>
      </c>
      <c r="B288" s="5"/>
      <c r="C288" s="5">
        <v>-250</v>
      </c>
      <c r="D288" s="5"/>
      <c r="E288" s="10">
        <f t="shared" si="30"/>
        <v>-250</v>
      </c>
    </row>
    <row r="289" spans="1:5" outlineLevel="1">
      <c r="A289" s="27" t="s">
        <v>163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0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0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0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0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0"/>
        <v>0</v>
      </c>
    </row>
    <row r="295" spans="1:5" outlineLevel="1">
      <c r="A295" s="27" t="s">
        <v>186</v>
      </c>
      <c r="B295" s="5"/>
      <c r="C295" s="5">
        <v>-144.97</v>
      </c>
      <c r="D295" s="5"/>
      <c r="E295" s="10">
        <f t="shared" si="30"/>
        <v>-144.97</v>
      </c>
    </row>
    <row r="296" spans="1:5" outlineLevel="1">
      <c r="A296" s="27" t="s">
        <v>31</v>
      </c>
      <c r="B296" s="5"/>
      <c r="C296" s="5"/>
      <c r="D296" s="5"/>
      <c r="E296" s="10">
        <f t="shared" si="30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30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0"/>
        <v>0</v>
      </c>
    </row>
    <row r="299" spans="1:5" outlineLevel="1">
      <c r="A299" s="27" t="s">
        <v>232</v>
      </c>
      <c r="B299" s="5"/>
      <c r="C299" s="5">
        <v>-309.39999999999998</v>
      </c>
      <c r="D299" s="5"/>
      <c r="E299" s="10">
        <f t="shared" si="30"/>
        <v>-309.39999999999998</v>
      </c>
    </row>
    <row r="300" spans="1:5" outlineLevel="1">
      <c r="A300" s="27" t="s">
        <v>38</v>
      </c>
      <c r="B300" s="10"/>
      <c r="C300" s="5">
        <v>-5979.1480000000001</v>
      </c>
      <c r="D300" s="5"/>
      <c r="E300" s="10">
        <f t="shared" si="30"/>
        <v>-5979.1480000000001</v>
      </c>
    </row>
    <row r="301" spans="1:5" outlineLevel="1">
      <c r="A301" s="27" t="s">
        <v>242</v>
      </c>
      <c r="B301" s="10"/>
      <c r="C301" s="5"/>
      <c r="D301" s="5"/>
      <c r="E301" s="10">
        <f t="shared" si="30"/>
        <v>0</v>
      </c>
    </row>
    <row r="302" spans="1:5" outlineLevel="1">
      <c r="A302" s="27" t="s">
        <v>245</v>
      </c>
      <c r="B302" s="10"/>
      <c r="C302" s="5">
        <v>-628.88</v>
      </c>
      <c r="D302" s="5"/>
      <c r="E302" s="10">
        <f t="shared" si="30"/>
        <v>-628.88</v>
      </c>
    </row>
    <row r="303" spans="1:5" outlineLevel="1">
      <c r="A303" s="27" t="s">
        <v>250</v>
      </c>
      <c r="B303" s="10"/>
      <c r="C303" s="5"/>
      <c r="D303" s="5"/>
      <c r="E303" s="10">
        <f t="shared" si="30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0"/>
        <v>0</v>
      </c>
    </row>
    <row r="305" spans="1:9" outlineLevel="1">
      <c r="A305" s="27" t="s">
        <v>40</v>
      </c>
      <c r="B305" s="5"/>
      <c r="C305" s="5">
        <v>-336.185</v>
      </c>
      <c r="D305" s="5"/>
      <c r="E305" s="10">
        <f t="shared" ref="E305:E307" si="35">SUM(B305:D305)</f>
        <v>-336.185</v>
      </c>
    </row>
    <row r="306" spans="1:9" outlineLevel="1">
      <c r="A306" s="27" t="s">
        <v>54</v>
      </c>
      <c r="B306" s="5"/>
      <c r="C306" s="5">
        <v>-938.68299999999999</v>
      </c>
      <c r="D306" s="5"/>
      <c r="E306" s="10">
        <f t="shared" si="35"/>
        <v>-938.68299999999999</v>
      </c>
    </row>
    <row r="307" spans="1:9" outlineLevel="1">
      <c r="A307" s="27" t="s">
        <v>335</v>
      </c>
      <c r="B307" s="5"/>
      <c r="C307" s="5"/>
      <c r="D307" s="5"/>
      <c r="E307" s="10">
        <f t="shared" si="35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6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6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6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6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6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6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7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7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8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8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8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ref="E319" si="39">SUM(B319:D319)</f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40">SUM(C321:C364)</f>
        <v>-28363.131999999998</v>
      </c>
      <c r="D320" s="6">
        <f t="shared" si="40"/>
        <v>0</v>
      </c>
      <c r="E320" s="6">
        <f t="shared" ref="E320:E364" si="41">SUM(B320:D320)</f>
        <v>-28363.131999999998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-425.89</v>
      </c>
      <c r="D321" s="10"/>
      <c r="E321" s="10">
        <f t="shared" si="41"/>
        <v>-425.89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1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1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-898.5</v>
      </c>
      <c r="D324" s="10"/>
      <c r="E324" s="10">
        <f t="shared" si="41"/>
        <v>-898.5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-6298.7510000000002</v>
      </c>
      <c r="D325" s="5"/>
      <c r="E325" s="5">
        <f t="shared" si="41"/>
        <v>-6298.7510000000002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1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1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1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1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1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-191</v>
      </c>
      <c r="D331" s="5"/>
      <c r="E331" s="5">
        <f t="shared" si="41"/>
        <v>-191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-3657.6990000000001</v>
      </c>
      <c r="D332" s="10"/>
      <c r="E332" s="10">
        <f t="shared" si="41"/>
        <v>-3657.6990000000001</v>
      </c>
    </row>
    <row r="333" spans="1:10" outlineLevel="1">
      <c r="A333" s="27" t="s">
        <v>182</v>
      </c>
      <c r="B333" s="10"/>
      <c r="C333" s="5"/>
      <c r="D333" s="5"/>
      <c r="E333" s="5">
        <f t="shared" si="41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1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41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1"/>
        <v>0</v>
      </c>
    </row>
    <row r="337" spans="1:5" outlineLevel="1">
      <c r="A337" s="27" t="s">
        <v>196</v>
      </c>
      <c r="B337" s="10"/>
      <c r="C337" s="10">
        <v>-2942.7489999999998</v>
      </c>
      <c r="D337" s="10"/>
      <c r="E337" s="10">
        <f t="shared" si="41"/>
        <v>-2942.7489999999998</v>
      </c>
    </row>
    <row r="338" spans="1:5" outlineLevel="1">
      <c r="A338" s="27" t="s">
        <v>207</v>
      </c>
      <c r="B338" s="10"/>
      <c r="C338" s="5"/>
      <c r="D338" s="5"/>
      <c r="E338" s="5">
        <f t="shared" si="41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1"/>
        <v>0</v>
      </c>
    </row>
    <row r="340" spans="1:5" outlineLevel="1">
      <c r="A340" s="27" t="s">
        <v>224</v>
      </c>
      <c r="B340" s="5"/>
      <c r="C340" s="10">
        <v>-6719.384</v>
      </c>
      <c r="D340" s="10"/>
      <c r="E340" s="10">
        <f t="shared" si="41"/>
        <v>-6719.384</v>
      </c>
    </row>
    <row r="341" spans="1:5" outlineLevel="1">
      <c r="A341" s="27" t="s">
        <v>225</v>
      </c>
      <c r="B341" s="10"/>
      <c r="C341" s="5"/>
      <c r="D341" s="5"/>
      <c r="E341" s="5">
        <f t="shared" si="41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41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1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1"/>
        <v>0</v>
      </c>
    </row>
    <row r="345" spans="1:5" outlineLevel="1">
      <c r="A345" s="27" t="s">
        <v>247</v>
      </c>
      <c r="B345" s="5"/>
      <c r="C345" s="5">
        <v>-714.6</v>
      </c>
      <c r="D345" s="5"/>
      <c r="E345" s="5">
        <f t="shared" si="41"/>
        <v>-714.6</v>
      </c>
    </row>
    <row r="346" spans="1:5" outlineLevel="1">
      <c r="A346" s="27" t="s">
        <v>271</v>
      </c>
      <c r="B346" s="10"/>
      <c r="C346" s="10">
        <v>-4821.6440000000002</v>
      </c>
      <c r="D346" s="10"/>
      <c r="E346" s="10">
        <f t="shared" si="41"/>
        <v>-4821.6440000000002</v>
      </c>
    </row>
    <row r="347" spans="1:5" outlineLevel="1">
      <c r="A347" s="27" t="s">
        <v>284</v>
      </c>
      <c r="B347" s="5"/>
      <c r="C347" s="5">
        <v>-1127.115</v>
      </c>
      <c r="D347" s="5"/>
      <c r="E347" s="5">
        <f t="shared" si="41"/>
        <v>-1127.115</v>
      </c>
    </row>
    <row r="348" spans="1:5" outlineLevel="1">
      <c r="A348" s="27" t="s">
        <v>147</v>
      </c>
      <c r="B348" s="5"/>
      <c r="C348" s="5">
        <v>-565.79999999999995</v>
      </c>
      <c r="D348" s="5"/>
      <c r="E348" s="5">
        <f t="shared" si="41"/>
        <v>-565.79999999999995</v>
      </c>
    </row>
    <row r="349" spans="1:5" outlineLevel="1">
      <c r="A349" s="27" t="s">
        <v>85</v>
      </c>
      <c r="B349" s="5"/>
      <c r="C349" s="10"/>
      <c r="D349" s="10"/>
      <c r="E349" s="10">
        <f t="shared" si="41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1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1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1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1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2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2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2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2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2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3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3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3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4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4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1"/>
        <v>0</v>
      </c>
    </row>
    <row r="365" spans="1:9">
      <c r="A365" s="24" t="s">
        <v>323</v>
      </c>
      <c r="B365" s="4">
        <f>B3+B13+B22+B44+B82+B87+B95+B115+B121+B127+B149+B156+B180+B196+B263+B320+B2</f>
        <v>19857.124</v>
      </c>
      <c r="C365" s="4">
        <f t="shared" ref="C365:D365" si="45">C3+C13+C22+C44+C82+C87+C95+C115+C121+C127+C149+C156+C180+C196+C263+C320+C2</f>
        <v>-7334342.9350000005</v>
      </c>
      <c r="D365" s="4">
        <f t="shared" si="45"/>
        <v>3573.1090000000077</v>
      </c>
      <c r="E365" s="4">
        <f>E2+E3+E13+E22+E44+E82+E87+E95+E115+E121+E127+E149+E156+E180+E196+E263+E320</f>
        <v>-7310912.7020000014</v>
      </c>
      <c r="F365" s="9"/>
      <c r="G365" s="14">
        <f>G2+G3+G13+G22+G44+G82+G87+G95+G115+G121+G127+G149+G156+G180+G196+G263+G320</f>
        <v>405827.82000000007</v>
      </c>
      <c r="H365" s="15"/>
      <c r="I365" s="4">
        <f>I2+I3+I13+I22+I44+I82+I87+I95+I115+I121+I127+I149+I156+I180+I196+I263+I320</f>
        <v>2124.54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65"/>
  <sheetViews>
    <sheetView topLeftCell="A277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323</v>
      </c>
      <c r="B2" s="4">
        <f>'SNA 03-2018'!B365</f>
        <v>19857.124</v>
      </c>
      <c r="C2" s="4">
        <f>'SNA 03-2018'!C365</f>
        <v>-7334342.9350000005</v>
      </c>
      <c r="D2" s="4">
        <f>'SNA 03-2018'!D365</f>
        <v>3573.1090000000077</v>
      </c>
      <c r="E2" s="4">
        <f>SUM(B2:D2)</f>
        <v>-7310912.7020000005</v>
      </c>
      <c r="F2" s="9"/>
      <c r="G2" s="14">
        <f>'SNA 03-2018'!G365</f>
        <v>405827.82000000007</v>
      </c>
      <c r="H2" s="15"/>
      <c r="I2" s="14">
        <f>'SNA 03-2018'!I365</f>
        <v>2124.54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1792521.541</v>
      </c>
      <c r="D3" s="6">
        <f t="shared" si="0"/>
        <v>0</v>
      </c>
      <c r="E3" s="6">
        <f>SUM(B3:D3)</f>
        <v>1792521.541</v>
      </c>
      <c r="F3" s="9"/>
      <c r="G3" s="16">
        <f>SUM(G4:G12)</f>
        <v>9960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1350000</v>
      </c>
      <c r="D4" s="5"/>
      <c r="E4" s="5">
        <f>SUM(B4:D4)</f>
        <v>1350000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450000</v>
      </c>
      <c r="D5" s="5"/>
      <c r="E5" s="5">
        <f>SUM(B5:D5)</f>
        <v>450000</v>
      </c>
      <c r="F5" s="10"/>
      <c r="G5" s="17"/>
      <c r="H5" s="18"/>
      <c r="I5" s="17"/>
    </row>
    <row r="6" spans="1:9" outlineLevel="1">
      <c r="A6" s="26" t="s">
        <v>328</v>
      </c>
      <c r="B6" s="5"/>
      <c r="C6" s="5">
        <v>-7478.4589999999998</v>
      </c>
      <c r="D6" s="5"/>
      <c r="E6" s="5">
        <f t="shared" ref="E6:E8" si="1">SUM(B6:D6)</f>
        <v>-7478.4589999999998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>
        <v>9960</v>
      </c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2961833.696</v>
      </c>
      <c r="D13" s="6">
        <f t="shared" si="3"/>
        <v>0</v>
      </c>
      <c r="E13" s="6">
        <f t="shared" si="2"/>
        <v>2961833.696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>
        <v>2500000</v>
      </c>
      <c r="D15" s="5"/>
      <c r="E15" s="5">
        <f t="shared" si="2"/>
        <v>2500000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-30000</v>
      </c>
      <c r="D16" s="5"/>
      <c r="E16" s="5">
        <f t="shared" si="2"/>
        <v>-30000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>
        <v>491833.696</v>
      </c>
      <c r="D17" s="5"/>
      <c r="E17" s="5">
        <f t="shared" si="2"/>
        <v>491833.696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-2921.181</v>
      </c>
      <c r="C22" s="6">
        <f t="shared" ref="C22:D22" si="7">SUM(C23:C43)</f>
        <v>-91655.207999999999</v>
      </c>
      <c r="D22" s="6">
        <f t="shared" si="7"/>
        <v>0</v>
      </c>
      <c r="E22" s="6">
        <f t="shared" si="6"/>
        <v>-94576.388999999996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>
        <v>-86785.554999999993</v>
      </c>
      <c r="D42" s="5"/>
      <c r="E42" s="5">
        <f t="shared" si="6"/>
        <v>-86785.554999999993</v>
      </c>
      <c r="F42" s="10"/>
      <c r="G42" s="17"/>
      <c r="H42" s="18"/>
      <c r="I42" s="17"/>
    </row>
    <row r="43" spans="1:9" outlineLevel="1">
      <c r="A43" s="27" t="s">
        <v>0</v>
      </c>
      <c r="B43" s="5">
        <v>-2921.181</v>
      </c>
      <c r="C43" s="5">
        <v>-4869.6530000000002</v>
      </c>
      <c r="D43" s="5"/>
      <c r="E43" s="5">
        <f t="shared" si="6"/>
        <v>-7790.8340000000007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-44.170999999999999</v>
      </c>
      <c r="C44" s="6">
        <f t="shared" si="8"/>
        <v>-104471.69000000002</v>
      </c>
      <c r="D44" s="6">
        <f t="shared" si="8"/>
        <v>-14.28</v>
      </c>
      <c r="E44" s="6">
        <f t="shared" si="6"/>
        <v>-104530.14100000002</v>
      </c>
      <c r="F44" s="9"/>
      <c r="G44" s="16">
        <f>SUM(G45:G81)</f>
        <v>-50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-7</v>
      </c>
      <c r="D45" s="5"/>
      <c r="E45" s="5">
        <f t="shared" si="6"/>
        <v>-7</v>
      </c>
      <c r="F45" s="10"/>
      <c r="G45" s="17"/>
      <c r="H45" s="18"/>
      <c r="I45" s="17"/>
    </row>
    <row r="46" spans="1:9" outlineLevel="1">
      <c r="A46" s="27" t="s">
        <v>80</v>
      </c>
      <c r="B46" s="5">
        <v>-27.45</v>
      </c>
      <c r="C46" s="5">
        <v>-100683.45699999999</v>
      </c>
      <c r="D46" s="5"/>
      <c r="E46" s="5">
        <f t="shared" si="6"/>
        <v>-100710.90699999999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-563.89099999999996</v>
      </c>
      <c r="D47" s="5"/>
      <c r="E47" s="5">
        <f t="shared" si="6"/>
        <v>-563.89099999999996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-779.67600000000004</v>
      </c>
      <c r="D49" s="5"/>
      <c r="E49" s="5">
        <f t="shared" si="6"/>
        <v>-779.67600000000004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-88.26</v>
      </c>
      <c r="D50" s="5"/>
      <c r="E50" s="5">
        <f t="shared" si="6"/>
        <v>-88.26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-14.28</v>
      </c>
      <c r="D51" s="5"/>
      <c r="E51" s="5">
        <f t="shared" si="6"/>
        <v>-14.28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>
        <f>-7.14-7.14</f>
        <v>-14.28</v>
      </c>
      <c r="E52" s="5">
        <f t="shared" si="6"/>
        <v>-14.28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-100</v>
      </c>
      <c r="D54" s="5"/>
      <c r="E54" s="5">
        <f t="shared" si="6"/>
        <v>-100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>
        <v>-5.95</v>
      </c>
      <c r="D59" s="5"/>
      <c r="E59" s="5">
        <f t="shared" si="6"/>
        <v>-5.95</v>
      </c>
      <c r="F59" s="10"/>
      <c r="G59" s="17"/>
      <c r="H59" s="18"/>
      <c r="I59" s="17"/>
    </row>
    <row r="60" spans="1:9" outlineLevel="1">
      <c r="A60" s="27" t="s">
        <v>123</v>
      </c>
      <c r="B60" s="5">
        <v>-0.29899999999999999</v>
      </c>
      <c r="C60" s="5">
        <v>-499.8</v>
      </c>
      <c r="D60" s="5"/>
      <c r="E60" s="5">
        <f t="shared" si="6"/>
        <v>-500.09899999999999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>
        <v>-702.43100000000004</v>
      </c>
      <c r="D61" s="5"/>
      <c r="E61" s="5">
        <f t="shared" si="6"/>
        <v>-702.43100000000004</v>
      </c>
      <c r="F61" s="10"/>
      <c r="G61" s="17"/>
      <c r="H61" s="18"/>
      <c r="I61" s="17"/>
    </row>
    <row r="62" spans="1:9" outlineLevel="1">
      <c r="A62" s="27" t="s">
        <v>125</v>
      </c>
      <c r="B62" s="5">
        <v>-12</v>
      </c>
      <c r="C62" s="5"/>
      <c r="D62" s="5"/>
      <c r="E62" s="5">
        <f t="shared" si="6"/>
        <v>-12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-10</v>
      </c>
      <c r="D63" s="5"/>
      <c r="E63" s="5">
        <f t="shared" si="6"/>
        <v>-10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>
        <v>-8.5679999999999996</v>
      </c>
      <c r="D64" s="5"/>
      <c r="E64" s="5">
        <f t="shared" si="6"/>
        <v>-8.5679999999999996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-21.42</v>
      </c>
      <c r="D66" s="5"/>
      <c r="E66" s="5">
        <f t="shared" si="6"/>
        <v>-21.42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-19.635000000000002</v>
      </c>
      <c r="D67" s="5"/>
      <c r="E67" s="5">
        <f t="shared" si="6"/>
        <v>-19.635000000000002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-2.1419999999999999</v>
      </c>
      <c r="C69" s="5">
        <v>-1.4279999999999999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v>-3.57</v>
      </c>
      <c r="D71" s="5"/>
      <c r="E71" s="5">
        <f t="shared" si="6"/>
        <v>-3.57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-270.952</v>
      </c>
      <c r="D72" s="5"/>
      <c r="E72" s="5">
        <f t="shared" si="6"/>
        <v>-270.952</v>
      </c>
      <c r="F72" s="10"/>
      <c r="G72" s="17">
        <v>-50</v>
      </c>
      <c r="H72" s="18"/>
      <c r="I72" s="17"/>
    </row>
    <row r="73" spans="1:9" outlineLevel="1">
      <c r="A73" s="27" t="s">
        <v>134</v>
      </c>
      <c r="B73" s="5"/>
      <c r="C73" s="5">
        <v>-20.952000000000002</v>
      </c>
      <c r="D73" s="5"/>
      <c r="E73" s="5">
        <f t="shared" si="6"/>
        <v>-20.952000000000002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-488.15300000000002</v>
      </c>
      <c r="D78" s="5"/>
      <c r="E78" s="5">
        <f t="shared" si="6"/>
        <v>-488.15300000000002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-80</v>
      </c>
      <c r="D80" s="5"/>
      <c r="E80" s="5">
        <f t="shared" si="6"/>
        <v>-80</v>
      </c>
      <c r="F80" s="10"/>
      <c r="G80" s="17"/>
      <c r="H80" s="18"/>
      <c r="I80" s="17"/>
    </row>
    <row r="81" spans="1:9" outlineLevel="1">
      <c r="A81" s="27" t="s">
        <v>285</v>
      </c>
      <c r="B81" s="5">
        <v>-2.2799999999999998</v>
      </c>
      <c r="C81" s="5">
        <v>-92.91</v>
      </c>
      <c r="D81" s="5"/>
      <c r="E81" s="5">
        <f t="shared" si="6"/>
        <v>-95.19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-126133.75199999999</v>
      </c>
      <c r="D82" s="6">
        <f t="shared" si="9"/>
        <v>0</v>
      </c>
      <c r="E82" s="6">
        <f t="shared" si="6"/>
        <v>-126133.75199999999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-6250</v>
      </c>
      <c r="D83" s="5"/>
      <c r="E83" s="5">
        <f t="shared" si="6"/>
        <v>-6250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-444.74599999999998</v>
      </c>
      <c r="D84" s="5"/>
      <c r="E84" s="5">
        <f t="shared" si="6"/>
        <v>-444.74599999999998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-27193.091</v>
      </c>
      <c r="D85" s="5"/>
      <c r="E85" s="5">
        <f t="shared" ref="E85:E149" si="12">SUM(B85:D85)</f>
        <v>-27193.091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-92245.914999999994</v>
      </c>
      <c r="D86" s="5"/>
      <c r="E86" s="5">
        <f t="shared" si="12"/>
        <v>-92245.914999999994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-57997.630000000005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-17967.63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>
        <v>-40030</v>
      </c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-1012047.4670000001</v>
      </c>
      <c r="D115" s="6">
        <f t="shared" si="19"/>
        <v>0</v>
      </c>
      <c r="E115" s="6">
        <f t="shared" si="12"/>
        <v>-1012047.4670000001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-361144.89199999999</v>
      </c>
      <c r="D116" s="5"/>
      <c r="E116" s="5">
        <f t="shared" si="12"/>
        <v>-361144.89199999999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-443554.804</v>
      </c>
      <c r="D117" s="10"/>
      <c r="E117" s="10">
        <f t="shared" si="12"/>
        <v>-443554.804</v>
      </c>
    </row>
    <row r="118" spans="1:9" outlineLevel="1">
      <c r="A118" s="21" t="s">
        <v>74</v>
      </c>
      <c r="B118" s="5"/>
      <c r="C118" s="5">
        <v>-141406.34599999999</v>
      </c>
      <c r="D118" s="5"/>
      <c r="E118" s="5">
        <f t="shared" si="12"/>
        <v>-141406.34599999999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-65697.255000000005</v>
      </c>
      <c r="D119" s="5"/>
      <c r="E119" s="5">
        <f t="shared" si="12"/>
        <v>-65697.255000000005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>
        <v>-244.17</v>
      </c>
      <c r="D120" s="5"/>
      <c r="E120" s="5">
        <f t="shared" si="12"/>
        <v>-244.17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-94756.138000000006</v>
      </c>
      <c r="D121" s="6">
        <f t="shared" si="20"/>
        <v>0</v>
      </c>
      <c r="E121" s="6">
        <f>SUM(B121:D121)</f>
        <v>-94756.138000000006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>
        <v>-9965.1</v>
      </c>
      <c r="D122" s="5"/>
      <c r="E122" s="5">
        <f>SUM(B122:D122)</f>
        <v>-9965.1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-3565.8</v>
      </c>
      <c r="D123" s="5"/>
      <c r="E123" s="5">
        <f t="shared" ref="E123:E126" si="21">SUM(B123:D123)</f>
        <v>-3565.8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-81225.237999999998</v>
      </c>
      <c r="D124" s="5"/>
      <c r="E124" s="5">
        <f t="shared" si="21"/>
        <v>-81225.237999999998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-72878.676000000007</v>
      </c>
      <c r="D127" s="6">
        <f t="shared" si="22"/>
        <v>0</v>
      </c>
      <c r="E127" s="6">
        <f>SUM(B127:D127)</f>
        <v>-72878.676000000007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-1648.848</v>
      </c>
      <c r="D131" s="5"/>
      <c r="E131" s="5">
        <f t="shared" si="23"/>
        <v>-1648.848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>
        <v>-4109.0259999999998</v>
      </c>
      <c r="D133" s="5"/>
      <c r="E133" s="5">
        <f t="shared" si="23"/>
        <v>-4109.0259999999998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>
        <v>-9850</v>
      </c>
      <c r="D136" s="5"/>
      <c r="E136" s="5">
        <f t="shared" si="23"/>
        <v>-9850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>
        <v>-456</v>
      </c>
      <c r="D143" s="5"/>
      <c r="E143" s="5">
        <f t="shared" si="23"/>
        <v>-456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>
        <v>-2639.8020000000001</v>
      </c>
      <c r="D146" s="5"/>
      <c r="E146" s="5">
        <f t="shared" si="23"/>
        <v>-2639.8020000000001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-54175</v>
      </c>
      <c r="D148" s="5"/>
      <c r="E148" s="5">
        <f t="shared" si="23"/>
        <v>-54175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5">SUM(C150:C155)</f>
        <v>-10258.456</v>
      </c>
      <c r="D149" s="6">
        <f t="shared" si="25"/>
        <v>0</v>
      </c>
      <c r="E149" s="6">
        <f t="shared" si="12"/>
        <v>-10258.456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-646.9</v>
      </c>
      <c r="D150" s="5"/>
      <c r="E150" s="5">
        <f t="shared" ref="E150:E215" si="26">SUM(B150:D150)</f>
        <v>-646.9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26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>
        <v>-9486.2060000000001</v>
      </c>
      <c r="D152" s="5"/>
      <c r="E152" s="5">
        <f t="shared" si="26"/>
        <v>-9486.2060000000001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-85.35</v>
      </c>
      <c r="D153" s="5"/>
      <c r="E153" s="5">
        <f t="shared" si="26"/>
        <v>-85.35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ref="E154" si="27">SUM(B154:D154)</f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6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8">SUM(C157:C179)</f>
        <v>-363744.76299999992</v>
      </c>
      <c r="D156" s="6">
        <f t="shared" si="28"/>
        <v>0</v>
      </c>
      <c r="E156" s="6">
        <f t="shared" si="26"/>
        <v>-363744.76299999992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6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-320355.46799999999</v>
      </c>
      <c r="D158" s="5"/>
      <c r="E158" s="5">
        <f t="shared" si="26"/>
        <v>-320355.46799999999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-6700.11</v>
      </c>
      <c r="D160" s="5"/>
      <c r="E160" s="5">
        <f t="shared" si="26"/>
        <v>-6700.11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-250</v>
      </c>
      <c r="D161" s="5"/>
      <c r="E161" s="5">
        <f t="shared" si="26"/>
        <v>-250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6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6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6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6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-1114</v>
      </c>
      <c r="D169" s="5"/>
      <c r="E169" s="5">
        <f t="shared" si="26"/>
        <v>-1114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-2240.7849999999999</v>
      </c>
      <c r="D170" s="5"/>
      <c r="E170" s="5">
        <f t="shared" si="26"/>
        <v>-2240.7849999999999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>
        <v>-15072</v>
      </c>
      <c r="D171" s="5"/>
      <c r="E171" s="5">
        <f t="shared" si="26"/>
        <v>-15072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6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-16116.68</v>
      </c>
      <c r="D174" s="5"/>
      <c r="E174" s="5">
        <f t="shared" si="26"/>
        <v>-16116.68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6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6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9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-1895.72</v>
      </c>
      <c r="D179" s="5"/>
      <c r="E179" s="5">
        <f t="shared" si="26"/>
        <v>-1895.72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30">SUM(C181:C195)</f>
        <v>-102604.95600000001</v>
      </c>
      <c r="D180" s="6">
        <f t="shared" si="30"/>
        <v>0</v>
      </c>
      <c r="E180" s="6">
        <f t="shared" si="26"/>
        <v>-102604.95600000001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6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-32097.388999999999</v>
      </c>
      <c r="D182" s="5"/>
      <c r="E182" s="5">
        <f t="shared" si="26"/>
        <v>-32097.388999999999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26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-3493.0070000000001</v>
      </c>
      <c r="D184" s="5"/>
      <c r="E184" s="5">
        <f t="shared" si="26"/>
        <v>-3493.0070000000001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-15770.591</v>
      </c>
      <c r="D185" s="5"/>
      <c r="E185" s="5">
        <f t="shared" si="26"/>
        <v>-15770.591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26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/>
      <c r="D187" s="5"/>
      <c r="E187" s="5">
        <f t="shared" si="26"/>
        <v>0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-2784.4479999999999</v>
      </c>
      <c r="D188" s="5"/>
      <c r="E188" s="5">
        <f t="shared" si="26"/>
        <v>-2784.4479999999999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-10033.867</v>
      </c>
      <c r="D189" s="5"/>
      <c r="E189" s="5">
        <f t="shared" si="26"/>
        <v>-10033.867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6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-30548.376</v>
      </c>
      <c r="D191" s="5"/>
      <c r="E191" s="5">
        <f t="shared" si="26"/>
        <v>-30548.376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-5443.7269999999999</v>
      </c>
      <c r="D192" s="5"/>
      <c r="E192" s="5">
        <f t="shared" si="26"/>
        <v>-5443.7269999999999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-789.71299999999997</v>
      </c>
      <c r="D193" s="5"/>
      <c r="E193" s="5">
        <f t="shared" si="26"/>
        <v>-789.71299999999997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-1643.838</v>
      </c>
      <c r="D194" s="5"/>
      <c r="E194" s="5">
        <f t="shared" si="26"/>
        <v>-1643.838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6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31">SUM(C197:C262)</f>
        <v>-28628.647000000001</v>
      </c>
      <c r="D196" s="6">
        <f t="shared" si="31"/>
        <v>0</v>
      </c>
      <c r="E196" s="6">
        <f t="shared" si="26"/>
        <v>-28628.647000000001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-2813.4209999999998</v>
      </c>
      <c r="D197" s="10"/>
      <c r="E197" s="10">
        <f t="shared" si="26"/>
        <v>-2813.4209999999998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>
        <v>-259.09399999999999</v>
      </c>
      <c r="D199" s="10"/>
      <c r="E199" s="10">
        <f t="shared" si="26"/>
        <v>-259.09399999999999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6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6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-1483.876</v>
      </c>
      <c r="D202" s="5"/>
      <c r="E202" s="5">
        <f t="shared" si="26"/>
        <v>-1483.876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>
        <v>-228.46600000000001</v>
      </c>
      <c r="D203" s="5"/>
      <c r="E203" s="5">
        <f t="shared" si="26"/>
        <v>-228.46600000000001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6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-2424.3890000000001</v>
      </c>
      <c r="D205" s="5"/>
      <c r="E205" s="5">
        <f t="shared" si="26"/>
        <v>-2424.3890000000001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-641.803</v>
      </c>
      <c r="D206" s="5"/>
      <c r="E206" s="5">
        <f t="shared" si="26"/>
        <v>-641.803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6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6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6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6"/>
        <v>0</v>
      </c>
    </row>
    <row r="211" spans="1:5" outlineLevel="1">
      <c r="A211" s="27" t="s">
        <v>198</v>
      </c>
      <c r="B211" s="10"/>
      <c r="C211" s="5">
        <v>-552.03599999999994</v>
      </c>
      <c r="D211" s="5"/>
      <c r="E211" s="5">
        <f t="shared" si="26"/>
        <v>-552.03599999999994</v>
      </c>
    </row>
    <row r="212" spans="1:5" outlineLevel="1">
      <c r="A212" s="27" t="s">
        <v>199</v>
      </c>
      <c r="B212" s="10"/>
      <c r="C212" s="10">
        <v>-4123.9380000000001</v>
      </c>
      <c r="D212" s="10"/>
      <c r="E212" s="10">
        <f t="shared" si="26"/>
        <v>-4123.9380000000001</v>
      </c>
    </row>
    <row r="213" spans="1:5" outlineLevel="1">
      <c r="A213" s="27" t="s">
        <v>201</v>
      </c>
      <c r="B213" s="5"/>
      <c r="C213" s="5"/>
      <c r="D213" s="5"/>
      <c r="E213" s="5">
        <f t="shared" si="26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6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6"/>
        <v>0</v>
      </c>
    </row>
    <row r="216" spans="1:5" outlineLevel="1">
      <c r="A216" s="27" t="s">
        <v>216</v>
      </c>
      <c r="B216" s="5"/>
      <c r="C216" s="5"/>
      <c r="D216" s="5"/>
      <c r="E216" s="5">
        <f t="shared" ref="E216:E304" si="32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32"/>
        <v>0</v>
      </c>
    </row>
    <row r="218" spans="1:5" outlineLevel="1">
      <c r="A218" s="27" t="s">
        <v>71</v>
      </c>
      <c r="B218" s="10"/>
      <c r="C218" s="5">
        <v>-5910.5910000000003</v>
      </c>
      <c r="D218" s="5"/>
      <c r="E218" s="5">
        <f t="shared" si="32"/>
        <v>-5910.5910000000003</v>
      </c>
    </row>
    <row r="219" spans="1:5" outlineLevel="1">
      <c r="A219" s="27" t="s">
        <v>73</v>
      </c>
      <c r="B219" s="5"/>
      <c r="C219" s="5">
        <v>-305.83499999999998</v>
      </c>
      <c r="D219" s="5"/>
      <c r="E219" s="5">
        <f t="shared" si="32"/>
        <v>-305.83499999999998</v>
      </c>
    </row>
    <row r="220" spans="1:5" outlineLevel="1">
      <c r="A220" s="27" t="s">
        <v>239</v>
      </c>
      <c r="B220" s="5"/>
      <c r="C220" s="10"/>
      <c r="D220" s="10"/>
      <c r="E220" s="10">
        <f t="shared" si="32"/>
        <v>0</v>
      </c>
    </row>
    <row r="221" spans="1:5" outlineLevel="1">
      <c r="A221" s="27" t="s">
        <v>246</v>
      </c>
      <c r="B221" s="5"/>
      <c r="C221" s="5">
        <v>-1540.9190000000001</v>
      </c>
      <c r="D221" s="5"/>
      <c r="E221" s="5">
        <f t="shared" si="32"/>
        <v>-1540.9190000000001</v>
      </c>
    </row>
    <row r="222" spans="1:5" outlineLevel="1">
      <c r="A222" s="27" t="s">
        <v>248</v>
      </c>
      <c r="B222" s="5"/>
      <c r="C222" s="5"/>
      <c r="D222" s="5"/>
      <c r="E222" s="5">
        <f t="shared" si="32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32"/>
        <v>0</v>
      </c>
    </row>
    <row r="224" spans="1:5" outlineLevel="1">
      <c r="A224" s="27" t="s">
        <v>253</v>
      </c>
      <c r="B224" s="5"/>
      <c r="C224" s="5">
        <v>-3114.7890000000002</v>
      </c>
      <c r="D224" s="5"/>
      <c r="E224" s="5">
        <f t="shared" si="32"/>
        <v>-3114.7890000000002</v>
      </c>
    </row>
    <row r="225" spans="1:5" outlineLevel="1">
      <c r="A225" s="27" t="s">
        <v>255</v>
      </c>
      <c r="B225" s="5"/>
      <c r="C225" s="5"/>
      <c r="D225" s="5"/>
      <c r="E225" s="5">
        <f t="shared" si="32"/>
        <v>0</v>
      </c>
    </row>
    <row r="226" spans="1:5" outlineLevel="1">
      <c r="A226" s="27" t="s">
        <v>256</v>
      </c>
      <c r="B226" s="5"/>
      <c r="C226" s="10"/>
      <c r="D226" s="10"/>
      <c r="E226" s="10">
        <f t="shared" si="32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32"/>
        <v>0</v>
      </c>
    </row>
    <row r="228" spans="1:5" outlineLevel="1">
      <c r="A228" s="27" t="s">
        <v>261</v>
      </c>
      <c r="B228" s="5"/>
      <c r="C228" s="5"/>
      <c r="D228" s="5"/>
      <c r="E228" s="5">
        <f t="shared" si="32"/>
        <v>0</v>
      </c>
    </row>
    <row r="229" spans="1:5" outlineLevel="1">
      <c r="A229" s="27" t="s">
        <v>268</v>
      </c>
      <c r="B229" s="5"/>
      <c r="C229" s="5"/>
      <c r="D229" s="5"/>
      <c r="E229" s="5">
        <f t="shared" si="32"/>
        <v>0</v>
      </c>
    </row>
    <row r="230" spans="1:5" outlineLevel="1">
      <c r="A230" s="27" t="s">
        <v>272</v>
      </c>
      <c r="B230" s="10"/>
      <c r="C230" s="5">
        <v>-1622.413</v>
      </c>
      <c r="D230" s="5"/>
      <c r="E230" s="5">
        <f t="shared" si="32"/>
        <v>-1622.413</v>
      </c>
    </row>
    <row r="231" spans="1:5" outlineLevel="1">
      <c r="A231" s="27" t="s">
        <v>275</v>
      </c>
      <c r="B231" s="5"/>
      <c r="C231" s="10">
        <v>-2487.7260000000001</v>
      </c>
      <c r="D231" s="10"/>
      <c r="E231" s="10">
        <f t="shared" si="32"/>
        <v>-2487.7260000000001</v>
      </c>
    </row>
    <row r="232" spans="1:5" outlineLevel="1">
      <c r="A232" s="27" t="s">
        <v>279</v>
      </c>
      <c r="B232" s="5"/>
      <c r="C232" s="5"/>
      <c r="D232" s="5"/>
      <c r="E232" s="5">
        <f t="shared" si="32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32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2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2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2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3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3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3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43" si="34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4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4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4"/>
        <v>0</v>
      </c>
    </row>
    <row r="244" spans="1:5" outlineLevel="1">
      <c r="A244" s="27" t="s">
        <v>349</v>
      </c>
      <c r="B244" s="5"/>
      <c r="C244" s="5"/>
      <c r="D244" s="5"/>
      <c r="E244" s="5">
        <f t="shared" ref="E244:E258" si="35">SUM(B244:D244)</f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5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5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5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5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5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5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5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5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5"/>
        <v>0</v>
      </c>
    </row>
    <row r="254" spans="1:5" outlineLevel="1">
      <c r="A254" s="27" t="s">
        <v>366</v>
      </c>
      <c r="B254" s="5"/>
      <c r="C254" s="5"/>
      <c r="D254" s="5"/>
      <c r="E254" s="5">
        <f t="shared" si="35"/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5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5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5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5"/>
        <v>0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6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6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6"/>
        <v>0</v>
      </c>
    </row>
    <row r="262" spans="1:10" outlineLevel="1">
      <c r="A262" s="27" t="s">
        <v>263</v>
      </c>
      <c r="B262" s="5"/>
      <c r="C262" s="10">
        <v>-1119.3510000000001</v>
      </c>
      <c r="D262" s="10"/>
      <c r="E262" s="10">
        <f t="shared" si="32"/>
        <v>-1119.3510000000001</v>
      </c>
    </row>
    <row r="263" spans="1:10">
      <c r="A263" s="25" t="s">
        <v>307</v>
      </c>
      <c r="B263" s="6">
        <f>SUM(B264:B319)</f>
        <v>0</v>
      </c>
      <c r="C263" s="6">
        <f t="shared" ref="C263:D263" si="37">SUM(C264:C319)</f>
        <v>-28163.387999999999</v>
      </c>
      <c r="D263" s="6">
        <f t="shared" si="37"/>
        <v>0</v>
      </c>
      <c r="E263" s="6">
        <f t="shared" si="32"/>
        <v>-28163.387999999999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2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2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2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>
        <v>-766.15</v>
      </c>
      <c r="D267" s="10"/>
      <c r="E267" s="10">
        <f t="shared" si="32"/>
        <v>-766.15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2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>
        <v>-470</v>
      </c>
      <c r="D269" s="5"/>
      <c r="E269" s="10">
        <f t="shared" si="32"/>
        <v>-470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2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>
        <v>-1615.345</v>
      </c>
      <c r="D271" s="5"/>
      <c r="E271" s="10">
        <f t="shared" si="32"/>
        <v>-1615.345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-2157.0129999999999</v>
      </c>
      <c r="D272" s="5"/>
      <c r="E272" s="10">
        <f t="shared" si="32"/>
        <v>-2157.0129999999999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2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>
        <v>-220</v>
      </c>
      <c r="D274" s="5"/>
      <c r="E274" s="10">
        <f t="shared" si="32"/>
        <v>-220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>
        <v>-862.5</v>
      </c>
      <c r="D275" s="5"/>
      <c r="E275" s="10">
        <f t="shared" si="32"/>
        <v>-862.5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2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2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32"/>
        <v>0</v>
      </c>
    </row>
    <row r="279" spans="1:10" outlineLevel="1">
      <c r="A279" s="27" t="s">
        <v>136</v>
      </c>
      <c r="B279" s="10"/>
      <c r="C279" s="10">
        <v>-957.36</v>
      </c>
      <c r="D279" s="10"/>
      <c r="E279" s="10">
        <f t="shared" si="32"/>
        <v>-957.36</v>
      </c>
    </row>
    <row r="280" spans="1:10" outlineLevel="1">
      <c r="A280" s="27" t="s">
        <v>137</v>
      </c>
      <c r="B280" s="5"/>
      <c r="C280" s="5"/>
      <c r="D280" s="5"/>
      <c r="E280" s="10">
        <f t="shared" si="32"/>
        <v>0</v>
      </c>
    </row>
    <row r="281" spans="1:10" outlineLevel="1">
      <c r="A281" s="27" t="s">
        <v>138</v>
      </c>
      <c r="B281" s="10"/>
      <c r="C281" s="10">
        <v>-1642.9</v>
      </c>
      <c r="D281" s="10"/>
      <c r="E281" s="10">
        <f t="shared" si="32"/>
        <v>-1642.9</v>
      </c>
    </row>
    <row r="282" spans="1:10" outlineLevel="1">
      <c r="A282" s="27" t="s">
        <v>140</v>
      </c>
      <c r="B282" s="10"/>
      <c r="C282" s="5"/>
      <c r="D282" s="5"/>
      <c r="E282" s="10">
        <f t="shared" si="32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32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32"/>
        <v>0</v>
      </c>
    </row>
    <row r="285" spans="1:10" outlineLevel="1">
      <c r="A285" s="27" t="s">
        <v>146</v>
      </c>
      <c r="B285" s="10"/>
      <c r="C285" s="5">
        <v>-619</v>
      </c>
      <c r="D285" s="5"/>
      <c r="E285" s="10">
        <f t="shared" si="32"/>
        <v>-619</v>
      </c>
    </row>
    <row r="286" spans="1:10" outlineLevel="1">
      <c r="A286" s="27" t="s">
        <v>156</v>
      </c>
      <c r="B286" s="5"/>
      <c r="C286" s="5">
        <v>-1255.2840000000001</v>
      </c>
      <c r="D286" s="5"/>
      <c r="E286" s="10">
        <f t="shared" si="32"/>
        <v>-1255.2840000000001</v>
      </c>
    </row>
    <row r="287" spans="1:10" outlineLevel="1">
      <c r="A287" s="27" t="s">
        <v>160</v>
      </c>
      <c r="B287" s="5"/>
      <c r="C287" s="10">
        <v>-1690.14</v>
      </c>
      <c r="D287" s="10"/>
      <c r="E287" s="10">
        <f t="shared" si="32"/>
        <v>-1690.14</v>
      </c>
    </row>
    <row r="288" spans="1:10" outlineLevel="1">
      <c r="A288" s="27" t="s">
        <v>162</v>
      </c>
      <c r="B288" s="5"/>
      <c r="C288" s="5">
        <v>-750</v>
      </c>
      <c r="D288" s="5"/>
      <c r="E288" s="10">
        <f t="shared" si="32"/>
        <v>-750</v>
      </c>
    </row>
    <row r="289" spans="1:5" outlineLevel="1">
      <c r="A289" s="27" t="s">
        <v>163</v>
      </c>
      <c r="B289" s="5"/>
      <c r="C289" s="5">
        <v>-963.6</v>
      </c>
      <c r="D289" s="5"/>
      <c r="E289" s="10">
        <f t="shared" si="32"/>
        <v>-963.6</v>
      </c>
    </row>
    <row r="290" spans="1:5" outlineLevel="1">
      <c r="A290" s="27" t="s">
        <v>164</v>
      </c>
      <c r="B290" s="10"/>
      <c r="C290" s="10"/>
      <c r="D290" s="10"/>
      <c r="E290" s="10">
        <f t="shared" si="32"/>
        <v>0</v>
      </c>
    </row>
    <row r="291" spans="1:5" outlineLevel="1">
      <c r="A291" s="27" t="s">
        <v>166</v>
      </c>
      <c r="B291" s="5"/>
      <c r="C291" s="5">
        <v>-2235.8000000000002</v>
      </c>
      <c r="D291" s="5"/>
      <c r="E291" s="10">
        <f t="shared" si="32"/>
        <v>-2235.8000000000002</v>
      </c>
    </row>
    <row r="292" spans="1:5" outlineLevel="1">
      <c r="A292" s="27" t="s">
        <v>167</v>
      </c>
      <c r="B292" s="5"/>
      <c r="C292" s="5"/>
      <c r="D292" s="5"/>
      <c r="E292" s="10">
        <f t="shared" si="32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2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2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32"/>
        <v>0</v>
      </c>
    </row>
    <row r="296" spans="1:5" outlineLevel="1">
      <c r="A296" s="27" t="s">
        <v>31</v>
      </c>
      <c r="B296" s="5"/>
      <c r="C296" s="5"/>
      <c r="D296" s="5"/>
      <c r="E296" s="10">
        <f t="shared" si="32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32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2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2"/>
        <v>0</v>
      </c>
    </row>
    <row r="300" spans="1:5" outlineLevel="1">
      <c r="A300" s="27" t="s">
        <v>38</v>
      </c>
      <c r="B300" s="10"/>
      <c r="C300" s="5">
        <v>-11958.296</v>
      </c>
      <c r="D300" s="5"/>
      <c r="E300" s="10">
        <f t="shared" si="32"/>
        <v>-11958.296</v>
      </c>
    </row>
    <row r="301" spans="1:5" outlineLevel="1">
      <c r="A301" s="27" t="s">
        <v>242</v>
      </c>
      <c r="B301" s="10"/>
      <c r="C301" s="5"/>
      <c r="D301" s="5"/>
      <c r="E301" s="10">
        <f t="shared" si="32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32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32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2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07" si="38">SUM(B305:D305)</f>
        <v>0</v>
      </c>
    </row>
    <row r="306" spans="1:9" outlineLevel="1">
      <c r="A306" s="27" t="s">
        <v>54</v>
      </c>
      <c r="B306" s="5"/>
      <c r="C306" s="5"/>
      <c r="D306" s="5"/>
      <c r="E306" s="10">
        <f t="shared" si="38"/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8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09" si="39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9"/>
        <v>0</v>
      </c>
    </row>
    <row r="310" spans="1:9" outlineLevel="1">
      <c r="A310" s="27" t="s">
        <v>360</v>
      </c>
      <c r="B310" s="5"/>
      <c r="C310" s="5"/>
      <c r="D310" s="5"/>
      <c r="E310" s="10">
        <f t="shared" ref="E310:E313" si="40">SUM(B310:D310)</f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40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40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40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41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41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42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42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42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ref="E319" si="43">SUM(B319:D319)</f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44">SUM(C321:C364)</f>
        <v>-17421.128000000001</v>
      </c>
      <c r="D320" s="6">
        <f t="shared" si="44"/>
        <v>0</v>
      </c>
      <c r="E320" s="6">
        <f t="shared" ref="E320:E364" si="45">SUM(B320:D320)</f>
        <v>-17421.128000000001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-1731.17</v>
      </c>
      <c r="D321" s="10"/>
      <c r="E321" s="10">
        <f t="shared" si="45"/>
        <v>-1731.17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5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5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-2093.8000000000002</v>
      </c>
      <c r="D324" s="10"/>
      <c r="E324" s="10">
        <f t="shared" si="45"/>
        <v>-2093.8000000000002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-6273.0240000000003</v>
      </c>
      <c r="D325" s="5"/>
      <c r="E325" s="5">
        <f t="shared" si="45"/>
        <v>-6273.0240000000003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>
        <v>-1100</v>
      </c>
      <c r="D326" s="5"/>
      <c r="E326" s="5">
        <f t="shared" si="45"/>
        <v>-1100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5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5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5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5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/>
      <c r="D331" s="5"/>
      <c r="E331" s="5">
        <f t="shared" si="45"/>
        <v>0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/>
      <c r="D332" s="10"/>
      <c r="E332" s="10">
        <f t="shared" si="45"/>
        <v>0</v>
      </c>
    </row>
    <row r="333" spans="1:10" outlineLevel="1">
      <c r="A333" s="27" t="s">
        <v>182</v>
      </c>
      <c r="B333" s="10"/>
      <c r="C333" s="5"/>
      <c r="D333" s="5"/>
      <c r="E333" s="5">
        <f t="shared" si="45"/>
        <v>0</v>
      </c>
    </row>
    <row r="334" spans="1:10" outlineLevel="1">
      <c r="A334" s="27" t="s">
        <v>187</v>
      </c>
      <c r="B334" s="10"/>
      <c r="C334" s="5">
        <v>-1634.721</v>
      </c>
      <c r="D334" s="5"/>
      <c r="E334" s="5">
        <f t="shared" si="45"/>
        <v>-1634.721</v>
      </c>
    </row>
    <row r="335" spans="1:10" outlineLevel="1">
      <c r="A335" s="27" t="s">
        <v>190</v>
      </c>
      <c r="B335" s="10"/>
      <c r="C335" s="10"/>
      <c r="D335" s="10"/>
      <c r="E335" s="10">
        <f t="shared" si="45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5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5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5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5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45"/>
        <v>0</v>
      </c>
    </row>
    <row r="341" spans="1:5" outlineLevel="1">
      <c r="A341" s="27" t="s">
        <v>225</v>
      </c>
      <c r="B341" s="10"/>
      <c r="C341" s="5"/>
      <c r="D341" s="5"/>
      <c r="E341" s="5">
        <f t="shared" si="45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45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5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5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5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5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5"/>
        <v>0</v>
      </c>
    </row>
    <row r="348" spans="1:5" outlineLevel="1">
      <c r="A348" s="27" t="s">
        <v>147</v>
      </c>
      <c r="B348" s="5"/>
      <c r="C348" s="5">
        <v>-1266.3800000000001</v>
      </c>
      <c r="D348" s="5"/>
      <c r="E348" s="5">
        <f t="shared" si="45"/>
        <v>-1266.3800000000001</v>
      </c>
    </row>
    <row r="349" spans="1:5" outlineLevel="1">
      <c r="A349" s="27" t="s">
        <v>85</v>
      </c>
      <c r="B349" s="5"/>
      <c r="C349" s="10"/>
      <c r="D349" s="10"/>
      <c r="E349" s="10">
        <f t="shared" si="45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5"/>
        <v>0</v>
      </c>
    </row>
    <row r="351" spans="1:5" outlineLevel="1">
      <c r="A351" s="27" t="s">
        <v>209</v>
      </c>
      <c r="B351" s="5"/>
      <c r="C351" s="5">
        <v>-3322.0329999999999</v>
      </c>
      <c r="D351" s="5"/>
      <c r="E351" s="5">
        <f t="shared" si="45"/>
        <v>-3322.0329999999999</v>
      </c>
    </row>
    <row r="352" spans="1:5" outlineLevel="1">
      <c r="A352" s="27" t="s">
        <v>221</v>
      </c>
      <c r="B352" s="5"/>
      <c r="C352" s="5"/>
      <c r="D352" s="5"/>
      <c r="E352" s="5">
        <f t="shared" si="45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5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6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6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6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6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6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7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7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7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8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8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5"/>
        <v>0</v>
      </c>
    </row>
    <row r="365" spans="1:9">
      <c r="A365" s="24" t="s">
        <v>322</v>
      </c>
      <c r="B365" s="4">
        <f>B2+B3+B13+B22+B44+B82+B87+B95+B115+B121+B127+B149+B156+B180+B196+B263+B320</f>
        <v>16891.772000000001</v>
      </c>
      <c r="C365" s="4">
        <f t="shared" ref="C365:D365" si="49">C2+C3+C13+C22+C44+C82+C87+C95+C115+C121+C127+C149+C156+C180+C196+C263+C320</f>
        <v>-4632751.9670000002</v>
      </c>
      <c r="D365" s="4">
        <f t="shared" si="49"/>
        <v>3558.8290000000075</v>
      </c>
      <c r="E365" s="4">
        <f>E2+E3+E13+E22+E44+E82+E87+E95+E115+E121+E127+E149+E156+E180+E196+E263+E320</f>
        <v>-4612301.3659999995</v>
      </c>
      <c r="F365" s="9"/>
      <c r="G365" s="14">
        <f>G2+G3+G13+G22+G44+G82+G87+G95+G115+G121+G127+G149+G156+G180+G196+G263+G320</f>
        <v>357740.19000000006</v>
      </c>
      <c r="H365" s="15"/>
      <c r="I365" s="4">
        <f>I2+I3+I13+I22+I44+I82+I87+I95+I115+I121+I127+I149+I156+I180+I196+I263+I320</f>
        <v>2124.54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65"/>
  <sheetViews>
    <sheetView topLeftCell="A272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322</v>
      </c>
      <c r="B2" s="4">
        <f>'SNA 04-2018'!B365</f>
        <v>16891.772000000001</v>
      </c>
      <c r="C2" s="4">
        <f>'SNA 04-2018'!C365</f>
        <v>-4632751.9670000002</v>
      </c>
      <c r="D2" s="4">
        <f>'SNA 04-2018'!D365</f>
        <v>3558.8290000000075</v>
      </c>
      <c r="E2" s="4">
        <f>SUM(B2:D2)</f>
        <v>-4612301.3660000004</v>
      </c>
      <c r="F2" s="9"/>
      <c r="G2" s="14">
        <f>'SNA 04-2018'!G365</f>
        <v>357740.19000000006</v>
      </c>
      <c r="H2" s="15"/>
      <c r="I2" s="14">
        <f>'SNA 04-2018'!I365</f>
        <v>2124.54</v>
      </c>
    </row>
    <row r="3" spans="1:9" s="3" customFormat="1">
      <c r="A3" s="25" t="s">
        <v>10</v>
      </c>
      <c r="B3" s="6">
        <f t="shared" ref="B3:D3" si="0">SUM(B4:B12)</f>
        <v>9117</v>
      </c>
      <c r="C3" s="6">
        <f t="shared" si="0"/>
        <v>1250000</v>
      </c>
      <c r="D3" s="6">
        <f t="shared" si="0"/>
        <v>0</v>
      </c>
      <c r="E3" s="6">
        <f>SUM(B3:D3)</f>
        <v>1259117</v>
      </c>
      <c r="F3" s="9"/>
      <c r="G3" s="16">
        <f>SUM(G4:G12)</f>
        <v>317500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1250000</v>
      </c>
      <c r="D4" s="5"/>
      <c r="E4" s="5">
        <f>SUM(B4:D4)</f>
        <v>1250000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317500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>
        <v>9117</v>
      </c>
      <c r="C12" s="5"/>
      <c r="D12" s="5"/>
      <c r="E12" s="5">
        <f t="shared" si="2"/>
        <v>9117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-27504.026999999998</v>
      </c>
      <c r="D13" s="6">
        <f t="shared" si="3"/>
        <v>0</v>
      </c>
      <c r="E13" s="6">
        <f t="shared" si="2"/>
        <v>-27504.026999999998</v>
      </c>
      <c r="F13" s="9"/>
      <c r="G13" s="16">
        <f t="shared" ref="G13" si="4">SUM(G14:G21)</f>
        <v>1626.02</v>
      </c>
      <c r="H13" s="15"/>
      <c r="I13" s="16">
        <f t="shared" ref="I13" si="5">SUM(I14:I21)</f>
        <v>-1977.68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-27504.026999999998</v>
      </c>
      <c r="D16" s="5"/>
      <c r="E16" s="5">
        <f t="shared" si="2"/>
        <v>-27504.026999999998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>
        <v>1626.02</v>
      </c>
      <c r="H20" s="18"/>
      <c r="I20" s="17">
        <v>-1977.68</v>
      </c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-7937.6180000000004</v>
      </c>
      <c r="D22" s="6">
        <f t="shared" si="7"/>
        <v>0</v>
      </c>
      <c r="E22" s="6">
        <f t="shared" si="6"/>
        <v>-9972.4110000000001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-7937.6180000000004</v>
      </c>
      <c r="D43" s="5"/>
      <c r="E43" s="5">
        <f t="shared" si="6"/>
        <v>-9972.4110000000001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-160.53199999999998</v>
      </c>
      <c r="C44" s="6">
        <f t="shared" si="8"/>
        <v>-6651.9449999999997</v>
      </c>
      <c r="D44" s="6">
        <f t="shared" si="8"/>
        <v>-7.14</v>
      </c>
      <c r="E44" s="6">
        <f t="shared" si="6"/>
        <v>-6819.6170000000002</v>
      </c>
      <c r="F44" s="9"/>
      <c r="G44" s="16">
        <f>SUM(G45:G81)</f>
        <v>-1345</v>
      </c>
      <c r="H44" s="15"/>
      <c r="I44" s="16">
        <f>SUM(I45:I81)</f>
        <v>0</v>
      </c>
    </row>
    <row r="45" spans="1:9" outlineLevel="1">
      <c r="A45" s="27" t="s">
        <v>79</v>
      </c>
      <c r="B45" s="5">
        <v>-2.5</v>
      </c>
      <c r="C45" s="5">
        <v>-4.5</v>
      </c>
      <c r="D45" s="5"/>
      <c r="E45" s="5">
        <f t="shared" si="6"/>
        <v>-7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-57.338000000000001</v>
      </c>
      <c r="D47" s="5"/>
      <c r="E47" s="5">
        <f t="shared" si="6"/>
        <v>-57.338000000000001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-389.83800000000002</v>
      </c>
      <c r="D49" s="5"/>
      <c r="E49" s="5">
        <f t="shared" si="6"/>
        <v>-389.83800000000002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-24.99</v>
      </c>
      <c r="D51" s="5"/>
      <c r="E51" s="5">
        <f t="shared" si="6"/>
        <v>-24.99</v>
      </c>
      <c r="F51" s="10"/>
      <c r="G51" s="17"/>
      <c r="H51" s="18"/>
      <c r="I51" s="17"/>
    </row>
    <row r="52" spans="1:9" outlineLevel="1">
      <c r="A52" s="27" t="s">
        <v>115</v>
      </c>
      <c r="B52" s="5">
        <v>-119</v>
      </c>
      <c r="C52" s="5"/>
      <c r="D52" s="5">
        <v>-7.14</v>
      </c>
      <c r="E52" s="5">
        <f t="shared" si="6"/>
        <v>-126.14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-110</v>
      </c>
      <c r="D54" s="5"/>
      <c r="E54" s="5">
        <f t="shared" si="6"/>
        <v>-110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>
        <v>-11.9</v>
      </c>
      <c r="D59" s="5"/>
      <c r="E59" s="5">
        <f t="shared" si="6"/>
        <v>-11.9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-285.60000000000002</v>
      </c>
      <c r="D60" s="5"/>
      <c r="E60" s="5">
        <f t="shared" si="6"/>
        <v>-285.60000000000002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>
        <v>-12</v>
      </c>
      <c r="C62" s="5">
        <v>-40</v>
      </c>
      <c r="D62" s="5"/>
      <c r="E62" s="5">
        <f t="shared" si="6"/>
        <v>-52</v>
      </c>
      <c r="F62" s="10"/>
      <c r="G62" s="17"/>
      <c r="H62" s="18"/>
      <c r="I62" s="17"/>
    </row>
    <row r="63" spans="1:9" outlineLevel="1">
      <c r="A63" s="27" t="s">
        <v>126</v>
      </c>
      <c r="B63" s="5">
        <v>-10</v>
      </c>
      <c r="C63" s="5"/>
      <c r="D63" s="5"/>
      <c r="E63" s="5">
        <f t="shared" si="6"/>
        <v>-10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>
        <v>-41.65</v>
      </c>
      <c r="D65" s="5"/>
      <c r="E65" s="5">
        <f t="shared" si="6"/>
        <v>-41.65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-22.61</v>
      </c>
      <c r="D66" s="5"/>
      <c r="E66" s="5">
        <f t="shared" si="6"/>
        <v>-22.61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-2.8559999999999999</v>
      </c>
      <c r="D69" s="5"/>
      <c r="E69" s="5">
        <f t="shared" si="6"/>
        <v>-4.2839999999999998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>
        <v>-1270</v>
      </c>
      <c r="H70" s="18"/>
      <c r="I70" s="17"/>
    </row>
    <row r="71" spans="1:9" outlineLevel="1">
      <c r="A71" s="27" t="s">
        <v>132</v>
      </c>
      <c r="B71" s="5"/>
      <c r="C71" s="5">
        <v>-7.14</v>
      </c>
      <c r="D71" s="5"/>
      <c r="E71" s="5">
        <f t="shared" si="6"/>
        <v>-7.14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-270</v>
      </c>
      <c r="D72" s="5"/>
      <c r="E72" s="5">
        <f t="shared" si="6"/>
        <v>-270</v>
      </c>
      <c r="F72" s="10"/>
      <c r="G72" s="17">
        <v>-75</v>
      </c>
      <c r="H72" s="18"/>
      <c r="I72" s="17"/>
    </row>
    <row r="73" spans="1:9" outlineLevel="1">
      <c r="A73" s="27" t="s">
        <v>134</v>
      </c>
      <c r="B73" s="5">
        <v>-1.9039999999999999</v>
      </c>
      <c r="C73" s="5">
        <v>-0.95199999999999996</v>
      </c>
      <c r="D73" s="5"/>
      <c r="E73" s="5">
        <f t="shared" si="6"/>
        <v>-2.8559999999999999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>
        <v>-29.75</v>
      </c>
      <c r="D74" s="5"/>
      <c r="E74" s="5">
        <f t="shared" si="6"/>
        <v>-29.75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-4010.7440000000001</v>
      </c>
      <c r="D76" s="5"/>
      <c r="E76" s="5">
        <f t="shared" si="6"/>
        <v>-4010.7440000000001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-662.65</v>
      </c>
      <c r="D77" s="5"/>
      <c r="E77" s="5">
        <f t="shared" si="6"/>
        <v>-662.65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-469.46</v>
      </c>
      <c r="D78" s="5"/>
      <c r="E78" s="5">
        <f t="shared" si="6"/>
        <v>-469.46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>
        <v>-8</v>
      </c>
      <c r="C80" s="5">
        <v>-72</v>
      </c>
      <c r="D80" s="5"/>
      <c r="E80" s="5">
        <f t="shared" si="6"/>
        <v>-80</v>
      </c>
      <c r="F80" s="10"/>
      <c r="G80" s="17"/>
      <c r="H80" s="18"/>
      <c r="I80" s="17"/>
    </row>
    <row r="81" spans="1:9" outlineLevel="1">
      <c r="A81" s="27" t="s">
        <v>285</v>
      </c>
      <c r="B81" s="5">
        <v>-5.7</v>
      </c>
      <c r="C81" s="5">
        <v>-93.48</v>
      </c>
      <c r="D81" s="5"/>
      <c r="E81" s="5">
        <f t="shared" si="6"/>
        <v>-99.18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-83257.570999999996</v>
      </c>
      <c r="D82" s="6">
        <f t="shared" si="9"/>
        <v>0</v>
      </c>
      <c r="E82" s="6">
        <f t="shared" si="6"/>
        <v>-83257.570999999996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-5848.8109999999997</v>
      </c>
      <c r="D83" s="5"/>
      <c r="E83" s="5">
        <f t="shared" si="6"/>
        <v>-5848.8109999999997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-1016.667</v>
      </c>
      <c r="D84" s="5"/>
      <c r="E84" s="5">
        <f t="shared" si="6"/>
        <v>-1016.667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-76392.092999999993</v>
      </c>
      <c r="D85" s="5"/>
      <c r="E85" s="5">
        <f t="shared" ref="E85:E149" si="12">SUM(B85:D85)</f>
        <v>-76392.092999999993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-30000</v>
      </c>
      <c r="D87" s="6">
        <f t="shared" si="13"/>
        <v>0</v>
      </c>
      <c r="E87" s="6">
        <f t="shared" si="12"/>
        <v>-30000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>
        <v>-30000</v>
      </c>
      <c r="D90" s="5"/>
      <c r="E90" s="5">
        <f t="shared" si="12"/>
        <v>-30000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-623686.73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-147220.70000000001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>
        <v>-17182.36</v>
      </c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>
        <v>-7067.2</v>
      </c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>
        <v>-4389.3999999999996</v>
      </c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>
        <v>-447069.07</v>
      </c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>
        <v>-758</v>
      </c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-679842.40799999994</v>
      </c>
      <c r="D115" s="6">
        <f t="shared" si="19"/>
        <v>0</v>
      </c>
      <c r="E115" s="6">
        <f t="shared" si="12"/>
        <v>-679842.40799999994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-295500</v>
      </c>
      <c r="D116" s="5"/>
      <c r="E116" s="5">
        <f t="shared" si="12"/>
        <v>-295500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-309722.39600000001</v>
      </c>
      <c r="D117" s="10"/>
      <c r="E117" s="10">
        <f t="shared" si="12"/>
        <v>-309722.39600000001</v>
      </c>
    </row>
    <row r="118" spans="1:9" outlineLevel="1">
      <c r="A118" s="21" t="s">
        <v>74</v>
      </c>
      <c r="B118" s="5"/>
      <c r="C118" s="5">
        <v>-74620.012000000002</v>
      </c>
      <c r="D118" s="5"/>
      <c r="E118" s="5">
        <f t="shared" si="12"/>
        <v>-74620.012000000002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-269273.685</v>
      </c>
      <c r="D121" s="6">
        <f t="shared" si="20"/>
        <v>0</v>
      </c>
      <c r="E121" s="6">
        <f>SUM(B121:D121)</f>
        <v>-269273.685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-2852.4</v>
      </c>
      <c r="D123" s="5"/>
      <c r="E123" s="5">
        <f t="shared" ref="E123:E126" si="21">SUM(B123:D123)</f>
        <v>-2852.4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-90179.803</v>
      </c>
      <c r="D124" s="5"/>
      <c r="E124" s="5">
        <f t="shared" si="21"/>
        <v>-90179.803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-176241.48199999999</v>
      </c>
      <c r="D125" s="5"/>
      <c r="E125" s="5">
        <f t="shared" si="21"/>
        <v>-176241.48199999999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-56081.926999999996</v>
      </c>
      <c r="D127" s="6">
        <f t="shared" si="22"/>
        <v>0</v>
      </c>
      <c r="E127" s="6">
        <f>SUM(B127:D127)</f>
        <v>-56081.926999999996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-1553.51</v>
      </c>
      <c r="D131" s="5"/>
      <c r="E131" s="5">
        <f t="shared" si="23"/>
        <v>-1553.51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>
        <v>-9850</v>
      </c>
      <c r="D136" s="5"/>
      <c r="E136" s="5">
        <f t="shared" si="23"/>
        <v>-9850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-15128.416999999999</v>
      </c>
      <c r="D144" s="5"/>
      <c r="E144" s="5">
        <f t="shared" si="23"/>
        <v>-15128.416999999999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-12360.764999999999</v>
      </c>
      <c r="D149" s="6">
        <f t="shared" si="24"/>
        <v>0</v>
      </c>
      <c r="E149" s="6">
        <f t="shared" si="12"/>
        <v>-12360.764999999999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/>
      <c r="D150" s="5"/>
      <c r="E150" s="5">
        <f t="shared" ref="E150:E215" si="25">SUM(B150:D150)</f>
        <v>0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>
        <v>-12204.445</v>
      </c>
      <c r="D152" s="5"/>
      <c r="E152" s="5">
        <f t="shared" si="25"/>
        <v>-12204.445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>
        <v>-156.32</v>
      </c>
      <c r="D155" s="5"/>
      <c r="E155" s="5">
        <f t="shared" si="25"/>
        <v>-156.32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-497273.36699999991</v>
      </c>
      <c r="D156" s="6">
        <f t="shared" si="26"/>
        <v>0</v>
      </c>
      <c r="E156" s="6">
        <f t="shared" si="25"/>
        <v>-497273.36699999991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-109697.87699999999</v>
      </c>
      <c r="D158" s="5"/>
      <c r="E158" s="5">
        <f t="shared" si="25"/>
        <v>-109697.87699999999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-500</v>
      </c>
      <c r="D161" s="5"/>
      <c r="E161" s="5">
        <f t="shared" si="25"/>
        <v>-500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>
        <v>-374600.03100000002</v>
      </c>
      <c r="D166" s="5"/>
      <c r="E166" s="5">
        <f t="shared" si="25"/>
        <v>-374600.03100000002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>
        <v>-3547.97</v>
      </c>
      <c r="D168" s="5"/>
      <c r="E168" s="5">
        <f t="shared" si="25"/>
        <v>-3547.97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-1585.4</v>
      </c>
      <c r="D169" s="5"/>
      <c r="E169" s="5">
        <f t="shared" si="25"/>
        <v>-1585.4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-2397.7620000000002</v>
      </c>
      <c r="D170" s="5"/>
      <c r="E170" s="5">
        <f t="shared" si="25"/>
        <v>-2397.7620000000002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>
        <v>15428.2</v>
      </c>
      <c r="D171" s="5"/>
      <c r="E171" s="5">
        <f t="shared" si="25"/>
        <v>15428.2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-5269.04</v>
      </c>
      <c r="D174" s="5"/>
      <c r="E174" s="5">
        <f t="shared" si="25"/>
        <v>-5269.04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>
        <v>-10659.137000000001</v>
      </c>
      <c r="D177" s="5"/>
      <c r="E177" s="5">
        <f t="shared" si="25"/>
        <v>-10659.137000000001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7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-4444.3500000000004</v>
      </c>
      <c r="D179" s="5"/>
      <c r="E179" s="5">
        <f t="shared" si="25"/>
        <v>-4444.3500000000004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8">SUM(C181:C195)</f>
        <v>-93725.434000000008</v>
      </c>
      <c r="D180" s="6">
        <f t="shared" si="28"/>
        <v>0</v>
      </c>
      <c r="E180" s="6">
        <f t="shared" si="25"/>
        <v>-93725.434000000008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-24561.814999999999</v>
      </c>
      <c r="D182" s="5"/>
      <c r="E182" s="5">
        <f t="shared" si="25"/>
        <v>-24561.814999999999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-14895.775</v>
      </c>
      <c r="D185" s="5"/>
      <c r="E185" s="5">
        <f t="shared" si="25"/>
        <v>-14895.775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v>-5433.9960000000001</v>
      </c>
      <c r="D186" s="5"/>
      <c r="E186" s="5">
        <f t="shared" si="25"/>
        <v>-5433.9960000000001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-4300.085</v>
      </c>
      <c r="D187" s="5"/>
      <c r="E187" s="5">
        <f t="shared" si="25"/>
        <v>-4300.085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-30162.355</v>
      </c>
      <c r="D191" s="5"/>
      <c r="E191" s="5">
        <f t="shared" si="25"/>
        <v>-30162.355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-3684.9479999999999</v>
      </c>
      <c r="D192" s="5"/>
      <c r="E192" s="5">
        <f t="shared" si="25"/>
        <v>-3684.9479999999999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-2356.0619999999999</v>
      </c>
      <c r="D193" s="5"/>
      <c r="E193" s="5">
        <f t="shared" si="25"/>
        <v>-2356.0619999999999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-8330.3979999999992</v>
      </c>
      <c r="D194" s="5"/>
      <c r="E194" s="5">
        <f t="shared" si="25"/>
        <v>-8330.3979999999992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9">SUM(C197:C262)</f>
        <v>-19774.924999999996</v>
      </c>
      <c r="D196" s="6">
        <f t="shared" si="29"/>
        <v>0</v>
      </c>
      <c r="E196" s="6">
        <f t="shared" si="25"/>
        <v>-19774.924999999996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-2044.9549999999999</v>
      </c>
      <c r="D205" s="5"/>
      <c r="E205" s="5">
        <f t="shared" si="25"/>
        <v>-2044.9549999999999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-6999.5230000000001</v>
      </c>
      <c r="D206" s="5"/>
      <c r="E206" s="5">
        <f t="shared" si="25"/>
        <v>-6999.5230000000001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>
        <v>-612.32100000000003</v>
      </c>
      <c r="D207" s="5"/>
      <c r="E207" s="5">
        <f t="shared" si="25"/>
        <v>-612.32100000000003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5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>
        <v>-701.27200000000005</v>
      </c>
      <c r="D209" s="10"/>
      <c r="E209" s="10">
        <f t="shared" si="25"/>
        <v>-701.27200000000005</v>
      </c>
    </row>
    <row r="210" spans="1:5" outlineLevel="1">
      <c r="A210" s="27" t="s">
        <v>185</v>
      </c>
      <c r="B210" s="10"/>
      <c r="C210" s="5">
        <v>-2822.3130000000001</v>
      </c>
      <c r="D210" s="5"/>
      <c r="E210" s="5">
        <f t="shared" si="25"/>
        <v>-2822.3130000000001</v>
      </c>
    </row>
    <row r="211" spans="1:5" outlineLevel="1">
      <c r="A211" s="27" t="s">
        <v>198</v>
      </c>
      <c r="B211" s="10"/>
      <c r="C211" s="5"/>
      <c r="D211" s="5"/>
      <c r="E211" s="5">
        <f t="shared" si="25"/>
        <v>0</v>
      </c>
    </row>
    <row r="212" spans="1:5" outlineLevel="1">
      <c r="A212" s="27" t="s">
        <v>199</v>
      </c>
      <c r="B212" s="10"/>
      <c r="C212" s="10">
        <v>-1497.2739999999999</v>
      </c>
      <c r="D212" s="10"/>
      <c r="E212" s="10">
        <f t="shared" si="25"/>
        <v>-1497.2739999999999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>
        <v>-1123.4349999999999</v>
      </c>
      <c r="D215" s="5"/>
      <c r="E215" s="5">
        <f t="shared" si="25"/>
        <v>-1123.4349999999999</v>
      </c>
    </row>
    <row r="216" spans="1:5" outlineLevel="1">
      <c r="A216" s="27" t="s">
        <v>216</v>
      </c>
      <c r="B216" s="5"/>
      <c r="C216" s="5"/>
      <c r="D216" s="5"/>
      <c r="E216" s="5">
        <f t="shared" ref="E216:E305" si="30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30"/>
        <v>0</v>
      </c>
    </row>
    <row r="218" spans="1:5" outlineLevel="1">
      <c r="A218" s="27" t="s">
        <v>71</v>
      </c>
      <c r="B218" s="10"/>
      <c r="C218" s="5"/>
      <c r="D218" s="5"/>
      <c r="E218" s="5">
        <f t="shared" si="30"/>
        <v>0</v>
      </c>
    </row>
    <row r="219" spans="1:5" outlineLevel="1">
      <c r="A219" s="27" t="s">
        <v>73</v>
      </c>
      <c r="B219" s="5"/>
      <c r="C219" s="5">
        <v>-591.39</v>
      </c>
      <c r="D219" s="5"/>
      <c r="E219" s="5">
        <f t="shared" si="30"/>
        <v>-591.39</v>
      </c>
    </row>
    <row r="220" spans="1:5" outlineLevel="1">
      <c r="A220" s="27" t="s">
        <v>239</v>
      </c>
      <c r="B220" s="5"/>
      <c r="C220" s="10"/>
      <c r="D220" s="10"/>
      <c r="E220" s="10">
        <f t="shared" si="30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0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251</v>
      </c>
      <c r="B223" s="10"/>
      <c r="C223" s="10">
        <v>-211.94399999999999</v>
      </c>
      <c r="D223" s="10"/>
      <c r="E223" s="10">
        <f t="shared" si="30"/>
        <v>-211.94399999999999</v>
      </c>
    </row>
    <row r="224" spans="1:5" outlineLevel="1">
      <c r="A224" s="27" t="s">
        <v>253</v>
      </c>
      <c r="B224" s="5"/>
      <c r="C224" s="5"/>
      <c r="D224" s="5"/>
      <c r="E224" s="5">
        <f t="shared" si="30"/>
        <v>0</v>
      </c>
    </row>
    <row r="225" spans="1:5" outlineLevel="1">
      <c r="A225" s="27" t="s">
        <v>255</v>
      </c>
      <c r="B225" s="5"/>
      <c r="C225" s="5">
        <v>-376.28300000000002</v>
      </c>
      <c r="D225" s="5"/>
      <c r="E225" s="5">
        <f t="shared" si="30"/>
        <v>-376.28300000000002</v>
      </c>
    </row>
    <row r="226" spans="1:5" outlineLevel="1">
      <c r="A226" s="27" t="s">
        <v>256</v>
      </c>
      <c r="B226" s="5"/>
      <c r="C226" s="10"/>
      <c r="D226" s="10"/>
      <c r="E226" s="10">
        <f t="shared" si="30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261</v>
      </c>
      <c r="B228" s="5"/>
      <c r="C228" s="5">
        <v>-484.33499999999998</v>
      </c>
      <c r="D228" s="5"/>
      <c r="E228" s="5">
        <f t="shared" si="30"/>
        <v>-484.33499999999998</v>
      </c>
    </row>
    <row r="229" spans="1:5" outlineLevel="1">
      <c r="A229" s="27" t="s">
        <v>268</v>
      </c>
      <c r="B229" s="5"/>
      <c r="C229" s="5"/>
      <c r="D229" s="5"/>
      <c r="E229" s="5">
        <f t="shared" si="30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30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30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30"/>
        <v>0</v>
      </c>
    </row>
    <row r="233" spans="1:5" outlineLevel="1">
      <c r="A233" s="27" t="s">
        <v>281</v>
      </c>
      <c r="B233" s="10"/>
      <c r="C233" s="5">
        <v>-826.36699999999996</v>
      </c>
      <c r="D233" s="5"/>
      <c r="E233" s="5">
        <f t="shared" si="30"/>
        <v>-826.36699999999996</v>
      </c>
    </row>
    <row r="234" spans="1:5" outlineLevel="1">
      <c r="A234" s="27" t="s">
        <v>223</v>
      </c>
      <c r="B234" s="5"/>
      <c r="C234" s="10"/>
      <c r="D234" s="10"/>
      <c r="E234" s="10">
        <f t="shared" si="30"/>
        <v>0</v>
      </c>
    </row>
    <row r="235" spans="1:5" outlineLevel="1">
      <c r="A235" s="27" t="s">
        <v>229</v>
      </c>
      <c r="B235" s="5"/>
      <c r="C235" s="5">
        <v>-364.16199999999998</v>
      </c>
      <c r="D235" s="5"/>
      <c r="E235" s="5">
        <f t="shared" si="30"/>
        <v>-364.16199999999998</v>
      </c>
    </row>
    <row r="236" spans="1:5" outlineLevel="1">
      <c r="A236" s="27" t="s">
        <v>249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1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1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2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2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2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2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2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2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2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2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2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2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2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61" si="33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/>
      <c r="D259" s="5"/>
      <c r="E259" s="5">
        <f t="shared" si="33"/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3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3"/>
        <v>0</v>
      </c>
    </row>
    <row r="262" spans="1:10" outlineLevel="1">
      <c r="A262" s="27" t="s">
        <v>263</v>
      </c>
      <c r="B262" s="5"/>
      <c r="C262" s="10">
        <v>-1119.3510000000001</v>
      </c>
      <c r="D262" s="10"/>
      <c r="E262" s="10">
        <f t="shared" si="30"/>
        <v>-1119.3510000000001</v>
      </c>
    </row>
    <row r="263" spans="1:10">
      <c r="A263" s="25" t="s">
        <v>307</v>
      </c>
      <c r="B263" s="6">
        <f>SUM(B264:B319)</f>
        <v>0</v>
      </c>
      <c r="C263" s="6">
        <f t="shared" ref="C263:D263" si="34">SUM(C264:C319)</f>
        <v>-41717.427000000003</v>
      </c>
      <c r="D263" s="6">
        <f t="shared" si="34"/>
        <v>0</v>
      </c>
      <c r="E263" s="6">
        <f t="shared" si="30"/>
        <v>-41717.427000000003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0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>
        <v>-1670.87</v>
      </c>
      <c r="D265" s="10"/>
      <c r="E265" s="10">
        <f t="shared" si="30"/>
        <v>-1670.87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0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0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0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0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0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30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/>
      <c r="D272" s="5"/>
      <c r="E272" s="10">
        <f t="shared" si="30"/>
        <v>0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>
        <v>-587.02599999999995</v>
      </c>
      <c r="D273" s="5"/>
      <c r="E273" s="10">
        <f t="shared" si="30"/>
        <v>-587.02599999999995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>
        <v>-230</v>
      </c>
      <c r="D274" s="5"/>
      <c r="E274" s="10">
        <f t="shared" si="30"/>
        <v>-230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>
        <v>-505.75</v>
      </c>
      <c r="D275" s="5"/>
      <c r="E275" s="10">
        <f t="shared" si="30"/>
        <v>-505.75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>
        <v>-1172.741</v>
      </c>
      <c r="D276" s="10"/>
      <c r="E276" s="10">
        <f t="shared" si="30"/>
        <v>-1172.741</v>
      </c>
    </row>
    <row r="277" spans="1:10" outlineLevel="1">
      <c r="A277" s="27" t="s">
        <v>98</v>
      </c>
      <c r="B277" s="10"/>
      <c r="C277" s="5">
        <v>-14031.227000000001</v>
      </c>
      <c r="D277" s="5"/>
      <c r="E277" s="10">
        <f t="shared" si="30"/>
        <v>-14031.227000000001</v>
      </c>
    </row>
    <row r="278" spans="1:10" outlineLevel="1">
      <c r="A278" s="27" t="s">
        <v>104</v>
      </c>
      <c r="B278" s="10"/>
      <c r="C278" s="5">
        <v>-268.5</v>
      </c>
      <c r="D278" s="5"/>
      <c r="E278" s="10">
        <f t="shared" si="30"/>
        <v>-268.5</v>
      </c>
    </row>
    <row r="279" spans="1:10" outlineLevel="1">
      <c r="A279" s="27" t="s">
        <v>136</v>
      </c>
      <c r="B279" s="10"/>
      <c r="C279" s="10"/>
      <c r="D279" s="10"/>
      <c r="E279" s="10">
        <f t="shared" si="30"/>
        <v>0</v>
      </c>
    </row>
    <row r="280" spans="1:10" outlineLevel="1">
      <c r="A280" s="27" t="s">
        <v>137</v>
      </c>
      <c r="B280" s="5"/>
      <c r="C280" s="5">
        <v>-1739.241</v>
      </c>
      <c r="D280" s="5"/>
      <c r="E280" s="10">
        <f t="shared" si="30"/>
        <v>-1739.241</v>
      </c>
    </row>
    <row r="281" spans="1:10" outlineLevel="1">
      <c r="A281" s="27" t="s">
        <v>138</v>
      </c>
      <c r="B281" s="10"/>
      <c r="C281" s="10"/>
      <c r="D281" s="10"/>
      <c r="E281" s="10">
        <f t="shared" si="30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30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30"/>
        <v>0</v>
      </c>
    </row>
    <row r="284" spans="1:10" outlineLevel="1">
      <c r="A284" s="27" t="s">
        <v>145</v>
      </c>
      <c r="B284" s="5"/>
      <c r="C284" s="10">
        <v>-179.1</v>
      </c>
      <c r="D284" s="10"/>
      <c r="E284" s="10">
        <f t="shared" si="30"/>
        <v>-179.1</v>
      </c>
    </row>
    <row r="285" spans="1:10" outlineLevel="1">
      <c r="A285" s="27" t="s">
        <v>146</v>
      </c>
      <c r="B285" s="10"/>
      <c r="C285" s="5">
        <v>-161</v>
      </c>
      <c r="D285" s="5"/>
      <c r="E285" s="10">
        <f t="shared" si="30"/>
        <v>-161</v>
      </c>
    </row>
    <row r="286" spans="1:10" outlineLevel="1">
      <c r="A286" s="27" t="s">
        <v>156</v>
      </c>
      <c r="B286" s="5"/>
      <c r="C286" s="5"/>
      <c r="D286" s="5"/>
      <c r="E286" s="10">
        <f t="shared" si="30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0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30"/>
        <v>0</v>
      </c>
    </row>
    <row r="289" spans="1:5" outlineLevel="1">
      <c r="A289" s="27" t="s">
        <v>163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0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0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0"/>
        <v>0</v>
      </c>
    </row>
    <row r="293" spans="1:5" outlineLevel="1">
      <c r="A293" s="27" t="s">
        <v>179</v>
      </c>
      <c r="B293" s="5"/>
      <c r="C293" s="10">
        <v>-330</v>
      </c>
      <c r="D293" s="10"/>
      <c r="E293" s="10">
        <f t="shared" si="30"/>
        <v>-330</v>
      </c>
    </row>
    <row r="294" spans="1:5" outlineLevel="1">
      <c r="A294" s="27" t="s">
        <v>62</v>
      </c>
      <c r="B294" s="5"/>
      <c r="C294" s="5"/>
      <c r="D294" s="5"/>
      <c r="E294" s="10">
        <f t="shared" si="30"/>
        <v>0</v>
      </c>
    </row>
    <row r="295" spans="1:5" outlineLevel="1">
      <c r="A295" s="27" t="s">
        <v>186</v>
      </c>
      <c r="B295" s="5"/>
      <c r="C295" s="5">
        <v>-139.65899999999999</v>
      </c>
      <c r="D295" s="5"/>
      <c r="E295" s="10">
        <f t="shared" si="30"/>
        <v>-139.65899999999999</v>
      </c>
    </row>
    <row r="296" spans="1:5" outlineLevel="1">
      <c r="A296" s="27" t="s">
        <v>31</v>
      </c>
      <c r="B296" s="5"/>
      <c r="C296" s="5">
        <v>-631.29999999999995</v>
      </c>
      <c r="D296" s="5"/>
      <c r="E296" s="10">
        <f t="shared" si="30"/>
        <v>-631.29999999999995</v>
      </c>
    </row>
    <row r="297" spans="1:5" outlineLevel="1">
      <c r="A297" s="27" t="s">
        <v>57</v>
      </c>
      <c r="B297" s="10"/>
      <c r="C297" s="5"/>
      <c r="D297" s="5"/>
      <c r="E297" s="10">
        <f t="shared" si="30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0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0"/>
        <v>0</v>
      </c>
    </row>
    <row r="300" spans="1:5" outlineLevel="1">
      <c r="A300" s="27" t="s">
        <v>38</v>
      </c>
      <c r="B300" s="10"/>
      <c r="C300" s="5"/>
      <c r="D300" s="5"/>
      <c r="E300" s="10">
        <f t="shared" si="30"/>
        <v>0</v>
      </c>
    </row>
    <row r="301" spans="1:5" outlineLevel="1">
      <c r="A301" s="27" t="s">
        <v>242</v>
      </c>
      <c r="B301" s="10"/>
      <c r="C301" s="5">
        <v>-3966.538</v>
      </c>
      <c r="D301" s="5"/>
      <c r="E301" s="10">
        <f t="shared" si="30"/>
        <v>-3966.538</v>
      </c>
    </row>
    <row r="302" spans="1:5" outlineLevel="1">
      <c r="A302" s="27" t="s">
        <v>245</v>
      </c>
      <c r="B302" s="10"/>
      <c r="C302" s="5"/>
      <c r="D302" s="5"/>
      <c r="E302" s="10">
        <f t="shared" si="30"/>
        <v>0</v>
      </c>
    </row>
    <row r="303" spans="1:5" outlineLevel="1">
      <c r="A303" s="27" t="s">
        <v>250</v>
      </c>
      <c r="B303" s="10"/>
      <c r="C303" s="5">
        <v>-2635.4659999999999</v>
      </c>
      <c r="D303" s="5"/>
      <c r="E303" s="10">
        <f t="shared" si="30"/>
        <v>-2635.4659999999999</v>
      </c>
    </row>
    <row r="304" spans="1:5" outlineLevel="1">
      <c r="A304" s="27" t="s">
        <v>264</v>
      </c>
      <c r="B304" s="5"/>
      <c r="C304" s="10">
        <v>-13469.009</v>
      </c>
      <c r="D304" s="10"/>
      <c r="E304" s="10">
        <f t="shared" si="30"/>
        <v>-13469.009</v>
      </c>
    </row>
    <row r="305" spans="1:9" outlineLevel="1">
      <c r="A305" s="27" t="s">
        <v>40</v>
      </c>
      <c r="B305" s="5"/>
      <c r="C305" s="5"/>
      <c r="D305" s="5"/>
      <c r="E305" s="10">
        <f t="shared" si="30"/>
        <v>0</v>
      </c>
    </row>
    <row r="306" spans="1:9" outlineLevel="1">
      <c r="A306" s="27" t="s">
        <v>54</v>
      </c>
      <c r="B306" s="5"/>
      <c r="C306" s="5"/>
      <c r="D306" s="5"/>
      <c r="E306" s="10">
        <f t="shared" ref="E306:E307" si="35">SUM(B306:D306)</f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5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6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6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6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6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6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6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7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7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8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8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8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ref="E319" si="39">SUM(B319:D319)</f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40">SUM(C321:C364)</f>
        <v>-24476.001000000004</v>
      </c>
      <c r="D320" s="6">
        <f t="shared" si="40"/>
        <v>0</v>
      </c>
      <c r="E320" s="6">
        <f t="shared" ref="E320:E364" si="41">SUM(B320:D320)</f>
        <v>-24476.001000000004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-4354.7610000000004</v>
      </c>
      <c r="D321" s="10"/>
      <c r="E321" s="10">
        <f t="shared" si="41"/>
        <v>-4354.7610000000004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1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1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-603</v>
      </c>
      <c r="D324" s="10"/>
      <c r="E324" s="10">
        <f t="shared" si="41"/>
        <v>-603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-11351.605</v>
      </c>
      <c r="D325" s="5"/>
      <c r="E325" s="5">
        <f t="shared" si="41"/>
        <v>-11351.605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1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>
        <v>-1428.25</v>
      </c>
      <c r="D327" s="5"/>
      <c r="E327" s="5">
        <f t="shared" si="41"/>
        <v>-1428.25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1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1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1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-2234.9650000000001</v>
      </c>
      <c r="D331" s="5"/>
      <c r="E331" s="5">
        <f t="shared" si="41"/>
        <v>-2234.9650000000001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/>
      <c r="D332" s="10"/>
      <c r="E332" s="10">
        <f t="shared" si="41"/>
        <v>0</v>
      </c>
    </row>
    <row r="333" spans="1:10" outlineLevel="1">
      <c r="A333" s="27" t="s">
        <v>182</v>
      </c>
      <c r="B333" s="10"/>
      <c r="C333" s="5"/>
      <c r="D333" s="5"/>
      <c r="E333" s="5">
        <f t="shared" si="41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1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41"/>
        <v>0</v>
      </c>
    </row>
    <row r="336" spans="1:10" outlineLevel="1">
      <c r="A336" s="27" t="s">
        <v>192</v>
      </c>
      <c r="B336" s="5"/>
      <c r="C336" s="5">
        <v>-896.37599999999998</v>
      </c>
      <c r="D336" s="5"/>
      <c r="E336" s="5">
        <f t="shared" si="41"/>
        <v>-896.37599999999998</v>
      </c>
    </row>
    <row r="337" spans="1:5" outlineLevel="1">
      <c r="A337" s="27" t="s">
        <v>196</v>
      </c>
      <c r="B337" s="10"/>
      <c r="C337" s="10"/>
      <c r="D337" s="10"/>
      <c r="E337" s="10">
        <f t="shared" si="41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1"/>
        <v>0</v>
      </c>
    </row>
    <row r="339" spans="1:5" outlineLevel="1">
      <c r="A339" s="27" t="s">
        <v>212</v>
      </c>
      <c r="B339" s="5"/>
      <c r="C339" s="5">
        <v>-214.8</v>
      </c>
      <c r="D339" s="5"/>
      <c r="E339" s="5">
        <f t="shared" si="41"/>
        <v>-214.8</v>
      </c>
    </row>
    <row r="340" spans="1:5" outlineLevel="1">
      <c r="A340" s="27" t="s">
        <v>224</v>
      </c>
      <c r="B340" s="5"/>
      <c r="C340" s="10">
        <v>-280</v>
      </c>
      <c r="D340" s="10"/>
      <c r="E340" s="10">
        <f t="shared" si="41"/>
        <v>-280</v>
      </c>
    </row>
    <row r="341" spans="1:5" outlineLevel="1">
      <c r="A341" s="27" t="s">
        <v>225</v>
      </c>
      <c r="B341" s="10"/>
      <c r="C341" s="5">
        <v>-900</v>
      </c>
      <c r="D341" s="5"/>
      <c r="E341" s="5">
        <f t="shared" si="41"/>
        <v>-900</v>
      </c>
    </row>
    <row r="342" spans="1:5" outlineLevel="1">
      <c r="A342" s="27" t="s">
        <v>36</v>
      </c>
      <c r="B342" s="5"/>
      <c r="C342" s="5">
        <v>-811.88199999999995</v>
      </c>
      <c r="D342" s="5"/>
      <c r="E342" s="5">
        <f t="shared" si="41"/>
        <v>-811.88199999999995</v>
      </c>
    </row>
    <row r="343" spans="1:5" outlineLevel="1">
      <c r="A343" s="27" t="s">
        <v>231</v>
      </c>
      <c r="B343" s="5"/>
      <c r="C343" s="10"/>
      <c r="D343" s="10"/>
      <c r="E343" s="10">
        <f t="shared" si="41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1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1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1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1"/>
        <v>0</v>
      </c>
    </row>
    <row r="348" spans="1:5" outlineLevel="1">
      <c r="A348" s="27" t="s">
        <v>147</v>
      </c>
      <c r="B348" s="5"/>
      <c r="C348" s="5">
        <v>-380</v>
      </c>
      <c r="D348" s="5"/>
      <c r="E348" s="5">
        <f t="shared" si="41"/>
        <v>-380</v>
      </c>
    </row>
    <row r="349" spans="1:5" outlineLevel="1">
      <c r="A349" s="27" t="s">
        <v>85</v>
      </c>
      <c r="B349" s="5"/>
      <c r="C349" s="10"/>
      <c r="D349" s="10"/>
      <c r="E349" s="10">
        <f t="shared" si="41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1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1"/>
        <v>0</v>
      </c>
    </row>
    <row r="352" spans="1:5" outlineLevel="1">
      <c r="A352" s="27" t="s">
        <v>221</v>
      </c>
      <c r="B352" s="5"/>
      <c r="C352" s="5">
        <v>-1020.362</v>
      </c>
      <c r="D352" s="5"/>
      <c r="E352" s="5">
        <f t="shared" si="41"/>
        <v>-1020.362</v>
      </c>
    </row>
    <row r="353" spans="1:9" outlineLevel="1">
      <c r="A353" s="27" t="s">
        <v>273</v>
      </c>
      <c r="B353" s="10"/>
      <c r="C353" s="5"/>
      <c r="D353" s="5"/>
      <c r="E353" s="5">
        <f t="shared" si="41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2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2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2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2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2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3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3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3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4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4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1"/>
        <v>0</v>
      </c>
    </row>
    <row r="365" spans="1:9">
      <c r="A365" s="24" t="s">
        <v>321</v>
      </c>
      <c r="B365" s="4">
        <f>B2+B3+B13+B22+B44+B82+B87+B95+B115+B121+B127+B149+B156+B180+B196+B263+B320</f>
        <v>23813.447</v>
      </c>
      <c r="C365" s="4">
        <f t="shared" ref="C365:D365" si="45">C2+C3+C13+C22+C44+C82+C87+C95+C115+C121+C127+C149+C156+C180+C196+C263+C320</f>
        <v>-5232629.0669999989</v>
      </c>
      <c r="D365" s="4">
        <f t="shared" si="45"/>
        <v>3551.6890000000076</v>
      </c>
      <c r="E365" s="4">
        <f>E2+E3+E13+E22+E44+E82+E87+E95+E115+E121+E127+E149+E156+E180+E196+E263+E320</f>
        <v>-5205263.9309999999</v>
      </c>
      <c r="F365" s="9"/>
      <c r="G365" s="14">
        <f>G2+G3+G13+G22+G44+G82+G87+G95+G115+G121+G127+G149+G156+G180+G196+G263+G320</f>
        <v>51834.480000000098</v>
      </c>
      <c r="H365" s="15"/>
      <c r="I365" s="4">
        <f>I2+I3+I13+I22+I44+I82+I87+I95+I115+I121+I127+I149+I156+I180+I196+I263+I320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65"/>
  <sheetViews>
    <sheetView topLeftCell="A282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321</v>
      </c>
      <c r="B2" s="4">
        <f>'SNA 05-2018'!B365</f>
        <v>23813.447</v>
      </c>
      <c r="C2" s="4">
        <f>'SNA 05-2018'!C365</f>
        <v>-5232629.0669999989</v>
      </c>
      <c r="D2" s="4">
        <f>'SNA 05-2018'!D365</f>
        <v>3551.6890000000076</v>
      </c>
      <c r="E2" s="4">
        <f>SUM(B2:D2)</f>
        <v>-5205263.9309999989</v>
      </c>
      <c r="F2" s="9"/>
      <c r="G2" s="14">
        <f>'SNA 05-2018'!G365</f>
        <v>51834.480000000098</v>
      </c>
      <c r="H2" s="15"/>
      <c r="I2" s="14">
        <f>'SNA 05-2018'!I365</f>
        <v>146.8599999999999</v>
      </c>
    </row>
    <row r="3" spans="1:9" s="3" customFormat="1">
      <c r="A3" s="25" t="s">
        <v>10</v>
      </c>
      <c r="B3" s="6">
        <f t="shared" ref="B3:D3" si="0">SUM(B4:B12)</f>
        <v>21575</v>
      </c>
      <c r="C3" s="6">
        <f t="shared" si="0"/>
        <v>1840636.9</v>
      </c>
      <c r="D3" s="6">
        <f t="shared" si="0"/>
        <v>0</v>
      </c>
      <c r="E3" s="6">
        <f>SUM(B3:D3)</f>
        <v>1862211.9</v>
      </c>
      <c r="F3" s="9"/>
      <c r="G3" s="16">
        <f>SUM(G4:G12)</f>
        <v>237257.2</v>
      </c>
      <c r="H3" s="15"/>
      <c r="I3" s="16">
        <f>SUM(I4:I12)</f>
        <v>0</v>
      </c>
    </row>
    <row r="4" spans="1:9" outlineLevel="1">
      <c r="A4" s="26" t="s">
        <v>14</v>
      </c>
      <c r="B4" s="5">
        <v>15000</v>
      </c>
      <c r="C4" s="5">
        <v>1350000</v>
      </c>
      <c r="D4" s="5"/>
      <c r="E4" s="5">
        <f>SUM(B4:D4)</f>
        <v>1365000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>
        <v>490636.9</v>
      </c>
      <c r="D8" s="5"/>
      <c r="E8" s="5">
        <f t="shared" si="1"/>
        <v>490636.9</v>
      </c>
      <c r="F8" s="10"/>
      <c r="G8" s="17">
        <v>218000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>
        <v>9266.92</v>
      </c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>
        <v>9990.2800000000007</v>
      </c>
      <c r="H11" s="18"/>
      <c r="I11" s="17"/>
    </row>
    <row r="12" spans="1:9" outlineLevel="1">
      <c r="A12" s="26" t="s">
        <v>1</v>
      </c>
      <c r="B12" s="5">
        <v>6575</v>
      </c>
      <c r="C12" s="5"/>
      <c r="D12" s="5"/>
      <c r="E12" s="5">
        <f t="shared" si="2"/>
        <v>6575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814503.30299999996</v>
      </c>
      <c r="D13" s="6">
        <f t="shared" si="3"/>
        <v>0</v>
      </c>
      <c r="E13" s="6">
        <f t="shared" si="2"/>
        <v>814503.30299999996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-26921.894</v>
      </c>
      <c r="D16" s="5"/>
      <c r="E16" s="5">
        <f t="shared" si="2"/>
        <v>-26921.894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>
        <v>-9115.0349999999999</v>
      </c>
      <c r="D17" s="5"/>
      <c r="E17" s="5">
        <f t="shared" si="2"/>
        <v>-9115.0349999999999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>
        <v>850540.23199999996</v>
      </c>
      <c r="D19" s="5"/>
      <c r="E19" s="5">
        <f t="shared" ref="E19:E84" si="6">SUM(B19:D19)</f>
        <v>850540.23199999996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-321320.81899999996</v>
      </c>
      <c r="D22" s="6">
        <f t="shared" si="7"/>
        <v>0</v>
      </c>
      <c r="E22" s="6">
        <f t="shared" si="6"/>
        <v>-323355.61199999996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>
        <v>-83333.332999999999</v>
      </c>
      <c r="D23" s="5"/>
      <c r="E23" s="5">
        <f t="shared" si="6"/>
        <v>-83333.332999999999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>
        <v>-95833.332999999999</v>
      </c>
      <c r="D25" s="5"/>
      <c r="E25" s="5">
        <f t="shared" si="6"/>
        <v>-95833.332999999999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>
        <v>-17655</v>
      </c>
      <c r="D33" s="5"/>
      <c r="E33" s="5">
        <f t="shared" si="6"/>
        <v>-17655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>
        <v>-20303.25</v>
      </c>
      <c r="D35" s="5"/>
      <c r="E35" s="5">
        <f t="shared" si="6"/>
        <v>-20303.25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>
        <v>-99326.25</v>
      </c>
      <c r="D42" s="5"/>
      <c r="E42" s="5">
        <f t="shared" si="6"/>
        <v>-99326.25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-4869.6530000000002</v>
      </c>
      <c r="D43" s="5"/>
      <c r="E43" s="5">
        <f t="shared" si="6"/>
        <v>-6904.4459999999999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-8.0920000000000005</v>
      </c>
      <c r="C44" s="6">
        <f t="shared" si="8"/>
        <v>-13739.127999999999</v>
      </c>
      <c r="D44" s="6">
        <f t="shared" si="8"/>
        <v>-23.8</v>
      </c>
      <c r="E44" s="6">
        <f t="shared" si="6"/>
        <v>-13771.019999999999</v>
      </c>
      <c r="F44" s="9"/>
      <c r="G44" s="16">
        <f>SUM(G45:G81)</f>
        <v>-947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-10.5</v>
      </c>
      <c r="D45" s="5"/>
      <c r="E45" s="5">
        <f t="shared" si="6"/>
        <v>-10.5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>
        <v>-23.8</v>
      </c>
      <c r="E46" s="5">
        <f t="shared" si="6"/>
        <v>-23.8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/>
      <c r="E48" s="5">
        <f t="shared" si="6"/>
        <v>-0.35699999999999998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-21.42</v>
      </c>
      <c r="D51" s="5"/>
      <c r="E51" s="5">
        <f t="shared" si="6"/>
        <v>-21.42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>
        <v>-4</v>
      </c>
      <c r="C54" s="5">
        <v>-90</v>
      </c>
      <c r="D54" s="5"/>
      <c r="E54" s="5">
        <f t="shared" si="6"/>
        <v>-94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>
        <v>-11.9</v>
      </c>
      <c r="D59" s="5"/>
      <c r="E59" s="5">
        <f t="shared" si="6"/>
        <v>-11.9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-142.80000000000001</v>
      </c>
      <c r="D60" s="5"/>
      <c r="E60" s="5">
        <f t="shared" si="6"/>
        <v>-142.80000000000001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-80</v>
      </c>
      <c r="D62" s="5"/>
      <c r="E62" s="5">
        <f t="shared" si="6"/>
        <v>-80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-7467.5</v>
      </c>
      <c r="D63" s="5"/>
      <c r="E63" s="5">
        <f t="shared" si="6"/>
        <v>-7467.5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-20.23</v>
      </c>
      <c r="D66" s="5"/>
      <c r="E66" s="5">
        <f t="shared" si="6"/>
        <v>-20.23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-2.38</v>
      </c>
      <c r="D67" s="5"/>
      <c r="E67" s="5">
        <f t="shared" si="6"/>
        <v>-2.38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-4.2839999999999998</v>
      </c>
      <c r="D69" s="5"/>
      <c r="E69" s="5">
        <f t="shared" si="6"/>
        <v>-5.7119999999999997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>
        <v>-872</v>
      </c>
      <c r="H70" s="18"/>
      <c r="I70" s="17"/>
    </row>
    <row r="71" spans="1:9" outlineLevel="1">
      <c r="A71" s="27" t="s">
        <v>132</v>
      </c>
      <c r="B71" s="5"/>
      <c r="C71" s="5">
        <v>-10.71</v>
      </c>
      <c r="D71" s="5"/>
      <c r="E71" s="5">
        <f t="shared" si="6"/>
        <v>-10.71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-180</v>
      </c>
      <c r="D72" s="5"/>
      <c r="E72" s="5">
        <f t="shared" si="6"/>
        <v>-180</v>
      </c>
      <c r="F72" s="10"/>
      <c r="G72" s="17">
        <v>-75</v>
      </c>
      <c r="H72" s="18"/>
      <c r="I72" s="17"/>
    </row>
    <row r="73" spans="1:9" outlineLevel="1">
      <c r="A73" s="27" t="s">
        <v>134</v>
      </c>
      <c r="B73" s="5">
        <v>-1.9039999999999999</v>
      </c>
      <c r="C73" s="5">
        <v>-40.951999999999998</v>
      </c>
      <c r="D73" s="5"/>
      <c r="E73" s="5">
        <f t="shared" si="6"/>
        <v>-42.855999999999995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-4592.43</v>
      </c>
      <c r="D76" s="5"/>
      <c r="E76" s="5">
        <f t="shared" si="6"/>
        <v>-4592.43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-536.78099999999995</v>
      </c>
      <c r="D77" s="5"/>
      <c r="E77" s="5">
        <f t="shared" si="6"/>
        <v>-536.78099999999995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-350.69400000000002</v>
      </c>
      <c r="D78" s="5"/>
      <c r="E78" s="5">
        <f t="shared" si="6"/>
        <v>-350.69400000000002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-72</v>
      </c>
      <c r="D80" s="5"/>
      <c r="E80" s="5">
        <f t="shared" si="6"/>
        <v>-72</v>
      </c>
      <c r="F80" s="10"/>
      <c r="G80" s="17"/>
      <c r="H80" s="18"/>
      <c r="I80" s="17"/>
    </row>
    <row r="81" spans="1:9" outlineLevel="1">
      <c r="A81" s="27" t="s">
        <v>285</v>
      </c>
      <c r="B81" s="5">
        <v>-0.76</v>
      </c>
      <c r="C81" s="5">
        <v>-95.19</v>
      </c>
      <c r="D81" s="5"/>
      <c r="E81" s="5">
        <f t="shared" si="6"/>
        <v>-95.95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-116896.326</v>
      </c>
      <c r="D82" s="6">
        <f t="shared" si="9"/>
        <v>0</v>
      </c>
      <c r="E82" s="6">
        <f t="shared" si="6"/>
        <v>-116896.326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>
        <v>-7700</v>
      </c>
      <c r="D83" s="5"/>
      <c r="E83" s="5">
        <f t="shared" si="6"/>
        <v>-7700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-17300</v>
      </c>
      <c r="D84" s="5"/>
      <c r="E84" s="5">
        <f t="shared" si="6"/>
        <v>-17300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-91333.585000000006</v>
      </c>
      <c r="D85" s="5"/>
      <c r="E85" s="5">
        <f t="shared" ref="E85:E149" si="12">SUM(B85:D85)</f>
        <v>-91333.585000000006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-562.74099999999999</v>
      </c>
      <c r="D86" s="5"/>
      <c r="E86" s="5">
        <f t="shared" si="12"/>
        <v>-562.74099999999999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-196561.92300000001</v>
      </c>
      <c r="D87" s="6">
        <f t="shared" si="13"/>
        <v>0</v>
      </c>
      <c r="E87" s="6">
        <f t="shared" si="12"/>
        <v>-196561.92300000001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>
        <v>-30000</v>
      </c>
      <c r="D90" s="5"/>
      <c r="E90" s="5">
        <f t="shared" si="12"/>
        <v>-30000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-166561.92300000001</v>
      </c>
      <c r="D94" s="5"/>
      <c r="E94" s="5">
        <f t="shared" si="12"/>
        <v>-166561.92300000001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-270419.51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-100326.52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>
        <v>-5957.21</v>
      </c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>
        <v>-51449.599999999999</v>
      </c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>
        <v>-111686.18</v>
      </c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>
        <v>-1000</v>
      </c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-388741.07500000001</v>
      </c>
      <c r="D115" s="6">
        <f t="shared" si="19"/>
        <v>0</v>
      </c>
      <c r="E115" s="6">
        <f t="shared" si="12"/>
        <v>-388741.07500000001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-172375</v>
      </c>
      <c r="D116" s="5"/>
      <c r="E116" s="5">
        <f t="shared" si="12"/>
        <v>-172375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-79785.94</v>
      </c>
      <c r="D117" s="10"/>
      <c r="E117" s="10">
        <f t="shared" si="12"/>
        <v>-79785.94</v>
      </c>
    </row>
    <row r="118" spans="1:9" outlineLevel="1">
      <c r="A118" s="21" t="s">
        <v>74</v>
      </c>
      <c r="B118" s="5"/>
      <c r="C118" s="5">
        <v>-73877.724000000002</v>
      </c>
      <c r="D118" s="5"/>
      <c r="E118" s="5">
        <f t="shared" si="12"/>
        <v>-73877.724000000002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-62702.411</v>
      </c>
      <c r="D119" s="5"/>
      <c r="E119" s="5">
        <f t="shared" si="12"/>
        <v>-62702.411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-197085.44</v>
      </c>
      <c r="D121" s="6">
        <f t="shared" si="20"/>
        <v>0</v>
      </c>
      <c r="E121" s="6">
        <f>SUM(B121:D121)</f>
        <v>-197085.44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>
        <v>-119.6</v>
      </c>
      <c r="D122" s="5"/>
      <c r="E122" s="5">
        <f>SUM(B122:D122)</f>
        <v>-119.6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-3565.5</v>
      </c>
      <c r="D123" s="5"/>
      <c r="E123" s="5">
        <f t="shared" ref="E123:E126" si="21">SUM(B123:D123)</f>
        <v>-3565.5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-92862.146999999997</v>
      </c>
      <c r="D124" s="5"/>
      <c r="E124" s="5">
        <f t="shared" si="21"/>
        <v>-92862.146999999997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-94605.192999999999</v>
      </c>
      <c r="D125" s="5"/>
      <c r="E125" s="5">
        <f t="shared" si="21"/>
        <v>-94605.192999999999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-5933</v>
      </c>
      <c r="D126" s="5"/>
      <c r="E126" s="5">
        <f t="shared" si="21"/>
        <v>-5933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-39400</v>
      </c>
      <c r="D127" s="6">
        <f t="shared" si="22"/>
        <v>0</v>
      </c>
      <c r="E127" s="6">
        <f>SUM(B127:D127)</f>
        <v>-39400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>
        <v>-9850</v>
      </c>
      <c r="D136" s="5"/>
      <c r="E136" s="5">
        <f t="shared" si="23"/>
        <v>-9850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-29550</v>
      </c>
      <c r="D148" s="5"/>
      <c r="E148" s="5">
        <f t="shared" si="23"/>
        <v>-29550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-533.20000000000005</v>
      </c>
      <c r="D149" s="6">
        <f t="shared" si="24"/>
        <v>0</v>
      </c>
      <c r="E149" s="6">
        <f t="shared" si="12"/>
        <v>-533.20000000000005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-242.5</v>
      </c>
      <c r="D150" s="5"/>
      <c r="E150" s="5">
        <f t="shared" ref="E150:E215" si="25">SUM(B150:D150)</f>
        <v>-242.5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-120</v>
      </c>
      <c r="D151" s="5"/>
      <c r="E151" s="5">
        <f t="shared" si="25"/>
        <v>-120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-170.7</v>
      </c>
      <c r="D153" s="5"/>
      <c r="E153" s="5">
        <f t="shared" si="25"/>
        <v>-170.7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-104927.00000000001</v>
      </c>
      <c r="D156" s="6">
        <f t="shared" si="26"/>
        <v>0</v>
      </c>
      <c r="E156" s="6">
        <f t="shared" si="25"/>
        <v>-104927.00000000001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-86720.975000000006</v>
      </c>
      <c r="D158" s="5"/>
      <c r="E158" s="5">
        <f t="shared" si="25"/>
        <v>-86720.975000000006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>
        <v>-1995.63</v>
      </c>
      <c r="D162" s="5"/>
      <c r="E162" s="5">
        <f t="shared" si="25"/>
        <v>-1995.63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>
        <v>-83.947999999999993</v>
      </c>
      <c r="D164" s="5"/>
      <c r="E164" s="5">
        <f t="shared" si="25"/>
        <v>-83.947999999999993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>
        <v>-420.67</v>
      </c>
      <c r="D165" s="5"/>
      <c r="E165" s="5">
        <f t="shared" si="25"/>
        <v>-420.67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-3371.2860000000001</v>
      </c>
      <c r="D169" s="5"/>
      <c r="E169" s="5">
        <f t="shared" si="25"/>
        <v>-3371.2860000000001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-46.771999999999998</v>
      </c>
      <c r="D170" s="5"/>
      <c r="E170" s="5">
        <f t="shared" si="25"/>
        <v>-46.771999999999998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>
        <v>-5919.5680000000002</v>
      </c>
      <c r="D176" s="5"/>
      <c r="E176" s="5">
        <f t="shared" si="25"/>
        <v>-5919.5680000000002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>
        <v>-757.20100000000002</v>
      </c>
      <c r="D177" s="5"/>
      <c r="E177" s="5">
        <f t="shared" si="25"/>
        <v>-757.20100000000002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7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-5610.95</v>
      </c>
      <c r="D179" s="5"/>
      <c r="E179" s="5">
        <f t="shared" si="25"/>
        <v>-5610.95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8">SUM(C181:C195)</f>
        <v>-97344.71</v>
      </c>
      <c r="D180" s="6">
        <f t="shared" si="28"/>
        <v>0</v>
      </c>
      <c r="E180" s="6">
        <f t="shared" si="25"/>
        <v>-97344.71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>
        <v>-200</v>
      </c>
      <c r="D181" s="5"/>
      <c r="E181" s="5">
        <f t="shared" si="25"/>
        <v>-200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-8195.4169999999995</v>
      </c>
      <c r="D182" s="5"/>
      <c r="E182" s="5">
        <f t="shared" si="25"/>
        <v>-8195.4169999999995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-39013.978999999999</v>
      </c>
      <c r="D184" s="5"/>
      <c r="E184" s="5">
        <f t="shared" si="25"/>
        <v>-39013.978999999999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-1616.038</v>
      </c>
      <c r="D185" s="5"/>
      <c r="E185" s="5">
        <f t="shared" si="25"/>
        <v>-1616.038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-900.15</v>
      </c>
      <c r="D187" s="5"/>
      <c r="E187" s="5">
        <f t="shared" si="25"/>
        <v>-900.15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-3587.37</v>
      </c>
      <c r="D188" s="5"/>
      <c r="E188" s="5">
        <f t="shared" si="25"/>
        <v>-3587.37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-10601.749</v>
      </c>
      <c r="D189" s="5"/>
      <c r="E189" s="5">
        <f t="shared" si="25"/>
        <v>-10601.749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-30293.635999999999</v>
      </c>
      <c r="D191" s="5"/>
      <c r="E191" s="5">
        <f t="shared" si="25"/>
        <v>-30293.635999999999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-2936.3710000000001</v>
      </c>
      <c r="D194" s="5"/>
      <c r="E194" s="5">
        <f t="shared" si="25"/>
        <v>-2936.3710000000001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>SUM(C197:C262)</f>
        <v>-74259.138999999996</v>
      </c>
      <c r="D196" s="6">
        <f>SUM(D197:D262)</f>
        <v>0</v>
      </c>
      <c r="E196" s="6">
        <f t="shared" si="25"/>
        <v>-74259.138999999996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-1654.9970000000001</v>
      </c>
      <c r="D197" s="10"/>
      <c r="E197" s="10">
        <f t="shared" si="25"/>
        <v>-1654.9970000000001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>
        <v>-423.34</v>
      </c>
      <c r="D201" s="10"/>
      <c r="E201" s="10">
        <f t="shared" si="25"/>
        <v>-423.34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-2382.268</v>
      </c>
      <c r="D202" s="5"/>
      <c r="E202" s="5">
        <f t="shared" si="25"/>
        <v>-2382.268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>
        <v>-430.666</v>
      </c>
      <c r="D204" s="5"/>
      <c r="E204" s="5">
        <f t="shared" si="25"/>
        <v>-430.666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-4550.2929999999997</v>
      </c>
      <c r="D205" s="5"/>
      <c r="E205" s="5">
        <f t="shared" si="25"/>
        <v>-4550.2929999999997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-451.161</v>
      </c>
      <c r="D206" s="5"/>
      <c r="E206" s="5">
        <f t="shared" si="25"/>
        <v>-451.161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>
        <v>-2721.451</v>
      </c>
      <c r="D207" s="5"/>
      <c r="E207" s="5">
        <f t="shared" si="25"/>
        <v>-2721.451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>
        <v>-1019.245</v>
      </c>
      <c r="D208" s="5"/>
      <c r="E208" s="5">
        <f t="shared" si="25"/>
        <v>-1019.245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5"/>
        <v>0</v>
      </c>
    </row>
    <row r="211" spans="1:5" outlineLevel="1">
      <c r="A211" s="27" t="s">
        <v>198</v>
      </c>
      <c r="B211" s="10"/>
      <c r="C211" s="5"/>
      <c r="D211" s="5"/>
      <c r="E211" s="5">
        <f t="shared" si="25"/>
        <v>0</v>
      </c>
    </row>
    <row r="212" spans="1:5" outlineLevel="1">
      <c r="A212" s="27" t="s">
        <v>199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5"/>
        <v>0</v>
      </c>
    </row>
    <row r="216" spans="1:5" outlineLevel="1">
      <c r="A216" s="27" t="s">
        <v>216</v>
      </c>
      <c r="B216" s="5"/>
      <c r="C216" s="5">
        <v>-746.5</v>
      </c>
      <c r="D216" s="5"/>
      <c r="E216" s="5">
        <f t="shared" ref="E216:E304" si="29">SUM(B216:D216)</f>
        <v>-746.5</v>
      </c>
    </row>
    <row r="217" spans="1:5" outlineLevel="1">
      <c r="A217" s="27" t="s">
        <v>219</v>
      </c>
      <c r="B217" s="5"/>
      <c r="C217" s="10"/>
      <c r="D217" s="10"/>
      <c r="E217" s="10">
        <f t="shared" si="29"/>
        <v>0</v>
      </c>
    </row>
    <row r="218" spans="1:5" outlineLevel="1">
      <c r="A218" s="27" t="s">
        <v>71</v>
      </c>
      <c r="B218" s="10"/>
      <c r="C218" s="5">
        <v>-174.315</v>
      </c>
      <c r="D218" s="5"/>
      <c r="E218" s="5">
        <f t="shared" si="29"/>
        <v>-174.315</v>
      </c>
    </row>
    <row r="219" spans="1:5" outlineLevel="1">
      <c r="A219" s="27" t="s">
        <v>73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29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29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29"/>
        <v>0</v>
      </c>
    </row>
    <row r="224" spans="1:5" outlineLevel="1">
      <c r="A224" s="27" t="s">
        <v>253</v>
      </c>
      <c r="B224" s="5"/>
      <c r="C224" s="5">
        <v>-1041.482</v>
      </c>
      <c r="D224" s="5"/>
      <c r="E224" s="5">
        <f t="shared" si="29"/>
        <v>-1041.482</v>
      </c>
    </row>
    <row r="225" spans="1:5" outlineLevel="1">
      <c r="A225" s="27" t="s">
        <v>255</v>
      </c>
      <c r="B225" s="5"/>
      <c r="C225" s="5">
        <v>-454.16899999999998</v>
      </c>
      <c r="D225" s="5"/>
      <c r="E225" s="5">
        <f t="shared" si="29"/>
        <v>-454.16899999999998</v>
      </c>
    </row>
    <row r="226" spans="1:5" outlineLevel="1">
      <c r="A226" s="27" t="s">
        <v>256</v>
      </c>
      <c r="B226" s="5"/>
      <c r="C226" s="10"/>
      <c r="D226" s="10"/>
      <c r="E226" s="10">
        <f t="shared" si="29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261</v>
      </c>
      <c r="B228" s="5"/>
      <c r="C228" s="5"/>
      <c r="D228" s="5"/>
      <c r="E228" s="5">
        <f t="shared" si="29"/>
        <v>0</v>
      </c>
    </row>
    <row r="229" spans="1:5" outlineLevel="1">
      <c r="A229" s="27" t="s">
        <v>268</v>
      </c>
      <c r="B229" s="5"/>
      <c r="C229" s="5"/>
      <c r="D229" s="5"/>
      <c r="E229" s="5">
        <f t="shared" si="29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29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29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29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29"/>
        <v>0</v>
      </c>
    </row>
    <row r="234" spans="1:5" outlineLevel="1">
      <c r="A234" s="27" t="s">
        <v>223</v>
      </c>
      <c r="B234" s="5"/>
      <c r="C234" s="10">
        <v>-58209.252</v>
      </c>
      <c r="D234" s="10"/>
      <c r="E234" s="10">
        <f t="shared" si="29"/>
        <v>-58209.252</v>
      </c>
    </row>
    <row r="235" spans="1:5" outlineLevel="1">
      <c r="A235" s="27" t="s">
        <v>229</v>
      </c>
      <c r="B235" s="5"/>
      <c r="C235" s="5"/>
      <c r="D235" s="5"/>
      <c r="E235" s="5">
        <f t="shared" si="29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29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0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0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0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1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1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1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1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1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1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1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1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1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1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1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1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1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1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61" si="32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2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2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2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2"/>
        <v>0</v>
      </c>
    </row>
    <row r="259" spans="1:10" outlineLevel="1">
      <c r="A259" s="27" t="s">
        <v>378</v>
      </c>
      <c r="B259" s="5"/>
      <c r="C259" s="5"/>
      <c r="D259" s="5"/>
      <c r="E259" s="5">
        <f t="shared" si="32"/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2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2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29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3">SUM(C264:C319)</f>
        <v>-28231.409999999996</v>
      </c>
      <c r="D263" s="6">
        <f t="shared" si="33"/>
        <v>0</v>
      </c>
      <c r="E263" s="6">
        <f t="shared" si="29"/>
        <v>-28231.409999999996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>
        <v>-904.6</v>
      </c>
      <c r="D264" s="10"/>
      <c r="E264" s="10">
        <f t="shared" si="29"/>
        <v>-904.6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29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29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29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29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29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29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29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-6742.7659999999996</v>
      </c>
      <c r="D272" s="5"/>
      <c r="E272" s="10">
        <f t="shared" si="29"/>
        <v>-6742.7659999999996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29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29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29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29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29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29"/>
        <v>0</v>
      </c>
    </row>
    <row r="279" spans="1:10" outlineLevel="1">
      <c r="A279" s="27" t="s">
        <v>136</v>
      </c>
      <c r="B279" s="10"/>
      <c r="C279" s="10"/>
      <c r="D279" s="10"/>
      <c r="E279" s="10">
        <f t="shared" si="29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29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29"/>
        <v>0</v>
      </c>
    </row>
    <row r="282" spans="1:10" outlineLevel="1">
      <c r="A282" s="27" t="s">
        <v>140</v>
      </c>
      <c r="B282" s="10"/>
      <c r="C282" s="5">
        <v>-11619.455</v>
      </c>
      <c r="D282" s="5"/>
      <c r="E282" s="10">
        <f t="shared" si="29"/>
        <v>-11619.455</v>
      </c>
    </row>
    <row r="283" spans="1:10" outlineLevel="1">
      <c r="A283" s="27" t="s">
        <v>143</v>
      </c>
      <c r="B283" s="5"/>
      <c r="C283" s="5"/>
      <c r="D283" s="5"/>
      <c r="E283" s="10">
        <f t="shared" si="29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29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29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29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29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29"/>
        <v>0</v>
      </c>
    </row>
    <row r="289" spans="1:5" outlineLevel="1">
      <c r="A289" s="27" t="s">
        <v>163</v>
      </c>
      <c r="B289" s="5"/>
      <c r="C289" s="5">
        <v>-963.6</v>
      </c>
      <c r="D289" s="5"/>
      <c r="E289" s="10">
        <f t="shared" si="29"/>
        <v>-963.6</v>
      </c>
    </row>
    <row r="290" spans="1:5" outlineLevel="1">
      <c r="A290" s="27" t="s">
        <v>164</v>
      </c>
      <c r="B290" s="10"/>
      <c r="C290" s="10"/>
      <c r="D290" s="10"/>
      <c r="E290" s="10">
        <f t="shared" si="29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29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29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29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29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29"/>
        <v>0</v>
      </c>
    </row>
    <row r="296" spans="1:5" outlineLevel="1">
      <c r="A296" s="27" t="s">
        <v>31</v>
      </c>
      <c r="B296" s="5"/>
      <c r="C296" s="5">
        <v>-631.29999999999995</v>
      </c>
      <c r="D296" s="5"/>
      <c r="E296" s="10">
        <f t="shared" si="29"/>
        <v>-631.29999999999995</v>
      </c>
    </row>
    <row r="297" spans="1:5" outlineLevel="1">
      <c r="A297" s="27" t="s">
        <v>57</v>
      </c>
      <c r="B297" s="10"/>
      <c r="C297" s="5">
        <v>-444.6</v>
      </c>
      <c r="D297" s="5"/>
      <c r="E297" s="10">
        <f t="shared" si="29"/>
        <v>-444.6</v>
      </c>
    </row>
    <row r="298" spans="1:5" outlineLevel="1">
      <c r="A298" s="27" t="s">
        <v>227</v>
      </c>
      <c r="B298" s="5"/>
      <c r="C298" s="10">
        <v>-476.6</v>
      </c>
      <c r="D298" s="10"/>
      <c r="E298" s="10">
        <f t="shared" si="29"/>
        <v>-476.6</v>
      </c>
    </row>
    <row r="299" spans="1:5" outlineLevel="1">
      <c r="A299" s="27" t="s">
        <v>232</v>
      </c>
      <c r="B299" s="5"/>
      <c r="C299" s="5"/>
      <c r="D299" s="5"/>
      <c r="E299" s="10">
        <f t="shared" si="29"/>
        <v>0</v>
      </c>
    </row>
    <row r="300" spans="1:5" outlineLevel="1">
      <c r="A300" s="27" t="s">
        <v>38</v>
      </c>
      <c r="B300" s="10"/>
      <c r="C300" s="5">
        <v>-5979.1480000000001</v>
      </c>
      <c r="D300" s="5"/>
      <c r="E300" s="10">
        <f t="shared" si="29"/>
        <v>-5979.1480000000001</v>
      </c>
    </row>
    <row r="301" spans="1:5" outlineLevel="1">
      <c r="A301" s="27" t="s">
        <v>242</v>
      </c>
      <c r="B301" s="10"/>
      <c r="C301" s="5"/>
      <c r="D301" s="5"/>
      <c r="E301" s="10">
        <f t="shared" si="29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29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29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29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07" si="34">SUM(B305:D305)</f>
        <v>0</v>
      </c>
    </row>
    <row r="306" spans="1:9" outlineLevel="1">
      <c r="A306" s="27" t="s">
        <v>54</v>
      </c>
      <c r="B306" s="5"/>
      <c r="C306" s="5">
        <v>-469.34100000000001</v>
      </c>
      <c r="D306" s="5"/>
      <c r="E306" s="10">
        <f t="shared" si="34"/>
        <v>-469.34100000000001</v>
      </c>
    </row>
    <row r="307" spans="1:9" outlineLevel="1">
      <c r="A307" s="27" t="s">
        <v>335</v>
      </c>
      <c r="B307" s="5"/>
      <c r="C307" s="5"/>
      <c r="D307" s="5"/>
      <c r="E307" s="10">
        <f t="shared" si="34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5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5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5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5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5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5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6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6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7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7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7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ref="E319" si="38">SUM(B319:D319)</f>
        <v>0</v>
      </c>
    </row>
    <row r="320" spans="1:9">
      <c r="A320" s="25" t="s">
        <v>308</v>
      </c>
      <c r="B320" s="6">
        <f>SUM(B321:B364)</f>
        <v>-27203.311000000002</v>
      </c>
      <c r="C320" s="6">
        <f t="shared" ref="C320:D320" si="39">SUM(C321:C364)</f>
        <v>-17870.726999999999</v>
      </c>
      <c r="D320" s="6">
        <f t="shared" si="39"/>
        <v>0</v>
      </c>
      <c r="E320" s="6">
        <f t="shared" ref="E320:E364" si="40">SUM(B320:D320)</f>
        <v>-45074.038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-5754.4250000000002</v>
      </c>
      <c r="D321" s="10"/>
      <c r="E321" s="10">
        <f t="shared" si="40"/>
        <v>-5754.4250000000002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0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0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>
        <v>-611.6</v>
      </c>
      <c r="D324" s="10"/>
      <c r="E324" s="10">
        <f t="shared" si="40"/>
        <v>-611.6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>
        <v>-27203.311000000002</v>
      </c>
      <c r="C325" s="5">
        <v>-4248.7219999999998</v>
      </c>
      <c r="D325" s="5"/>
      <c r="E325" s="5">
        <f t="shared" si="40"/>
        <v>-31452.033000000003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0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0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>
        <v>-3200</v>
      </c>
      <c r="D328" s="5"/>
      <c r="E328" s="5">
        <f t="shared" si="40"/>
        <v>-3200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0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0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/>
      <c r="D331" s="5"/>
      <c r="E331" s="5">
        <f t="shared" si="40"/>
        <v>0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-600.36</v>
      </c>
      <c r="D332" s="10"/>
      <c r="E332" s="10">
        <f t="shared" si="40"/>
        <v>-600.36</v>
      </c>
    </row>
    <row r="333" spans="1:10" outlineLevel="1">
      <c r="A333" s="27" t="s">
        <v>182</v>
      </c>
      <c r="B333" s="10"/>
      <c r="C333" s="5">
        <v>-1125.855</v>
      </c>
      <c r="D333" s="5"/>
      <c r="E333" s="5">
        <f t="shared" si="40"/>
        <v>-1125.855</v>
      </c>
    </row>
    <row r="334" spans="1:10" outlineLevel="1">
      <c r="A334" s="27" t="s">
        <v>187</v>
      </c>
      <c r="B334" s="10"/>
      <c r="C334" s="5"/>
      <c r="D334" s="5"/>
      <c r="E334" s="5">
        <f t="shared" si="40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40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0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0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0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0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40"/>
        <v>0</v>
      </c>
    </row>
    <row r="341" spans="1:5" outlineLevel="1">
      <c r="A341" s="27" t="s">
        <v>225</v>
      </c>
      <c r="B341" s="10"/>
      <c r="C341" s="5"/>
      <c r="D341" s="5"/>
      <c r="E341" s="5">
        <f t="shared" si="40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40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0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0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0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0"/>
        <v>0</v>
      </c>
    </row>
    <row r="347" spans="1:5" outlineLevel="1">
      <c r="A347" s="27" t="s">
        <v>284</v>
      </c>
      <c r="B347" s="5"/>
      <c r="C347" s="5">
        <v>-1059.2650000000001</v>
      </c>
      <c r="D347" s="5"/>
      <c r="E347" s="5">
        <f t="shared" si="40"/>
        <v>-1059.2650000000001</v>
      </c>
    </row>
    <row r="348" spans="1:5" outlineLevel="1">
      <c r="A348" s="27" t="s">
        <v>147</v>
      </c>
      <c r="B348" s="5"/>
      <c r="C348" s="5">
        <v>-1270.5</v>
      </c>
      <c r="D348" s="5"/>
      <c r="E348" s="5">
        <f t="shared" si="40"/>
        <v>-1270.5</v>
      </c>
    </row>
    <row r="349" spans="1:5" outlineLevel="1">
      <c r="A349" s="27" t="s">
        <v>85</v>
      </c>
      <c r="B349" s="5"/>
      <c r="C349" s="10"/>
      <c r="D349" s="10"/>
      <c r="E349" s="10">
        <f t="shared" si="40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0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0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0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0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1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1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1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1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1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2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2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2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3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3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0"/>
        <v>0</v>
      </c>
    </row>
    <row r="365" spans="1:9">
      <c r="A365" s="24" t="s">
        <v>320</v>
      </c>
      <c r="B365" s="4">
        <f>B2+B3+B13+B22+B44+B82+B87+B95+B115+B121+B127+B149+B156+B180+B196+B263+B320</f>
        <v>16142.251000000004</v>
      </c>
      <c r="C365" s="4">
        <f>C2+C3+C13+C22+C44+C82+C87+C95+C115+C121+C127+C149+C156+C180+C196+C263+C320</f>
        <v>-4174399.7609999995</v>
      </c>
      <c r="D365" s="4">
        <f>D2+D3+D13+D22+D44+D82+D87+D95+D115+D121+D127+D149+D156+D180+D196+D263+D320</f>
        <v>3527.8890000000074</v>
      </c>
      <c r="E365" s="4">
        <f>E2+E3+E13+E22+E44+E82+E87+E95+E115+E121+E127+E149+E156+E180+E196+E263+E320</f>
        <v>-4154729.6209999993</v>
      </c>
      <c r="F365" s="9"/>
      <c r="G365" s="14">
        <f>G2+G3+G13+G22+G44+G82+G87+G95+G115+G121+G127+G149+G156+G180+G196+G263+G320</f>
        <v>17725.1700000001</v>
      </c>
      <c r="H365" s="15"/>
      <c r="I365" s="4">
        <f>I2+I3+I13+I22+I44+I82+I87+I95+I115+I121+I127+I149+I156+I180+I196+I263+I320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65"/>
  <sheetViews>
    <sheetView topLeftCell="A280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320</v>
      </c>
      <c r="B2" s="4">
        <f>'SNA 06-2018'!B365</f>
        <v>16142.251000000004</v>
      </c>
      <c r="C2" s="4">
        <f>'SNA 06-2018'!C365</f>
        <v>-4174399.7609999995</v>
      </c>
      <c r="D2" s="4">
        <f>'SNA 06-2018'!D365</f>
        <v>3527.8890000000074</v>
      </c>
      <c r="E2" s="4">
        <f>SUM(B2:D2)</f>
        <v>-4154729.6209999993</v>
      </c>
      <c r="F2" s="9"/>
      <c r="G2" s="14">
        <f>'SNA 06-2018'!G365</f>
        <v>17725.1700000001</v>
      </c>
      <c r="H2" s="15"/>
      <c r="I2" s="14">
        <f>'SNA 06-2018'!I365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1341985.2919999999</v>
      </c>
      <c r="D3" s="6">
        <f t="shared" si="0"/>
        <v>110000</v>
      </c>
      <c r="E3" s="6">
        <f>SUM(B3:D3)</f>
        <v>1451985.2919999999</v>
      </c>
      <c r="F3" s="9"/>
      <c r="G3" s="16">
        <f>SUM(G4:G12)</f>
        <v>70000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900000</v>
      </c>
      <c r="D4" s="5">
        <v>110000</v>
      </c>
      <c r="E4" s="5">
        <f>SUM(B4:D4)</f>
        <v>1010000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450000</v>
      </c>
      <c r="D5" s="5"/>
      <c r="E5" s="5">
        <f>SUM(B5:D5)</f>
        <v>450000</v>
      </c>
      <c r="F5" s="10"/>
      <c r="G5" s="17"/>
      <c r="H5" s="18"/>
      <c r="I5" s="17"/>
    </row>
    <row r="6" spans="1:9" outlineLevel="1">
      <c r="A6" s="26" t="s">
        <v>301</v>
      </c>
      <c r="B6" s="5"/>
      <c r="C6" s="5">
        <v>-8014.7079999999996</v>
      </c>
      <c r="D6" s="5"/>
      <c r="E6" s="5">
        <f t="shared" ref="E6:E8" si="1">SUM(B6:D6)</f>
        <v>-8014.7079999999996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>
        <v>70000</v>
      </c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1252879.027</v>
      </c>
      <c r="D13" s="6">
        <f t="shared" si="3"/>
        <v>0</v>
      </c>
      <c r="E13" s="6">
        <f t="shared" si="2"/>
        <v>1252879.027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>
        <v>1250000</v>
      </c>
      <c r="D15" s="5"/>
      <c r="E15" s="5">
        <f t="shared" si="2"/>
        <v>1250000</v>
      </c>
      <c r="F15" s="10"/>
      <c r="G15" s="17"/>
      <c r="H15" s="18"/>
      <c r="I15" s="17"/>
    </row>
    <row r="16" spans="1:9" outlineLevel="1">
      <c r="A16" s="27" t="s">
        <v>326</v>
      </c>
      <c r="B16" s="5"/>
      <c r="C16" s="5">
        <v>2879.027</v>
      </c>
      <c r="D16" s="5"/>
      <c r="E16" s="5">
        <f t="shared" si="2"/>
        <v>2879.027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-281839.40399999998</v>
      </c>
      <c r="D22" s="6">
        <f t="shared" si="7"/>
        <v>-112431.095</v>
      </c>
      <c r="E22" s="6">
        <f t="shared" si="6"/>
        <v>-396305.29200000002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>
        <v>-71428.577000000005</v>
      </c>
      <c r="D24" s="5"/>
      <c r="E24" s="5">
        <f t="shared" si="6"/>
        <v>-71428.577000000005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>
        <v>-29166.667000000001</v>
      </c>
      <c r="D29" s="5"/>
      <c r="E29" s="5">
        <f t="shared" si="6"/>
        <v>-29166.667000000001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>
        <v>-83333.334000000003</v>
      </c>
      <c r="D30" s="5"/>
      <c r="E30" s="5">
        <f t="shared" si="6"/>
        <v>-83333.334000000003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>
        <v>-106285.71400000001</v>
      </c>
      <c r="E31" s="5">
        <f t="shared" si="6"/>
        <v>-106285.71400000001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>
        <v>-18035.694</v>
      </c>
      <c r="D33" s="5"/>
      <c r="E33" s="5">
        <f t="shared" si="6"/>
        <v>-18035.694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>
        <v>-3011.413</v>
      </c>
      <c r="D34" s="5"/>
      <c r="E34" s="5">
        <f t="shared" si="6"/>
        <v>-3011.413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>
        <v>-20741.048999999999</v>
      </c>
      <c r="D35" s="5"/>
      <c r="E35" s="5">
        <f t="shared" si="6"/>
        <v>-20741.048999999999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>
        <v>-12491.743</v>
      </c>
      <c r="D39" s="5"/>
      <c r="E39" s="5">
        <f t="shared" si="6"/>
        <v>-12491.743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>
        <v>-35690.694000000003</v>
      </c>
      <c r="D40" s="5"/>
      <c r="E40" s="5">
        <f t="shared" si="6"/>
        <v>-35690.694000000003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>
        <f>+-2628.202-3517.179</f>
        <v>-6145.3810000000003</v>
      </c>
      <c r="E41" s="5">
        <f t="shared" si="6"/>
        <v>-6145.3810000000003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-31.178000000000001</v>
      </c>
      <c r="C44" s="6">
        <f t="shared" si="8"/>
        <v>-151730.125</v>
      </c>
      <c r="D44" s="6">
        <f t="shared" si="8"/>
        <v>-143.607</v>
      </c>
      <c r="E44" s="6">
        <f t="shared" si="6"/>
        <v>-151904.91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-11.5</v>
      </c>
      <c r="D45" s="5"/>
      <c r="E45" s="5">
        <f t="shared" si="6"/>
        <v>-11.5</v>
      </c>
      <c r="F45" s="10"/>
      <c r="G45" s="17"/>
      <c r="H45" s="18"/>
      <c r="I45" s="17"/>
    </row>
    <row r="46" spans="1:9" outlineLevel="1">
      <c r="A46" s="27" t="s">
        <v>80</v>
      </c>
      <c r="B46" s="5">
        <v>-29.75</v>
      </c>
      <c r="C46" s="5">
        <v>-144208.26300000001</v>
      </c>
      <c r="D46" s="5"/>
      <c r="E46" s="5">
        <f t="shared" si="6"/>
        <v>-144238.01300000001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-233.17400000000001</v>
      </c>
      <c r="D47" s="5"/>
      <c r="E47" s="5">
        <f t="shared" si="6"/>
        <v>-233.17400000000001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-0.35699999999999998</v>
      </c>
      <c r="D48" s="5">
        <v>-0.71399999999999997</v>
      </c>
      <c r="E48" s="5">
        <f t="shared" si="6"/>
        <v>-1.071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-779.67200000000003</v>
      </c>
      <c r="D49" s="5"/>
      <c r="E49" s="5">
        <f t="shared" si="6"/>
        <v>-779.67200000000003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-88.26</v>
      </c>
      <c r="D50" s="5"/>
      <c r="E50" s="5">
        <f t="shared" si="6"/>
        <v>-88.26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-35.700000000000003</v>
      </c>
      <c r="D51" s="5"/>
      <c r="E51" s="5">
        <f t="shared" si="6"/>
        <v>-35.700000000000003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>
        <f>-7.14-7.14</f>
        <v>-14.28</v>
      </c>
      <c r="E52" s="5">
        <f t="shared" si="6"/>
        <v>-14.28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>
        <v>-155.285</v>
      </c>
      <c r="D53" s="5"/>
      <c r="E53" s="5">
        <f t="shared" si="6"/>
        <v>-155.285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-50</v>
      </c>
      <c r="D54" s="5"/>
      <c r="E54" s="5">
        <f t="shared" si="6"/>
        <v>-50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-71.400000000000006</v>
      </c>
      <c r="D60" s="5"/>
      <c r="E60" s="5">
        <f t="shared" si="6"/>
        <v>-71.400000000000006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>
        <v>-619.79300000000001</v>
      </c>
      <c r="D61" s="5"/>
      <c r="E61" s="5">
        <f t="shared" si="6"/>
        <v>-619.79300000000001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-160</v>
      </c>
      <c r="D62" s="5"/>
      <c r="E62" s="5">
        <f t="shared" si="6"/>
        <v>-160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-40</v>
      </c>
      <c r="D63" s="5"/>
      <c r="E63" s="5">
        <f t="shared" si="6"/>
        <v>-40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>
        <v>-10.71</v>
      </c>
      <c r="D64" s="5"/>
      <c r="E64" s="5">
        <f t="shared" si="6"/>
        <v>-10.71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-35.700000000000003</v>
      </c>
      <c r="D66" s="5">
        <v>-3.57</v>
      </c>
      <c r="E66" s="5">
        <f t="shared" si="6"/>
        <v>-39.270000000000003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-17.254999999999999</v>
      </c>
      <c r="D67" s="5"/>
      <c r="E67" s="5">
        <f t="shared" si="6"/>
        <v>-17.254999999999999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f>-14.28-0.952</f>
        <v>-15.231999999999999</v>
      </c>
      <c r="D71" s="5"/>
      <c r="E71" s="5">
        <f t="shared" si="6"/>
        <v>-15.231999999999999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-90</v>
      </c>
      <c r="D72" s="5"/>
      <c r="E72" s="5">
        <f t="shared" si="6"/>
        <v>-90</v>
      </c>
      <c r="F72" s="10"/>
      <c r="G72" s="17">
        <v>-25</v>
      </c>
      <c r="H72" s="18"/>
      <c r="I72" s="17"/>
    </row>
    <row r="73" spans="1:9" outlineLevel="1">
      <c r="A73" s="27" t="s">
        <v>134</v>
      </c>
      <c r="B73" s="5"/>
      <c r="C73" s="5">
        <v>-40.951999999999998</v>
      </c>
      <c r="D73" s="5"/>
      <c r="E73" s="5">
        <f t="shared" si="6"/>
        <v>-40.951999999999998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-3807.4859999999999</v>
      </c>
      <c r="D76" s="5">
        <v>-125.04300000000001</v>
      </c>
      <c r="E76" s="5">
        <f t="shared" si="6"/>
        <v>-3932.529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-439.51299999999998</v>
      </c>
      <c r="D77" s="5"/>
      <c r="E77" s="5">
        <f t="shared" si="6"/>
        <v>-439.51299999999998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-638.67700000000002</v>
      </c>
      <c r="D78" s="5"/>
      <c r="E78" s="5">
        <f t="shared" si="6"/>
        <v>-638.67700000000002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>
        <v>-9</v>
      </c>
      <c r="D79" s="5"/>
      <c r="E79" s="5">
        <f t="shared" si="6"/>
        <v>-9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-56</v>
      </c>
      <c r="D80" s="5"/>
      <c r="E80" s="5">
        <f t="shared" si="6"/>
        <v>-56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>
        <v>-114.054</v>
      </c>
      <c r="D81" s="5"/>
      <c r="E81" s="5">
        <f t="shared" si="6"/>
        <v>-114.054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-293349.99599999998</v>
      </c>
      <c r="D82" s="6">
        <f t="shared" si="9"/>
        <v>0</v>
      </c>
      <c r="E82" s="6">
        <f t="shared" si="6"/>
        <v>-293349.99599999998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250</v>
      </c>
      <c r="D84" s="5"/>
      <c r="E84" s="5">
        <f t="shared" si="6"/>
        <v>250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-201273.538</v>
      </c>
      <c r="D85" s="5"/>
      <c r="E85" s="5">
        <f t="shared" ref="E85:E149" si="12">SUM(B85:D85)</f>
        <v>-201273.538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-92326.457999999999</v>
      </c>
      <c r="D86" s="5"/>
      <c r="E86" s="5">
        <f t="shared" si="12"/>
        <v>-92326.457999999999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-56467.135999999999</v>
      </c>
      <c r="D95" s="6">
        <f t="shared" si="16"/>
        <v>0</v>
      </c>
      <c r="E95" s="6">
        <f t="shared" si="12"/>
        <v>-56467.135999999999</v>
      </c>
      <c r="F95" s="9"/>
      <c r="G95" s="16">
        <f t="shared" ref="G95" si="17">SUM(G96:G114)</f>
        <v>-86256.040000000008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>
        <v>-56467.135999999999</v>
      </c>
      <c r="D96" s="5"/>
      <c r="E96" s="5">
        <f t="shared" si="12"/>
        <v>-56467.135999999999</v>
      </c>
      <c r="F96" s="10"/>
      <c r="G96" s="17">
        <v>-9120.35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>
        <v>-13288.8</v>
      </c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>
        <v>-46478.61</v>
      </c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>
        <v>-16420</v>
      </c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>
        <v>-948.28</v>
      </c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-501893.03300000005</v>
      </c>
      <c r="D115" s="6">
        <f t="shared" si="19"/>
        <v>0</v>
      </c>
      <c r="E115" s="6">
        <f t="shared" si="12"/>
        <v>-501893.03300000005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-229479.78400000001</v>
      </c>
      <c r="D116" s="5"/>
      <c r="E116" s="5">
        <f t="shared" si="12"/>
        <v>-229479.78400000001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-129685.61500000001</v>
      </c>
      <c r="D117" s="10"/>
      <c r="E117" s="10">
        <f t="shared" si="12"/>
        <v>-129685.61500000001</v>
      </c>
    </row>
    <row r="118" spans="1:9" outlineLevel="1">
      <c r="A118" s="21" t="s">
        <v>74</v>
      </c>
      <c r="B118" s="5"/>
      <c r="C118" s="5">
        <v>-72354.081999999995</v>
      </c>
      <c r="D118" s="5"/>
      <c r="E118" s="5">
        <f t="shared" si="12"/>
        <v>-72354.081999999995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-69123.448999999993</v>
      </c>
      <c r="D119" s="5"/>
      <c r="E119" s="5">
        <f t="shared" si="12"/>
        <v>-69123.448999999993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>
        <v>-1250.1030000000001</v>
      </c>
      <c r="D120" s="5"/>
      <c r="E120" s="5">
        <f t="shared" si="12"/>
        <v>-1250.1030000000001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-101269.46799999999</v>
      </c>
      <c r="D121" s="6">
        <f t="shared" si="20"/>
        <v>0</v>
      </c>
      <c r="E121" s="6">
        <f>SUM(B121:D121)</f>
        <v>-101269.46799999999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>
        <v>-8653.4</v>
      </c>
      <c r="D122" s="5"/>
      <c r="E122" s="5">
        <f>SUM(B122:D122)</f>
        <v>-8653.4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-3565.5</v>
      </c>
      <c r="D123" s="5"/>
      <c r="E123" s="5">
        <f t="shared" ref="E123:E126" si="21">SUM(B123:D123)</f>
        <v>-3565.5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-89050.567999999999</v>
      </c>
      <c r="D124" s="5"/>
      <c r="E124" s="5">
        <f t="shared" si="21"/>
        <v>-89050.567999999999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-82256.5</v>
      </c>
      <c r="D127" s="6">
        <f t="shared" si="22"/>
        <v>0</v>
      </c>
      <c r="E127" s="6">
        <f>SUM(B127:D127)</f>
        <v>-82256.5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>
        <v>-1791.3219999999999</v>
      </c>
      <c r="D129" s="5"/>
      <c r="E129" s="5">
        <f t="shared" ref="E129:E148" si="23">SUM(B129:D129)</f>
        <v>-1791.3219999999999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>
        <v>-20000</v>
      </c>
      <c r="D136" s="5"/>
      <c r="E136" s="5">
        <f t="shared" si="23"/>
        <v>-20000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>
        <v>-28845.350999999999</v>
      </c>
      <c r="D138" s="5"/>
      <c r="E138" s="5">
        <f t="shared" si="23"/>
        <v>-28845.350999999999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>
        <v>-68.260000000000005</v>
      </c>
      <c r="D140" s="5"/>
      <c r="E140" s="5">
        <f t="shared" si="23"/>
        <v>-68.260000000000005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-6926.567</v>
      </c>
      <c r="D144" s="5"/>
      <c r="E144" s="5">
        <f t="shared" si="23"/>
        <v>-6926.567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5">SUM(C150:C155)</f>
        <v>-907.30000000000007</v>
      </c>
      <c r="D149" s="6">
        <f t="shared" si="25"/>
        <v>0</v>
      </c>
      <c r="E149" s="6">
        <f t="shared" si="12"/>
        <v>-907.30000000000007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-737.2</v>
      </c>
      <c r="D150" s="5"/>
      <c r="E150" s="5">
        <f t="shared" ref="E150:E215" si="26">SUM(B150:D150)</f>
        <v>-737.2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/>
      <c r="D151" s="5"/>
      <c r="E151" s="5">
        <f t="shared" si="26"/>
        <v>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ref="E154" si="27">SUM(B154:D154)</f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6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8">SUM(C157:C179)</f>
        <v>-84694.326000000001</v>
      </c>
      <c r="D156" s="6">
        <f t="shared" si="28"/>
        <v>0</v>
      </c>
      <c r="E156" s="6">
        <f t="shared" si="26"/>
        <v>-84694.326000000001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6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-44232.483</v>
      </c>
      <c r="D158" s="5"/>
      <c r="E158" s="5">
        <f t="shared" si="26"/>
        <v>-44232.483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6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6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>
        <v>-679.19</v>
      </c>
      <c r="D162" s="5"/>
      <c r="E162" s="5">
        <f t="shared" si="26"/>
        <v>-679.19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>
        <v>-2016.3019999999999</v>
      </c>
      <c r="D163" s="5"/>
      <c r="E163" s="5">
        <f t="shared" si="26"/>
        <v>-2016.3019999999999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6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>
        <v>-1000</v>
      </c>
      <c r="D165" s="5"/>
      <c r="E165" s="5">
        <f t="shared" si="26"/>
        <v>-1000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6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-964.2</v>
      </c>
      <c r="D169" s="5"/>
      <c r="E169" s="5">
        <f t="shared" si="26"/>
        <v>-964.2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f>-3207.412-402.701</f>
        <v>-3610.1129999999998</v>
      </c>
      <c r="D170" s="5"/>
      <c r="E170" s="5">
        <f t="shared" si="26"/>
        <v>-3610.1129999999998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>
        <v>-72</v>
      </c>
      <c r="D171" s="5"/>
      <c r="E171" s="5">
        <f t="shared" si="26"/>
        <v>-72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>
        <v>-668.19500000000005</v>
      </c>
      <c r="D172" s="5"/>
      <c r="E172" s="5">
        <f t="shared" si="26"/>
        <v>-668.19500000000005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6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-15958.558999999999</v>
      </c>
      <c r="D174" s="5"/>
      <c r="E174" s="5">
        <f t="shared" si="26"/>
        <v>-15958.558999999999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6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>
        <v>-15493.284</v>
      </c>
      <c r="D177" s="5"/>
      <c r="E177" s="5">
        <f t="shared" si="26"/>
        <v>-15493.284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si="26"/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/>
      <c r="D179" s="5"/>
      <c r="E179" s="5">
        <f t="shared" si="26"/>
        <v>0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9">SUM(C181:C195)</f>
        <v>-80307.221999999994</v>
      </c>
      <c r="D180" s="6">
        <f t="shared" si="29"/>
        <v>0</v>
      </c>
      <c r="E180" s="6">
        <f t="shared" si="26"/>
        <v>-80307.221999999994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6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-15739.157999999999</v>
      </c>
      <c r="D182" s="5"/>
      <c r="E182" s="5">
        <f t="shared" si="26"/>
        <v>-15739.157999999999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v>-632.79899999999998</v>
      </c>
      <c r="D183" s="5"/>
      <c r="E183" s="5">
        <f t="shared" si="26"/>
        <v>-632.79899999999998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/>
      <c r="D184" s="5"/>
      <c r="E184" s="5">
        <f t="shared" si="26"/>
        <v>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-692.29300000000001</v>
      </c>
      <c r="D185" s="5"/>
      <c r="E185" s="5">
        <f t="shared" si="26"/>
        <v>-692.29300000000001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v>-1925.566</v>
      </c>
      <c r="D186" s="5"/>
      <c r="E186" s="5">
        <f t="shared" si="26"/>
        <v>-1925.566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-7742.16</v>
      </c>
      <c r="D187" s="5"/>
      <c r="E187" s="5">
        <f t="shared" si="26"/>
        <v>-7742.16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-2391.777</v>
      </c>
      <c r="D188" s="5"/>
      <c r="E188" s="5">
        <f t="shared" si="26"/>
        <v>-2391.777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-15817.016</v>
      </c>
      <c r="D189" s="5"/>
      <c r="E189" s="5">
        <f t="shared" si="26"/>
        <v>-15817.016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6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-29483.78</v>
      </c>
      <c r="D191" s="5"/>
      <c r="E191" s="5">
        <f t="shared" si="26"/>
        <v>-29483.78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/>
      <c r="D192" s="5"/>
      <c r="E192" s="5">
        <f t="shared" si="26"/>
        <v>0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-1953.133</v>
      </c>
      <c r="D193" s="5"/>
      <c r="E193" s="5">
        <f t="shared" si="26"/>
        <v>-1953.133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-3929.54</v>
      </c>
      <c r="D194" s="5"/>
      <c r="E194" s="5">
        <f t="shared" si="26"/>
        <v>-3929.54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6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30">SUM(C197:C262)</f>
        <v>-36482.951000000001</v>
      </c>
      <c r="D196" s="6">
        <f t="shared" si="30"/>
        <v>0</v>
      </c>
      <c r="E196" s="6">
        <f t="shared" si="26"/>
        <v>-36482.951000000001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/>
      <c r="D197" s="10"/>
      <c r="E197" s="10">
        <f t="shared" si="26"/>
        <v>0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6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6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-2035.2429999999999</v>
      </c>
      <c r="D202" s="5"/>
      <c r="E202" s="5">
        <f t="shared" si="26"/>
        <v>-2035.2429999999999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6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6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-6901.6540000000005</v>
      </c>
      <c r="D205" s="5"/>
      <c r="E205" s="5">
        <f t="shared" si="26"/>
        <v>-6901.6540000000005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-1127.9359999999999</v>
      </c>
      <c r="D206" s="5"/>
      <c r="E206" s="5">
        <f t="shared" si="26"/>
        <v>-1127.9359999999999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>
        <v>-4212.0079999999998</v>
      </c>
      <c r="D207" s="5"/>
      <c r="E207" s="5">
        <f t="shared" si="26"/>
        <v>-4212.0079999999998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6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6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6"/>
        <v>0</v>
      </c>
    </row>
    <row r="211" spans="1:5" outlineLevel="1">
      <c r="A211" s="27" t="s">
        <v>198</v>
      </c>
      <c r="B211" s="10"/>
      <c r="C211" s="5"/>
      <c r="D211" s="5"/>
      <c r="E211" s="5">
        <f t="shared" si="26"/>
        <v>0</v>
      </c>
    </row>
    <row r="212" spans="1:5" outlineLevel="1">
      <c r="A212" s="27" t="s">
        <v>199</v>
      </c>
      <c r="B212" s="10"/>
      <c r="C212" s="10">
        <v>-288.25599999999997</v>
      </c>
      <c r="D212" s="10"/>
      <c r="E212" s="10">
        <f t="shared" si="26"/>
        <v>-288.25599999999997</v>
      </c>
    </row>
    <row r="213" spans="1:5" outlineLevel="1">
      <c r="A213" s="27" t="s">
        <v>201</v>
      </c>
      <c r="B213" s="5"/>
      <c r="C213" s="5"/>
      <c r="D213" s="5"/>
      <c r="E213" s="5">
        <f t="shared" si="26"/>
        <v>0</v>
      </c>
    </row>
    <row r="214" spans="1:5" outlineLevel="1">
      <c r="A214" s="27" t="s">
        <v>208</v>
      </c>
      <c r="B214" s="10"/>
      <c r="C214" s="10">
        <v>-599.42200000000003</v>
      </c>
      <c r="D214" s="10"/>
      <c r="E214" s="10">
        <f t="shared" si="26"/>
        <v>-599.42200000000003</v>
      </c>
    </row>
    <row r="215" spans="1:5" outlineLevel="1">
      <c r="A215" s="27" t="s">
        <v>215</v>
      </c>
      <c r="B215" s="10"/>
      <c r="C215" s="5"/>
      <c r="D215" s="5"/>
      <c r="E215" s="5">
        <f t="shared" si="26"/>
        <v>0</v>
      </c>
    </row>
    <row r="216" spans="1:5" outlineLevel="1">
      <c r="A216" s="27" t="s">
        <v>216</v>
      </c>
      <c r="B216" s="5"/>
      <c r="C216" s="5"/>
      <c r="D216" s="5"/>
      <c r="E216" s="5">
        <f t="shared" ref="E216:E304" si="31">SUM(B216:D216)</f>
        <v>0</v>
      </c>
    </row>
    <row r="217" spans="1:5" outlineLevel="1">
      <c r="A217" s="27" t="s">
        <v>219</v>
      </c>
      <c r="B217" s="5"/>
      <c r="C217" s="10">
        <v>-206.6</v>
      </c>
      <c r="D217" s="10"/>
      <c r="E217" s="10">
        <f t="shared" si="31"/>
        <v>-206.6</v>
      </c>
    </row>
    <row r="218" spans="1:5" outlineLevel="1">
      <c r="A218" s="27" t="s">
        <v>71</v>
      </c>
      <c r="B218" s="10"/>
      <c r="C218" s="5"/>
      <c r="D218" s="5"/>
      <c r="E218" s="5">
        <f t="shared" si="31"/>
        <v>0</v>
      </c>
    </row>
    <row r="219" spans="1:5" outlineLevel="1">
      <c r="A219" s="27" t="s">
        <v>73</v>
      </c>
      <c r="B219" s="5"/>
      <c r="C219" s="5">
        <v>-448.93400000000003</v>
      </c>
      <c r="D219" s="5"/>
      <c r="E219" s="5">
        <f t="shared" si="31"/>
        <v>-448.93400000000003</v>
      </c>
    </row>
    <row r="220" spans="1:5" outlineLevel="1">
      <c r="A220" s="27" t="s">
        <v>239</v>
      </c>
      <c r="B220" s="5"/>
      <c r="C220" s="10"/>
      <c r="D220" s="10"/>
      <c r="E220" s="10">
        <f t="shared" si="31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1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31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31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1"/>
        <v>0</v>
      </c>
    </row>
    <row r="225" spans="1:5" outlineLevel="1">
      <c r="A225" s="27" t="s">
        <v>255</v>
      </c>
      <c r="B225" s="5"/>
      <c r="C225" s="5">
        <v>-1871.0039999999999</v>
      </c>
      <c r="D225" s="5"/>
      <c r="E225" s="5">
        <f t="shared" si="31"/>
        <v>-1871.0039999999999</v>
      </c>
    </row>
    <row r="226" spans="1:5" outlineLevel="1">
      <c r="A226" s="27" t="s">
        <v>256</v>
      </c>
      <c r="B226" s="5"/>
      <c r="C226" s="10">
        <v>-991.32299999999998</v>
      </c>
      <c r="D226" s="10"/>
      <c r="E226" s="10">
        <f t="shared" si="31"/>
        <v>-991.32299999999998</v>
      </c>
    </row>
    <row r="227" spans="1:5" outlineLevel="1">
      <c r="A227" s="27" t="s">
        <v>257</v>
      </c>
      <c r="B227" s="5"/>
      <c r="C227" s="5"/>
      <c r="D227" s="5"/>
      <c r="E227" s="5">
        <f t="shared" si="31"/>
        <v>0</v>
      </c>
    </row>
    <row r="228" spans="1:5" outlineLevel="1">
      <c r="A228" s="27" t="s">
        <v>261</v>
      </c>
      <c r="B228" s="5"/>
      <c r="C228" s="5">
        <v>-828.65200000000004</v>
      </c>
      <c r="D228" s="5"/>
      <c r="E228" s="5">
        <f t="shared" si="31"/>
        <v>-828.65200000000004</v>
      </c>
    </row>
    <row r="229" spans="1:5" outlineLevel="1">
      <c r="A229" s="27" t="s">
        <v>268</v>
      </c>
      <c r="B229" s="5"/>
      <c r="C229" s="5"/>
      <c r="D229" s="5"/>
      <c r="E229" s="5">
        <f t="shared" si="31"/>
        <v>0</v>
      </c>
    </row>
    <row r="230" spans="1:5" outlineLevel="1">
      <c r="A230" s="27" t="s">
        <v>272</v>
      </c>
      <c r="B230" s="10"/>
      <c r="C230" s="5">
        <v>-1674.31</v>
      </c>
      <c r="D230" s="5"/>
      <c r="E230" s="5">
        <f t="shared" si="31"/>
        <v>-1674.31</v>
      </c>
    </row>
    <row r="231" spans="1:5" outlineLevel="1">
      <c r="A231" s="27" t="s">
        <v>275</v>
      </c>
      <c r="B231" s="5"/>
      <c r="C231" s="10"/>
      <c r="D231" s="10"/>
      <c r="E231" s="10">
        <f t="shared" si="31"/>
        <v>0</v>
      </c>
    </row>
    <row r="232" spans="1:5" outlineLevel="1">
      <c r="A232" s="27" t="s">
        <v>279</v>
      </c>
      <c r="B232" s="5"/>
      <c r="C232" s="5">
        <v>-687.65300000000002</v>
      </c>
      <c r="D232" s="5"/>
      <c r="E232" s="5">
        <f t="shared" si="31"/>
        <v>-687.65300000000002</v>
      </c>
    </row>
    <row r="233" spans="1:5" outlineLevel="1">
      <c r="A233" s="27" t="s">
        <v>281</v>
      </c>
      <c r="B233" s="10"/>
      <c r="C233" s="5"/>
      <c r="D233" s="5"/>
      <c r="E233" s="5">
        <f t="shared" si="31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1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1"/>
        <v>0</v>
      </c>
    </row>
    <row r="236" spans="1:5" outlineLevel="1">
      <c r="A236" s="27" t="s">
        <v>249</v>
      </c>
      <c r="B236" s="5"/>
      <c r="C236" s="5">
        <v>-631.77599999999995</v>
      </c>
      <c r="D236" s="5"/>
      <c r="E236" s="5">
        <f t="shared" si="31"/>
        <v>-631.77599999999995</v>
      </c>
    </row>
    <row r="237" spans="1:5" outlineLevel="1">
      <c r="A237" s="27" t="s">
        <v>332</v>
      </c>
      <c r="B237" s="5"/>
      <c r="C237" s="5">
        <v>-1216.288</v>
      </c>
      <c r="D237" s="5"/>
      <c r="E237" s="5">
        <f t="shared" si="31"/>
        <v>-1216.288</v>
      </c>
    </row>
    <row r="238" spans="1:5" outlineLevel="1">
      <c r="A238" s="27" t="s">
        <v>333</v>
      </c>
      <c r="B238" s="5"/>
      <c r="C238" s="5">
        <v>-3508.348</v>
      </c>
      <c r="D238" s="5"/>
      <c r="E238" s="5">
        <f t="shared" si="31"/>
        <v>-3508.348</v>
      </c>
    </row>
    <row r="239" spans="1:5" outlineLevel="1">
      <c r="A239" s="27" t="s">
        <v>334</v>
      </c>
      <c r="B239" s="5"/>
      <c r="C239" s="5">
        <v>-9253.5439999999999</v>
      </c>
      <c r="D239" s="5"/>
      <c r="E239" s="5">
        <f t="shared" si="31"/>
        <v>-9253.5439999999999</v>
      </c>
    </row>
    <row r="240" spans="1:5" outlineLevel="1">
      <c r="A240" s="27" t="s">
        <v>338</v>
      </c>
      <c r="B240" s="5"/>
      <c r="C240" s="5"/>
      <c r="D240" s="5"/>
      <c r="E240" s="5">
        <f t="shared" ref="E240:E24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2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ref="E244:E258" si="33">SUM(B244:D244)</f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3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3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3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3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3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3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3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3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3"/>
        <v>0</v>
      </c>
    </row>
    <row r="254" spans="1:5" outlineLevel="1">
      <c r="A254" s="27" t="s">
        <v>366</v>
      </c>
      <c r="B254" s="5"/>
      <c r="C254" s="5"/>
      <c r="D254" s="5"/>
      <c r="E254" s="5">
        <f t="shared" si="33"/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4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4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4"/>
        <v>0</v>
      </c>
    </row>
    <row r="262" spans="1:10" outlineLevel="1">
      <c r="A262" s="27" t="s">
        <v>263</v>
      </c>
      <c r="B262" s="5"/>
      <c r="C262" s="10"/>
      <c r="D262" s="10"/>
      <c r="E262" s="5">
        <f t="shared" si="31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5">SUM(C264:C319)</f>
        <v>-35202.846999999994</v>
      </c>
      <c r="D263" s="6">
        <f t="shared" si="35"/>
        <v>0</v>
      </c>
      <c r="E263" s="6">
        <f t="shared" si="31"/>
        <v>-35202.846999999994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1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1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1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1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>
        <v>-490.6</v>
      </c>
      <c r="D268" s="10"/>
      <c r="E268" s="10">
        <f t="shared" si="31"/>
        <v>-490.6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>
        <v>-250</v>
      </c>
      <c r="D269" s="5"/>
      <c r="E269" s="10">
        <f t="shared" si="31"/>
        <v>-250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1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>
        <v>-258.69099999999997</v>
      </c>
      <c r="D271" s="5"/>
      <c r="E271" s="10">
        <f t="shared" si="31"/>
        <v>-258.69099999999997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-1008.206</v>
      </c>
      <c r="D272" s="5"/>
      <c r="E272" s="10">
        <f t="shared" si="31"/>
        <v>-1008.206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1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>
        <v>-540</v>
      </c>
      <c r="D274" s="5"/>
      <c r="E274" s="10">
        <f t="shared" si="31"/>
        <v>-540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31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1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1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31"/>
        <v>0</v>
      </c>
    </row>
    <row r="279" spans="1:10" outlineLevel="1">
      <c r="A279" s="27" t="s">
        <v>136</v>
      </c>
      <c r="B279" s="10"/>
      <c r="C279" s="10"/>
      <c r="D279" s="10"/>
      <c r="E279" s="10">
        <f t="shared" si="31"/>
        <v>0</v>
      </c>
    </row>
    <row r="280" spans="1:10" outlineLevel="1">
      <c r="A280" s="27" t="s">
        <v>137</v>
      </c>
      <c r="B280" s="5"/>
      <c r="C280" s="5">
        <v>-4058.2289999999998</v>
      </c>
      <c r="D280" s="5"/>
      <c r="E280" s="10">
        <f t="shared" si="31"/>
        <v>-4058.2289999999998</v>
      </c>
    </row>
    <row r="281" spans="1:10" outlineLevel="1">
      <c r="A281" s="27" t="s">
        <v>138</v>
      </c>
      <c r="B281" s="10"/>
      <c r="C281" s="10"/>
      <c r="D281" s="10"/>
      <c r="E281" s="10">
        <f t="shared" si="31"/>
        <v>0</v>
      </c>
    </row>
    <row r="282" spans="1:10" outlineLevel="1">
      <c r="A282" s="27" t="s">
        <v>140</v>
      </c>
      <c r="B282" s="10"/>
      <c r="C282" s="5">
        <v>-803.85</v>
      </c>
      <c r="D282" s="5"/>
      <c r="E282" s="10">
        <f t="shared" si="31"/>
        <v>-803.85</v>
      </c>
    </row>
    <row r="283" spans="1:10" outlineLevel="1">
      <c r="A283" s="27" t="s">
        <v>143</v>
      </c>
      <c r="B283" s="5"/>
      <c r="C283" s="5"/>
      <c r="D283" s="5"/>
      <c r="E283" s="10">
        <f t="shared" si="31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31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1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1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1"/>
        <v>0</v>
      </c>
    </row>
    <row r="288" spans="1:10" outlineLevel="1">
      <c r="A288" s="27" t="s">
        <v>162</v>
      </c>
      <c r="B288" s="5"/>
      <c r="C288" s="5">
        <v>-750</v>
      </c>
      <c r="D288" s="5"/>
      <c r="E288" s="10">
        <f t="shared" si="31"/>
        <v>-750</v>
      </c>
    </row>
    <row r="289" spans="1:5" outlineLevel="1">
      <c r="A289" s="27" t="s">
        <v>163</v>
      </c>
      <c r="B289" s="5"/>
      <c r="C289" s="5"/>
      <c r="D289" s="5"/>
      <c r="E289" s="10">
        <f t="shared" si="31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1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1"/>
        <v>0</v>
      </c>
    </row>
    <row r="292" spans="1:5" outlineLevel="1">
      <c r="A292" s="27" t="s">
        <v>167</v>
      </c>
      <c r="B292" s="5"/>
      <c r="C292" s="5">
        <v>-9293.7749999999996</v>
      </c>
      <c r="D292" s="5"/>
      <c r="E292" s="10">
        <f t="shared" si="31"/>
        <v>-9293.7749999999996</v>
      </c>
    </row>
    <row r="293" spans="1:5" outlineLevel="1">
      <c r="A293" s="27" t="s">
        <v>179</v>
      </c>
      <c r="B293" s="5"/>
      <c r="C293" s="10"/>
      <c r="D293" s="10"/>
      <c r="E293" s="10">
        <f t="shared" si="31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1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31"/>
        <v>0</v>
      </c>
    </row>
    <row r="296" spans="1:5" outlineLevel="1">
      <c r="A296" s="27" t="s">
        <v>31</v>
      </c>
      <c r="B296" s="5"/>
      <c r="C296" s="5">
        <v>-589.88800000000003</v>
      </c>
      <c r="D296" s="5"/>
      <c r="E296" s="10">
        <f t="shared" si="31"/>
        <v>-589.88800000000003</v>
      </c>
    </row>
    <row r="297" spans="1:5" outlineLevel="1">
      <c r="A297" s="27" t="s">
        <v>57</v>
      </c>
      <c r="B297" s="10"/>
      <c r="C297" s="5"/>
      <c r="D297" s="5"/>
      <c r="E297" s="10">
        <f t="shared" si="31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1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1"/>
        <v>0</v>
      </c>
    </row>
    <row r="300" spans="1:5" outlineLevel="1">
      <c r="A300" s="27" t="s">
        <v>38</v>
      </c>
      <c r="B300" s="10"/>
      <c r="C300" s="5">
        <v>-11958.296</v>
      </c>
      <c r="D300" s="5"/>
      <c r="E300" s="10">
        <f t="shared" si="31"/>
        <v>-11958.296</v>
      </c>
    </row>
    <row r="301" spans="1:5" outlineLevel="1">
      <c r="A301" s="27" t="s">
        <v>242</v>
      </c>
      <c r="B301" s="10"/>
      <c r="C301" s="5"/>
      <c r="D301" s="5"/>
      <c r="E301" s="10">
        <f t="shared" si="31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31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31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1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19" si="36">SUM(B305:D305)</f>
        <v>0</v>
      </c>
    </row>
    <row r="306" spans="1:9" outlineLevel="1">
      <c r="A306" s="27" t="s">
        <v>54</v>
      </c>
      <c r="B306" s="5"/>
      <c r="C306" s="5"/>
      <c r="D306" s="5"/>
      <c r="E306" s="10">
        <f t="shared" si="36"/>
        <v>0</v>
      </c>
    </row>
    <row r="307" spans="1:9" outlineLevel="1">
      <c r="A307" s="27" t="s">
        <v>335</v>
      </c>
      <c r="B307" s="5"/>
      <c r="C307" s="5">
        <v>-5201.3119999999999</v>
      </c>
      <c r="D307" s="5"/>
      <c r="E307" s="10">
        <f t="shared" si="36"/>
        <v>-5201.3119999999999</v>
      </c>
    </row>
    <row r="308" spans="1:9" outlineLevel="1">
      <c r="A308" s="27" t="s">
        <v>347</v>
      </c>
      <c r="B308" s="5"/>
      <c r="C308" s="5"/>
      <c r="D308" s="5"/>
      <c r="E308" s="10">
        <f t="shared" ref="E308:E309" si="37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7"/>
        <v>0</v>
      </c>
    </row>
    <row r="310" spans="1:9" outlineLevel="1">
      <c r="A310" s="27" t="s">
        <v>360</v>
      </c>
      <c r="B310" s="5"/>
      <c r="C310" s="5"/>
      <c r="D310" s="5"/>
      <c r="E310" s="10">
        <f t="shared" ref="E310:E313" si="38">SUM(B310:D310)</f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8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8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8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9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9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40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40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40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si="36"/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41">SUM(C321:C364)</f>
        <v>-15975.768</v>
      </c>
      <c r="D320" s="6">
        <f t="shared" si="41"/>
        <v>0</v>
      </c>
      <c r="E320" s="6">
        <f t="shared" ref="E320:E364" si="42">SUM(B320:D320)</f>
        <v>-15975.768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-2872.279</v>
      </c>
      <c r="D321" s="10"/>
      <c r="E321" s="10">
        <f t="shared" si="42"/>
        <v>-2872.279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2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2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42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f>-9739.719-473.625</f>
        <v>-10213.343999999999</v>
      </c>
      <c r="D325" s="5"/>
      <c r="E325" s="5">
        <f t="shared" si="42"/>
        <v>-10213.343999999999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2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2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2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>
        <v>-161.25</v>
      </c>
      <c r="D329" s="5"/>
      <c r="E329" s="5">
        <f t="shared" si="42"/>
        <v>-161.25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2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/>
      <c r="D331" s="5"/>
      <c r="E331" s="5">
        <f t="shared" si="42"/>
        <v>0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/>
      <c r="D332" s="10"/>
      <c r="E332" s="10">
        <f t="shared" si="42"/>
        <v>0</v>
      </c>
    </row>
    <row r="333" spans="1:10" outlineLevel="1">
      <c r="A333" s="27" t="s">
        <v>182</v>
      </c>
      <c r="B333" s="10"/>
      <c r="C333" s="5"/>
      <c r="D333" s="5"/>
      <c r="E333" s="5">
        <f t="shared" si="42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2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42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2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2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2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2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42"/>
        <v>0</v>
      </c>
    </row>
    <row r="341" spans="1:5" outlineLevel="1">
      <c r="A341" s="27" t="s">
        <v>225</v>
      </c>
      <c r="B341" s="10"/>
      <c r="C341" s="5">
        <v>-900</v>
      </c>
      <c r="D341" s="5"/>
      <c r="E341" s="5">
        <f t="shared" si="42"/>
        <v>-900</v>
      </c>
    </row>
    <row r="342" spans="1:5" outlineLevel="1">
      <c r="A342" s="27" t="s">
        <v>36</v>
      </c>
      <c r="B342" s="5"/>
      <c r="C342" s="5"/>
      <c r="D342" s="5"/>
      <c r="E342" s="5">
        <f t="shared" si="42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2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2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2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2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2"/>
        <v>0</v>
      </c>
    </row>
    <row r="348" spans="1:5" outlineLevel="1">
      <c r="A348" s="27" t="s">
        <v>147</v>
      </c>
      <c r="B348" s="5"/>
      <c r="C348" s="5">
        <v>-570</v>
      </c>
      <c r="D348" s="5"/>
      <c r="E348" s="5">
        <f t="shared" si="42"/>
        <v>-570</v>
      </c>
    </row>
    <row r="349" spans="1:5" outlineLevel="1">
      <c r="A349" s="27" t="s">
        <v>85</v>
      </c>
      <c r="B349" s="5"/>
      <c r="C349" s="10"/>
      <c r="D349" s="10"/>
      <c r="E349" s="10">
        <f t="shared" si="42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2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2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2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2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3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3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3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3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3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4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4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4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5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5"/>
        <v>0</v>
      </c>
    </row>
    <row r="364" spans="1:9" outlineLevel="1">
      <c r="A364" s="27" t="s">
        <v>274</v>
      </c>
      <c r="B364" s="5"/>
      <c r="C364" s="10">
        <v>-1258.895</v>
      </c>
      <c r="D364" s="10"/>
      <c r="E364" s="10">
        <f t="shared" si="42"/>
        <v>-1258.895</v>
      </c>
    </row>
    <row r="365" spans="1:9">
      <c r="A365" s="24" t="s">
        <v>319</v>
      </c>
      <c r="B365" s="4">
        <f>B2+B3+B13+B22+B44+B82+B87+B95+B115+B121+B127+B149+B156+B180+B196+B263+B320</f>
        <v>14076.280000000004</v>
      </c>
      <c r="C365" s="4">
        <f t="shared" ref="C365:D365" si="46">C2+C3+C13+C22+C44+C82+C87+C95+C115+C121+C127+C149+C156+C180+C196+C263+C320</f>
        <v>-3301911.5179999988</v>
      </c>
      <c r="D365" s="4">
        <f t="shared" si="46"/>
        <v>953.18700000000899</v>
      </c>
      <c r="E365" s="4">
        <f t="shared" ref="E365" si="47">E3+E13+E22+E44+E82+E87+E95+E115+E121+E127+E149+E156+E180+E196+E263+E320</f>
        <v>867847.57000000018</v>
      </c>
      <c r="F365" s="9"/>
      <c r="G365" s="4">
        <f>G2+G3+G13+G22+G44+G82+G87+G95+G115+G121+G127+G149+G156+G180+G196+G263+G320</f>
        <v>1444.130000000092</v>
      </c>
      <c r="H365" s="15"/>
      <c r="I365" s="4">
        <f>I2+I3+I13+I22+I44+I82+I87+I95+I115+I121+I127+I149+I156+I180+I196+I263+I320</f>
        <v>146.8599999999999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65"/>
  <sheetViews>
    <sheetView topLeftCell="A282" workbookViewId="0">
      <selection activeCell="A318" sqref="A318:XFD318"/>
    </sheetView>
  </sheetViews>
  <sheetFormatPr baseColWidth="10" defaultRowHeight="12.75" outlineLevelRow="1"/>
  <cols>
    <col min="1" max="1" width="38.7109375" style="26" bestFit="1" customWidth="1"/>
    <col min="2" max="2" width="13.7109375" style="2" bestFit="1" customWidth="1"/>
    <col min="3" max="3" width="14.140625" style="2" bestFit="1" customWidth="1"/>
    <col min="4" max="4" width="10.140625" style="2" bestFit="1" customWidth="1"/>
    <col min="5" max="5" width="14.140625" style="1" bestFit="1" customWidth="1"/>
    <col min="6" max="6" width="6.85546875" style="11" customWidth="1"/>
    <col min="7" max="7" width="11.7109375" style="19" bestFit="1" customWidth="1"/>
    <col min="8" max="8" width="6.85546875" style="20" customWidth="1"/>
    <col min="9" max="9" width="10.140625" style="19" bestFit="1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319</v>
      </c>
      <c r="B2" s="4">
        <f>'SNA 07-2018'!B365</f>
        <v>14076.280000000004</v>
      </c>
      <c r="C2" s="4">
        <f>'SNA 07-2018'!C365</f>
        <v>-3301911.5179999988</v>
      </c>
      <c r="D2" s="4">
        <f>'SNA 07-2018'!D365</f>
        <v>953.18700000000899</v>
      </c>
      <c r="E2" s="4">
        <f>SUM(B2:D2)</f>
        <v>-3286882.050999999</v>
      </c>
      <c r="F2" s="9"/>
      <c r="G2" s="14">
        <f>'SNA 07-2018'!G365</f>
        <v>1444.130000000092</v>
      </c>
      <c r="H2" s="15"/>
      <c r="I2" s="14">
        <f>'SNA 07-2018'!I365</f>
        <v>146.8599999999999</v>
      </c>
    </row>
    <row r="3" spans="1:9" s="3" customFormat="1">
      <c r="A3" s="25" t="s">
        <v>10</v>
      </c>
      <c r="B3" s="6">
        <f t="shared" ref="B3:D3" si="0">SUM(B4:B12)</f>
        <v>13672</v>
      </c>
      <c r="C3" s="6">
        <f t="shared" si="0"/>
        <v>1748845.1310000001</v>
      </c>
      <c r="D3" s="6">
        <f t="shared" si="0"/>
        <v>0</v>
      </c>
      <c r="E3" s="6">
        <f>SUM(B3:D3)</f>
        <v>1762517.1310000001</v>
      </c>
      <c r="F3" s="9"/>
      <c r="G3" s="16">
        <f>SUM(G4:G12)</f>
        <v>199168.87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1738700</v>
      </c>
      <c r="D4" s="5"/>
      <c r="E4" s="5">
        <f>SUM(B4:D4)</f>
        <v>1738700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54980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>
        <v>144188.87</v>
      </c>
      <c r="H11" s="18"/>
      <c r="I11" s="17"/>
    </row>
    <row r="12" spans="1:9" outlineLevel="1">
      <c r="A12" s="26" t="s">
        <v>1</v>
      </c>
      <c r="B12" s="5">
        <v>13672</v>
      </c>
      <c r="C12" s="5">
        <v>10145.130999999999</v>
      </c>
      <c r="D12" s="5"/>
      <c r="E12" s="5">
        <f t="shared" si="2"/>
        <v>23817.131000000001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195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-7940.2330000000002</v>
      </c>
      <c r="D22" s="6">
        <f t="shared" si="7"/>
        <v>0</v>
      </c>
      <c r="E22" s="6">
        <f t="shared" si="6"/>
        <v>-9975.0259999999998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-48.1</v>
      </c>
      <c r="C44" s="6">
        <f t="shared" si="8"/>
        <v>-2128.75</v>
      </c>
      <c r="D44" s="6">
        <f t="shared" si="8"/>
        <v>-7.14</v>
      </c>
      <c r="E44" s="6">
        <f t="shared" si="6"/>
        <v>-2183.9899999999998</v>
      </c>
      <c r="F44" s="9"/>
      <c r="G44" s="16">
        <f>SUM(G45:G81)</f>
        <v>-25</v>
      </c>
      <c r="H44" s="15"/>
      <c r="I44" s="16">
        <f>SUM(I45:I81)</f>
        <v>0</v>
      </c>
    </row>
    <row r="45" spans="1:9" outlineLevel="1">
      <c r="A45" s="27" t="s">
        <v>79</v>
      </c>
      <c r="B45" s="5">
        <v>-0.5</v>
      </c>
      <c r="C45" s="5">
        <v>-15.5</v>
      </c>
      <c r="D45" s="5"/>
      <c r="E45" s="5">
        <f t="shared" si="6"/>
        <v>-16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-118.84399999999999</v>
      </c>
      <c r="D47" s="5"/>
      <c r="E47" s="5">
        <f t="shared" si="6"/>
        <v>-118.84399999999999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-8.5449999999999999</v>
      </c>
      <c r="D48" s="5"/>
      <c r="E48" s="5">
        <f t="shared" si="6"/>
        <v>-8.5449999999999999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-389.83600000000001</v>
      </c>
      <c r="D49" s="5"/>
      <c r="E49" s="5">
        <f t="shared" si="6"/>
        <v>-389.83600000000001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>
        <v>-7.14</v>
      </c>
      <c r="E52" s="5">
        <f t="shared" si="6"/>
        <v>-7.14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-70</v>
      </c>
      <c r="D54" s="5"/>
      <c r="E54" s="5">
        <f t="shared" si="6"/>
        <v>-70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-142.80000000000001</v>
      </c>
      <c r="D60" s="5"/>
      <c r="E60" s="5">
        <f t="shared" si="6"/>
        <v>-142.80000000000001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-200</v>
      </c>
      <c r="D62" s="5"/>
      <c r="E62" s="5">
        <f t="shared" si="6"/>
        <v>-200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-60</v>
      </c>
      <c r="D63" s="5"/>
      <c r="E63" s="5">
        <f t="shared" si="6"/>
        <v>-60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-28.56</v>
      </c>
      <c r="D66" s="5"/>
      <c r="E66" s="5">
        <f t="shared" si="6"/>
        <v>-28.56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-3.57</v>
      </c>
      <c r="D69" s="5"/>
      <c r="E69" s="5">
        <f t="shared" si="6"/>
        <v>-4.9979999999999993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v>-14.28</v>
      </c>
      <c r="D71" s="5"/>
      <c r="E71" s="5">
        <f t="shared" si="6"/>
        <v>-14.28</v>
      </c>
      <c r="F71" s="10"/>
      <c r="G71" s="17">
        <v>-25</v>
      </c>
      <c r="H71" s="18"/>
      <c r="I71" s="17"/>
    </row>
    <row r="72" spans="1:9" outlineLevel="1">
      <c r="A72" s="27" t="s">
        <v>133</v>
      </c>
      <c r="B72" s="5">
        <v>-20</v>
      </c>
      <c r="C72" s="5">
        <v>-30</v>
      </c>
      <c r="D72" s="5"/>
      <c r="E72" s="5">
        <f t="shared" si="6"/>
        <v>-50</v>
      </c>
      <c r="F72" s="10"/>
      <c r="G72" s="17"/>
      <c r="H72" s="18"/>
      <c r="I72" s="17"/>
    </row>
    <row r="73" spans="1:9" outlineLevel="1">
      <c r="A73" s="27" t="s">
        <v>134</v>
      </c>
      <c r="B73" s="5">
        <v>-10.952</v>
      </c>
      <c r="C73" s="5">
        <v>-240</v>
      </c>
      <c r="D73" s="5"/>
      <c r="E73" s="5">
        <f t="shared" si="6"/>
        <v>-250.952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>
        <v>-29.75</v>
      </c>
      <c r="D74" s="5"/>
      <c r="E74" s="5">
        <f t="shared" si="6"/>
        <v>-29.75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>
        <v>-0.38</v>
      </c>
      <c r="D75" s="5"/>
      <c r="E75" s="5">
        <f t="shared" si="6"/>
        <v>-0.38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337</v>
      </c>
      <c r="B78" s="5"/>
      <c r="C78" s="5">
        <v>-528.11500000000001</v>
      </c>
      <c r="D78" s="5"/>
      <c r="E78" s="5">
        <f t="shared" si="6"/>
        <v>-528.11500000000001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>
        <v>-8</v>
      </c>
      <c r="C80" s="5">
        <v>-56</v>
      </c>
      <c r="D80" s="5"/>
      <c r="E80" s="5">
        <f t="shared" si="6"/>
        <v>-64</v>
      </c>
      <c r="F80" s="10"/>
      <c r="G80" s="17"/>
      <c r="H80" s="18"/>
      <c r="I80" s="17"/>
    </row>
    <row r="81" spans="1:9" outlineLevel="1">
      <c r="A81" s="27" t="s">
        <v>285</v>
      </c>
      <c r="B81" s="5">
        <v>-7.22</v>
      </c>
      <c r="C81" s="5">
        <v>-124.64</v>
      </c>
      <c r="D81" s="5"/>
      <c r="E81" s="5">
        <f t="shared" si="6"/>
        <v>-131.86000000000001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-149043.94500000001</v>
      </c>
      <c r="D82" s="6">
        <f t="shared" si="9"/>
        <v>0</v>
      </c>
      <c r="E82" s="6">
        <f t="shared" si="6"/>
        <v>-149043.94500000001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-28400</v>
      </c>
      <c r="D84" s="5"/>
      <c r="E84" s="5">
        <f t="shared" si="6"/>
        <v>-28400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f>-190.658-119890.546</f>
        <v>-120081.204</v>
      </c>
      <c r="D85" s="5"/>
      <c r="E85" s="5">
        <f t="shared" ref="E85:E120" si="12">SUM(B85:D85)</f>
        <v>-120081.204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-562.74099999999999</v>
      </c>
      <c r="D86" s="5"/>
      <c r="E86" s="5">
        <f t="shared" si="12"/>
        <v>-562.74099999999999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-158221.83100000001</v>
      </c>
      <c r="D87" s="6">
        <f t="shared" si="13"/>
        <v>0</v>
      </c>
      <c r="E87" s="6">
        <f t="shared" si="12"/>
        <v>-158221.83100000001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-158221.83100000001</v>
      </c>
      <c r="D94" s="5"/>
      <c r="E94" s="5">
        <f t="shared" si="12"/>
        <v>-158221.83100000001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-185996.01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-70856.09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>
        <v>-6574.6</v>
      </c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>
        <v>-6483.32</v>
      </c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>
        <v>-103082</v>
      </c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>
        <v>1000</v>
      </c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-769624.35299999989</v>
      </c>
      <c r="D115" s="6">
        <f t="shared" si="19"/>
        <v>0</v>
      </c>
      <c r="E115" s="6">
        <f t="shared" si="12"/>
        <v>-769624.35299999989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-407876.74900000001</v>
      </c>
      <c r="D116" s="5"/>
      <c r="E116" s="5">
        <f t="shared" si="12"/>
        <v>-407876.74900000001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-218404.88</v>
      </c>
      <c r="D117" s="10"/>
      <c r="E117" s="10">
        <f t="shared" si="12"/>
        <v>-218404.88</v>
      </c>
    </row>
    <row r="118" spans="1:9" outlineLevel="1">
      <c r="A118" s="21" t="s">
        <v>74</v>
      </c>
      <c r="B118" s="5"/>
      <c r="C118" s="5">
        <v>-71279.422999999995</v>
      </c>
      <c r="D118" s="5"/>
      <c r="E118" s="5">
        <f t="shared" si="12"/>
        <v>-71279.422999999995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-72063.301000000007</v>
      </c>
      <c r="D119" s="5"/>
      <c r="E119" s="5">
        <f t="shared" si="12"/>
        <v>-72063.301000000007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-403158.70600000001</v>
      </c>
      <c r="D121" s="6">
        <f t="shared" si="20"/>
        <v>0</v>
      </c>
      <c r="E121" s="6">
        <f>SUM(B121:D121)</f>
        <v>-403158.70600000001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-1426.2</v>
      </c>
      <c r="D123" s="5"/>
      <c r="E123" s="5">
        <f t="shared" ref="E123:E126" si="21">SUM(B123:D123)</f>
        <v>-1426.2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-177585.47200000001</v>
      </c>
      <c r="D124" s="5"/>
      <c r="E124" s="5">
        <f t="shared" si="21"/>
        <v>-177585.47200000001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-222503.03400000001</v>
      </c>
      <c r="D125" s="5"/>
      <c r="E125" s="5">
        <f t="shared" si="21"/>
        <v>-222503.03400000001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-1644</v>
      </c>
      <c r="D126" s="5"/>
      <c r="E126" s="5">
        <f t="shared" si="21"/>
        <v>-1644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-52003.292000000001</v>
      </c>
      <c r="D127" s="6">
        <f t="shared" si="22"/>
        <v>0</v>
      </c>
      <c r="E127" s="6">
        <f>SUM(B127:D127)</f>
        <v>-52003.292000000001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-1182.8599999999999</v>
      </c>
      <c r="D131" s="5"/>
      <c r="E131" s="5">
        <f t="shared" si="23"/>
        <v>-1182.8599999999999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-26195.432000000001</v>
      </c>
      <c r="D144" s="5"/>
      <c r="E144" s="5">
        <f t="shared" si="23"/>
        <v>-26195.432000000001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ref="E147" si="24">SUM(B147:D147)</f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45</v>
      </c>
      <c r="B149" s="6">
        <f t="shared" ref="B149:C149" si="25">SUM(B150:B155)</f>
        <v>0</v>
      </c>
      <c r="C149" s="6">
        <f t="shared" si="25"/>
        <v>-250.1</v>
      </c>
      <c r="D149" s="6">
        <f>SUM(D150:D155)</f>
        <v>0</v>
      </c>
      <c r="E149" s="6">
        <f>SUM(B149:D149)</f>
        <v>-250.1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/>
      <c r="D150" s="5"/>
      <c r="E150" s="5">
        <f t="shared" ref="E150:E215" si="26">SUM(B150:D150)</f>
        <v>0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-80</v>
      </c>
      <c r="D151" s="5"/>
      <c r="E151" s="5">
        <f t="shared" si="26"/>
        <v>-80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6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-170.1</v>
      </c>
      <c r="D153" s="5"/>
      <c r="E153" s="5">
        <f t="shared" si="26"/>
        <v>-170.1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ref="E154" si="27">SUM(B154:D154)</f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6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8">SUM(C157:C179)</f>
        <v>-60009.290999999997</v>
      </c>
      <c r="D156" s="6">
        <f t="shared" si="28"/>
        <v>0</v>
      </c>
      <c r="E156" s="6">
        <f t="shared" si="26"/>
        <v>-60009.290999999997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6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-44119.692999999999</v>
      </c>
      <c r="D158" s="5"/>
      <c r="E158" s="5">
        <f t="shared" si="26"/>
        <v>-44119.692999999999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6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6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>
        <v>-750</v>
      </c>
      <c r="D161" s="5"/>
      <c r="E161" s="5">
        <f t="shared" si="26"/>
        <v>-750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6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6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>
        <v>-701.97500000000002</v>
      </c>
      <c r="D164" s="5"/>
      <c r="E164" s="5">
        <f t="shared" si="26"/>
        <v>-701.97500000000002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6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6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6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6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/>
      <c r="D169" s="5"/>
      <c r="E169" s="5">
        <f t="shared" si="26"/>
        <v>0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-338.322</v>
      </c>
      <c r="D170" s="5"/>
      <c r="E170" s="5">
        <f t="shared" si="26"/>
        <v>-338.322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6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6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6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26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6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6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>
        <v>-12555.790999999999</v>
      </c>
      <c r="D177" s="5"/>
      <c r="E177" s="5">
        <f t="shared" si="26"/>
        <v>-12555.790999999999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9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-1543.51</v>
      </c>
      <c r="D179" s="5"/>
      <c r="E179" s="5">
        <f t="shared" si="26"/>
        <v>-1543.51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30">SUM(C181:C195)</f>
        <v>-72662.206000000006</v>
      </c>
      <c r="D180" s="6">
        <f t="shared" si="30"/>
        <v>0</v>
      </c>
      <c r="E180" s="6">
        <f t="shared" si="26"/>
        <v>-72662.206000000006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6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-24439.624</v>
      </c>
      <c r="D182" s="5"/>
      <c r="E182" s="5">
        <f t="shared" si="26"/>
        <v>-24439.624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f>-1217.523-939.284</f>
        <v>-2156.8069999999998</v>
      </c>
      <c r="D183" s="5"/>
      <c r="E183" s="5">
        <f t="shared" si="26"/>
        <v>-2156.8069999999998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/>
      <c r="D184" s="5"/>
      <c r="E184" s="5">
        <f t="shared" si="26"/>
        <v>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-14568.968999999999</v>
      </c>
      <c r="D185" s="5"/>
      <c r="E185" s="5">
        <f t="shared" si="26"/>
        <v>-14568.968999999999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v>-1925.566</v>
      </c>
      <c r="D186" s="5"/>
      <c r="E186" s="5">
        <f t="shared" si="26"/>
        <v>-1925.566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/>
      <c r="D187" s="5"/>
      <c r="E187" s="5">
        <f t="shared" si="26"/>
        <v>0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/>
      <c r="D188" s="5"/>
      <c r="E188" s="5">
        <f t="shared" si="26"/>
        <v>0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/>
      <c r="D189" s="5"/>
      <c r="E189" s="5">
        <f t="shared" si="26"/>
        <v>0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6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-5455.4610000000002</v>
      </c>
      <c r="D191" s="5"/>
      <c r="E191" s="5">
        <f t="shared" si="26"/>
        <v>-5455.4610000000002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-9820.0969999999998</v>
      </c>
      <c r="D192" s="5"/>
      <c r="E192" s="5">
        <f t="shared" si="26"/>
        <v>-9820.0969999999998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-989.11400000000003</v>
      </c>
      <c r="D193" s="5"/>
      <c r="E193" s="5">
        <f t="shared" si="26"/>
        <v>-989.11400000000003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-13306.567999999999</v>
      </c>
      <c r="D194" s="5"/>
      <c r="E194" s="5">
        <f t="shared" si="26"/>
        <v>-13306.567999999999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6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31">SUM(C197:C262)</f>
        <v>-20008.368999999999</v>
      </c>
      <c r="D196" s="6">
        <f t="shared" si="31"/>
        <v>0</v>
      </c>
      <c r="E196" s="6">
        <f t="shared" si="26"/>
        <v>-20008.368999999999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-1078.412</v>
      </c>
      <c r="D197" s="10"/>
      <c r="E197" s="10">
        <f t="shared" si="26"/>
        <v>-1078.412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6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6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6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6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-870.39499999999998</v>
      </c>
      <c r="D202" s="5"/>
      <c r="E202" s="5">
        <f t="shared" si="26"/>
        <v>-870.39499999999998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6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6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-3783.857</v>
      </c>
      <c r="D205" s="5"/>
      <c r="E205" s="5">
        <f t="shared" si="26"/>
        <v>-3783.857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-4281.8969999999999</v>
      </c>
      <c r="D206" s="5"/>
      <c r="E206" s="5">
        <f t="shared" si="26"/>
        <v>-4281.8969999999999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6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6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6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6"/>
        <v>0</v>
      </c>
    </row>
    <row r="211" spans="1:5" outlineLevel="1">
      <c r="A211" s="27" t="s">
        <v>198</v>
      </c>
      <c r="B211" s="10"/>
      <c r="C211" s="5">
        <v>-361.23099999999999</v>
      </c>
      <c r="D211" s="5"/>
      <c r="E211" s="5">
        <f t="shared" si="26"/>
        <v>-361.23099999999999</v>
      </c>
    </row>
    <row r="212" spans="1:5" outlineLevel="1">
      <c r="A212" s="27" t="s">
        <v>199</v>
      </c>
      <c r="B212" s="10"/>
      <c r="C212" s="10">
        <f>-1055.569-3329.678</f>
        <v>-4385.2469999999994</v>
      </c>
      <c r="D212" s="10"/>
      <c r="E212" s="10">
        <f t="shared" si="26"/>
        <v>-4385.2469999999994</v>
      </c>
    </row>
    <row r="213" spans="1:5" outlineLevel="1">
      <c r="A213" s="27" t="s">
        <v>201</v>
      </c>
      <c r="B213" s="5"/>
      <c r="C213" s="5">
        <v>-476.6</v>
      </c>
      <c r="D213" s="5"/>
      <c r="E213" s="5">
        <f t="shared" si="26"/>
        <v>-476.6</v>
      </c>
    </row>
    <row r="214" spans="1:5" outlineLevel="1">
      <c r="A214" s="27" t="s">
        <v>208</v>
      </c>
      <c r="B214" s="10"/>
      <c r="C214" s="10"/>
      <c r="D214" s="10"/>
      <c r="E214" s="10">
        <f t="shared" si="26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6"/>
        <v>0</v>
      </c>
    </row>
    <row r="216" spans="1:5" outlineLevel="1">
      <c r="A216" s="27" t="s">
        <v>216</v>
      </c>
      <c r="B216" s="5"/>
      <c r="C216" s="5"/>
      <c r="D216" s="5"/>
      <c r="E216" s="5">
        <f t="shared" ref="E216:E304" si="32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32"/>
        <v>0</v>
      </c>
    </row>
    <row r="218" spans="1:5" outlineLevel="1">
      <c r="A218" s="27" t="s">
        <v>71</v>
      </c>
      <c r="B218" s="10"/>
      <c r="C218" s="5"/>
      <c r="D218" s="5"/>
      <c r="E218" s="5">
        <f t="shared" si="32"/>
        <v>0</v>
      </c>
    </row>
    <row r="219" spans="1:5" outlineLevel="1">
      <c r="A219" s="27" t="s">
        <v>73</v>
      </c>
      <c r="B219" s="5"/>
      <c r="C219" s="5"/>
      <c r="D219" s="5"/>
      <c r="E219" s="5">
        <f t="shared" si="32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32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2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32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32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2"/>
        <v>0</v>
      </c>
    </row>
    <row r="225" spans="1:5" outlineLevel="1">
      <c r="A225" s="27" t="s">
        <v>255</v>
      </c>
      <c r="B225" s="5"/>
      <c r="C225" s="5"/>
      <c r="D225" s="5"/>
      <c r="E225" s="5">
        <f t="shared" si="32"/>
        <v>0</v>
      </c>
    </row>
    <row r="226" spans="1:5" outlineLevel="1">
      <c r="A226" s="27" t="s">
        <v>256</v>
      </c>
      <c r="B226" s="5"/>
      <c r="C226" s="10">
        <v>-986.18799999999999</v>
      </c>
      <c r="D226" s="10"/>
      <c r="E226" s="10">
        <f t="shared" si="32"/>
        <v>-986.18799999999999</v>
      </c>
    </row>
    <row r="227" spans="1:5" outlineLevel="1">
      <c r="A227" s="27" t="s">
        <v>257</v>
      </c>
      <c r="B227" s="5"/>
      <c r="C227" s="5"/>
      <c r="D227" s="5"/>
      <c r="E227" s="5">
        <f t="shared" si="32"/>
        <v>0</v>
      </c>
    </row>
    <row r="228" spans="1:5" outlineLevel="1">
      <c r="A228" s="27" t="s">
        <v>261</v>
      </c>
      <c r="B228" s="5"/>
      <c r="C228" s="5"/>
      <c r="D228" s="5"/>
      <c r="E228" s="5">
        <f t="shared" si="32"/>
        <v>0</v>
      </c>
    </row>
    <row r="229" spans="1:5" outlineLevel="1">
      <c r="A229" s="27" t="s">
        <v>268</v>
      </c>
      <c r="B229" s="5"/>
      <c r="C229" s="5"/>
      <c r="D229" s="5"/>
      <c r="E229" s="5">
        <f t="shared" si="32"/>
        <v>0</v>
      </c>
    </row>
    <row r="230" spans="1:5" outlineLevel="1">
      <c r="A230" s="27" t="s">
        <v>272</v>
      </c>
      <c r="B230" s="10"/>
      <c r="C230" s="5">
        <v>-236.756</v>
      </c>
      <c r="D230" s="5"/>
      <c r="E230" s="5">
        <f t="shared" si="32"/>
        <v>-236.756</v>
      </c>
    </row>
    <row r="231" spans="1:5" outlineLevel="1">
      <c r="A231" s="27" t="s">
        <v>275</v>
      </c>
      <c r="B231" s="5"/>
      <c r="C231" s="10"/>
      <c r="D231" s="10"/>
      <c r="E231" s="10">
        <f t="shared" si="32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32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32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2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2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2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3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3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3"/>
        <v>0</v>
      </c>
    </row>
    <row r="240" spans="1:5" outlineLevel="1">
      <c r="A240" s="27" t="s">
        <v>338</v>
      </c>
      <c r="B240" s="5"/>
      <c r="C240" s="5">
        <v>-190.619</v>
      </c>
      <c r="D240" s="5"/>
      <c r="E240" s="5">
        <f t="shared" ref="E240:E243" si="34">SUM(B240:D240)</f>
        <v>-190.619</v>
      </c>
    </row>
    <row r="241" spans="1:5" outlineLevel="1">
      <c r="A241" s="27" t="s">
        <v>339</v>
      </c>
      <c r="B241" s="5"/>
      <c r="C241" s="5">
        <v>-639.202</v>
      </c>
      <c r="D241" s="5"/>
      <c r="E241" s="5">
        <f t="shared" si="34"/>
        <v>-639.202</v>
      </c>
    </row>
    <row r="242" spans="1:5" outlineLevel="1">
      <c r="A242" s="27" t="s">
        <v>340</v>
      </c>
      <c r="B242" s="5"/>
      <c r="C242" s="5">
        <v>-1230.162</v>
      </c>
      <c r="D242" s="5"/>
      <c r="E242" s="5">
        <f t="shared" si="34"/>
        <v>-1230.162</v>
      </c>
    </row>
    <row r="243" spans="1:5" outlineLevel="1">
      <c r="A243" s="27" t="s">
        <v>341</v>
      </c>
      <c r="B243" s="5"/>
      <c r="C243" s="5">
        <v>-1487.8030000000001</v>
      </c>
      <c r="D243" s="5"/>
      <c r="E243" s="5">
        <f t="shared" si="34"/>
        <v>-1487.8030000000001</v>
      </c>
    </row>
    <row r="244" spans="1:5" outlineLevel="1">
      <c r="A244" s="27" t="s">
        <v>349</v>
      </c>
      <c r="B244" s="5"/>
      <c r="C244" s="5"/>
      <c r="D244" s="5"/>
      <c r="E244" s="5">
        <f t="shared" ref="E244:E258" si="35">SUM(B244:D244)</f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5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5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5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5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5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5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5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5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5"/>
        <v>0</v>
      </c>
    </row>
    <row r="254" spans="1:5" outlineLevel="1">
      <c r="A254" s="27" t="s">
        <v>366</v>
      </c>
      <c r="B254" s="5"/>
      <c r="C254" s="5"/>
      <c r="D254" s="5"/>
      <c r="E254" s="5">
        <f t="shared" si="35"/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5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5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5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5"/>
        <v>0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6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6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6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32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7">SUM(C264:C319)</f>
        <v>-31330.242999999995</v>
      </c>
      <c r="D263" s="6">
        <f t="shared" si="37"/>
        <v>0</v>
      </c>
      <c r="E263" s="6">
        <f t="shared" si="32"/>
        <v>-31330.242999999995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2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2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2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2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2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2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2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32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-3493.038</v>
      </c>
      <c r="D272" s="5"/>
      <c r="E272" s="10">
        <f t="shared" si="32"/>
        <v>-3493.038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2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>
        <v>-170</v>
      </c>
      <c r="D274" s="5"/>
      <c r="E274" s="10">
        <f t="shared" si="32"/>
        <v>-170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32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2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2"/>
        <v>0</v>
      </c>
    </row>
    <row r="278" spans="1:10" outlineLevel="1">
      <c r="A278" s="27" t="s">
        <v>104</v>
      </c>
      <c r="B278" s="10"/>
      <c r="C278" s="5">
        <v>-583.5</v>
      </c>
      <c r="D278" s="5"/>
      <c r="E278" s="10">
        <f t="shared" si="32"/>
        <v>-583.5</v>
      </c>
    </row>
    <row r="279" spans="1:10" outlineLevel="1">
      <c r="A279" s="27" t="s">
        <v>136</v>
      </c>
      <c r="B279" s="10"/>
      <c r="C279" s="10"/>
      <c r="D279" s="10"/>
      <c r="E279" s="10">
        <f t="shared" si="32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32"/>
        <v>0</v>
      </c>
    </row>
    <row r="281" spans="1:10" outlineLevel="1">
      <c r="A281" s="27" t="s">
        <v>138</v>
      </c>
      <c r="B281" s="10"/>
      <c r="C281" s="10">
        <v>-161.02500000000001</v>
      </c>
      <c r="D281" s="10"/>
      <c r="E281" s="10">
        <f t="shared" si="32"/>
        <v>-161.02500000000001</v>
      </c>
    </row>
    <row r="282" spans="1:10" outlineLevel="1">
      <c r="A282" s="27" t="s">
        <v>140</v>
      </c>
      <c r="B282" s="10"/>
      <c r="C282" s="5">
        <v>-18957.191999999999</v>
      </c>
      <c r="D282" s="5"/>
      <c r="E282" s="10">
        <f t="shared" si="32"/>
        <v>-18957.191999999999</v>
      </c>
    </row>
    <row r="283" spans="1:10" outlineLevel="1">
      <c r="A283" s="27" t="s">
        <v>143</v>
      </c>
      <c r="B283" s="5"/>
      <c r="C283" s="5">
        <v>-786</v>
      </c>
      <c r="D283" s="5"/>
      <c r="E283" s="10">
        <f t="shared" si="32"/>
        <v>-786</v>
      </c>
    </row>
    <row r="284" spans="1:10" outlineLevel="1">
      <c r="A284" s="27" t="s">
        <v>145</v>
      </c>
      <c r="B284" s="5"/>
      <c r="C284" s="10"/>
      <c r="D284" s="10"/>
      <c r="E284" s="10">
        <f t="shared" si="32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2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2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2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32"/>
        <v>0</v>
      </c>
    </row>
    <row r="289" spans="1:5" outlineLevel="1">
      <c r="A289" s="27" t="s">
        <v>163</v>
      </c>
      <c r="B289" s="5"/>
      <c r="C289" s="5"/>
      <c r="D289" s="5"/>
      <c r="E289" s="10">
        <f t="shared" si="32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2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2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2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2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2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32"/>
        <v>0</v>
      </c>
    </row>
    <row r="296" spans="1:5" outlineLevel="1">
      <c r="A296" s="27" t="s">
        <v>31</v>
      </c>
      <c r="B296" s="5"/>
      <c r="C296" s="5"/>
      <c r="D296" s="5"/>
      <c r="E296" s="10">
        <f t="shared" si="32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32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2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2"/>
        <v>0</v>
      </c>
    </row>
    <row r="300" spans="1:5" outlineLevel="1">
      <c r="A300" s="27" t="s">
        <v>38</v>
      </c>
      <c r="B300" s="10"/>
      <c r="C300" s="5"/>
      <c r="D300" s="5"/>
      <c r="E300" s="10">
        <f t="shared" si="32"/>
        <v>0</v>
      </c>
    </row>
    <row r="301" spans="1:5" outlineLevel="1">
      <c r="A301" s="27" t="s">
        <v>242</v>
      </c>
      <c r="B301" s="10"/>
      <c r="C301" s="5">
        <v>-3965.799</v>
      </c>
      <c r="D301" s="5"/>
      <c r="E301" s="10">
        <f t="shared" si="32"/>
        <v>-3965.799</v>
      </c>
    </row>
    <row r="302" spans="1:5" outlineLevel="1">
      <c r="A302" s="27" t="s">
        <v>245</v>
      </c>
      <c r="B302" s="10"/>
      <c r="C302" s="5"/>
      <c r="D302" s="5"/>
      <c r="E302" s="10">
        <f t="shared" si="32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32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2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07" si="38">SUM(B305:D305)</f>
        <v>0</v>
      </c>
    </row>
    <row r="306" spans="1:9" outlineLevel="1">
      <c r="A306" s="27" t="s">
        <v>54</v>
      </c>
      <c r="B306" s="5"/>
      <c r="C306" s="5"/>
      <c r="D306" s="5"/>
      <c r="E306" s="10">
        <f t="shared" si="38"/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8"/>
        <v>0</v>
      </c>
    </row>
    <row r="308" spans="1:9" outlineLevel="1">
      <c r="A308" s="27" t="s">
        <v>347</v>
      </c>
      <c r="B308" s="5"/>
      <c r="C308" s="5">
        <v>-2947.3009999999999</v>
      </c>
      <c r="D308" s="5"/>
      <c r="E308" s="10">
        <f t="shared" ref="E308:E309" si="39">SUM(B308:D308)</f>
        <v>-2947.3009999999999</v>
      </c>
    </row>
    <row r="309" spans="1:9" outlineLevel="1">
      <c r="A309" s="27" t="s">
        <v>348</v>
      </c>
      <c r="B309" s="5"/>
      <c r="C309" s="5">
        <v>-266.38799999999998</v>
      </c>
      <c r="D309" s="5"/>
      <c r="E309" s="10">
        <f t="shared" si="39"/>
        <v>-266.38799999999998</v>
      </c>
    </row>
    <row r="310" spans="1:9" outlineLevel="1">
      <c r="A310" s="27" t="s">
        <v>360</v>
      </c>
      <c r="B310" s="5"/>
      <c r="C310" s="5"/>
      <c r="D310" s="5"/>
      <c r="E310" s="10">
        <f t="shared" ref="E310:E313" si="40">SUM(B310:D310)</f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40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40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40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41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41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42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42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42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ref="E319" si="43">SUM(B319:D319)</f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44">SUM(C321:C364)</f>
        <v>-31585.184999999998</v>
      </c>
      <c r="D320" s="6">
        <f t="shared" si="44"/>
        <v>0</v>
      </c>
      <c r="E320" s="6">
        <f t="shared" ref="E320:E364" si="45">SUM(B320:D320)</f>
        <v>-31585.184999999998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-731.33</v>
      </c>
      <c r="D321" s="10"/>
      <c r="E321" s="10">
        <f t="shared" si="45"/>
        <v>-731.33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5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>
        <v>-1400</v>
      </c>
      <c r="D323" s="10"/>
      <c r="E323" s="10">
        <f t="shared" si="45"/>
        <v>-1400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45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-8213.4889999999996</v>
      </c>
      <c r="D325" s="5"/>
      <c r="E325" s="5">
        <f t="shared" si="45"/>
        <v>-8213.4889999999996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5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5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5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5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5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-513.79899999999998</v>
      </c>
      <c r="D331" s="5"/>
      <c r="E331" s="5">
        <f t="shared" si="45"/>
        <v>-513.79899999999998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-1224.316</v>
      </c>
      <c r="D332" s="10"/>
      <c r="E332" s="10">
        <f t="shared" si="45"/>
        <v>-1224.316</v>
      </c>
    </row>
    <row r="333" spans="1:10" outlineLevel="1">
      <c r="A333" s="27" t="s">
        <v>182</v>
      </c>
      <c r="B333" s="10"/>
      <c r="C333" s="5"/>
      <c r="D333" s="5"/>
      <c r="E333" s="5">
        <f t="shared" si="45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5"/>
        <v>0</v>
      </c>
    </row>
    <row r="335" spans="1:10" outlineLevel="1">
      <c r="A335" s="27" t="s">
        <v>190</v>
      </c>
      <c r="B335" s="10"/>
      <c r="C335" s="10">
        <v>-1960.8720000000001</v>
      </c>
      <c r="D335" s="10"/>
      <c r="E335" s="10">
        <f t="shared" si="45"/>
        <v>-1960.8720000000001</v>
      </c>
    </row>
    <row r="336" spans="1:10" outlineLevel="1">
      <c r="A336" s="27" t="s">
        <v>192</v>
      </c>
      <c r="B336" s="5"/>
      <c r="C336" s="5"/>
      <c r="D336" s="5"/>
      <c r="E336" s="5">
        <f t="shared" si="45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5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5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5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45"/>
        <v>0</v>
      </c>
    </row>
    <row r="341" spans="1:5" outlineLevel="1">
      <c r="A341" s="27" t="s">
        <v>225</v>
      </c>
      <c r="B341" s="10"/>
      <c r="C341" s="5">
        <v>-900</v>
      </c>
      <c r="D341" s="5"/>
      <c r="E341" s="5">
        <f t="shared" si="45"/>
        <v>-900</v>
      </c>
    </row>
    <row r="342" spans="1:5" outlineLevel="1">
      <c r="A342" s="27" t="s">
        <v>36</v>
      </c>
      <c r="B342" s="5"/>
      <c r="C342" s="5"/>
      <c r="D342" s="5"/>
      <c r="E342" s="5">
        <f t="shared" si="45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5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5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5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5"/>
        <v>0</v>
      </c>
    </row>
    <row r="347" spans="1:5" outlineLevel="1">
      <c r="A347" s="27" t="s">
        <v>284</v>
      </c>
      <c r="B347" s="5"/>
      <c r="C347" s="5">
        <v>-978.59</v>
      </c>
      <c r="D347" s="5"/>
      <c r="E347" s="5">
        <f t="shared" si="45"/>
        <v>-978.59</v>
      </c>
    </row>
    <row r="348" spans="1:5" outlineLevel="1">
      <c r="A348" s="27" t="s">
        <v>147</v>
      </c>
      <c r="B348" s="5"/>
      <c r="C348" s="5">
        <v>-200</v>
      </c>
      <c r="D348" s="5"/>
      <c r="E348" s="5">
        <f t="shared" si="45"/>
        <v>-200</v>
      </c>
    </row>
    <row r="349" spans="1:5" outlineLevel="1">
      <c r="A349" s="27" t="s">
        <v>85</v>
      </c>
      <c r="B349" s="5"/>
      <c r="C349" s="10"/>
      <c r="D349" s="10"/>
      <c r="E349" s="10">
        <f t="shared" si="45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5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5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5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5"/>
        <v>0</v>
      </c>
    </row>
    <row r="354" spans="1:9" outlineLevel="1">
      <c r="A354" s="27" t="s">
        <v>342</v>
      </c>
      <c r="B354" s="10"/>
      <c r="C354" s="5">
        <v>-500</v>
      </c>
      <c r="D354" s="5"/>
      <c r="E354" s="5">
        <f t="shared" ref="E354:E358" si="46">SUM(B354:D354)</f>
        <v>-500</v>
      </c>
    </row>
    <row r="355" spans="1:9" outlineLevel="1">
      <c r="A355" s="27" t="s">
        <v>343</v>
      </c>
      <c r="B355" s="10"/>
      <c r="C355" s="5">
        <v>-837.58900000000006</v>
      </c>
      <c r="D355" s="5"/>
      <c r="E355" s="5">
        <f t="shared" si="46"/>
        <v>-837.58900000000006</v>
      </c>
    </row>
    <row r="356" spans="1:9" outlineLevel="1">
      <c r="A356" s="27" t="s">
        <v>344</v>
      </c>
      <c r="B356" s="10"/>
      <c r="C356" s="5">
        <v>-6993.1059999999998</v>
      </c>
      <c r="D356" s="5"/>
      <c r="E356" s="5">
        <f t="shared" si="46"/>
        <v>-6993.1059999999998</v>
      </c>
    </row>
    <row r="357" spans="1:9" outlineLevel="1">
      <c r="A357" s="27" t="s">
        <v>345</v>
      </c>
      <c r="B357" s="10"/>
      <c r="C357" s="5">
        <v>-4774.1719999999996</v>
      </c>
      <c r="D357" s="5"/>
      <c r="E357" s="5">
        <f t="shared" si="46"/>
        <v>-4774.1719999999996</v>
      </c>
    </row>
    <row r="358" spans="1:9" outlineLevel="1">
      <c r="A358" s="27" t="s">
        <v>346</v>
      </c>
      <c r="B358" s="10"/>
      <c r="C358" s="5">
        <v>-2357.922</v>
      </c>
      <c r="D358" s="5"/>
      <c r="E358" s="5">
        <f t="shared" si="46"/>
        <v>-2357.922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7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7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7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8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8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5"/>
        <v>0</v>
      </c>
    </row>
    <row r="365" spans="1:9">
      <c r="A365" s="24" t="s">
        <v>317</v>
      </c>
      <c r="B365" s="4">
        <f>B2+B3+B13+B22+B44+B82+B87+B95+B115+B121+B127+B149+B156+B180+B196+B263+B320</f>
        <v>25665.387000000006</v>
      </c>
      <c r="C365" s="4">
        <f t="shared" ref="C365:D365" si="49">C2+C3+C13+C22+C44+C82+C87+C95+C115+C121+C127+C149+C156+C180+C196+C263+C320</f>
        <v>-3311032.8909999994</v>
      </c>
      <c r="D365" s="4">
        <f t="shared" si="49"/>
        <v>946.04700000000901</v>
      </c>
      <c r="E365" s="4">
        <f t="shared" ref="E365" si="50">E3+E13+E22+E44+E82+E87+E95+E115+E121+E127+E149+E156+E180+E196+E263+E320</f>
        <v>2460.5940000000119</v>
      </c>
      <c r="F365" s="9"/>
      <c r="G365" s="14">
        <f>G2+G3+G13+G22+G44+G82+G87+G95+G115+G121+G127+G149+G156+G180+G196+G263+G320</f>
        <v>14591.990000000078</v>
      </c>
      <c r="H365" s="15"/>
      <c r="I365" s="14">
        <f>I2+I3+I13+I22+I44+I82+I87+I95+I115+I121+I127+I149+I156+I180+I196+I263+I320</f>
        <v>146.8599999999999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65"/>
  <sheetViews>
    <sheetView topLeftCell="A353" workbookViewId="0">
      <selection activeCell="C367" sqref="C367:C370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317</v>
      </c>
      <c r="B2" s="4">
        <f>'SNA 08-2018'!B365</f>
        <v>25665.387000000006</v>
      </c>
      <c r="C2" s="4">
        <f>'SNA 08-2018'!C365</f>
        <v>-3311032.8909999994</v>
      </c>
      <c r="D2" s="4">
        <f>'SNA 08-2018'!D365</f>
        <v>946.04700000000901</v>
      </c>
      <c r="E2" s="4">
        <f>SUM(B2:D2)</f>
        <v>-3284421.4569999995</v>
      </c>
      <c r="F2" s="9"/>
      <c r="G2" s="14">
        <f>'SNA 08-2018'!G365</f>
        <v>14591.990000000078</v>
      </c>
      <c r="H2" s="15"/>
      <c r="I2" s="14">
        <f>'SNA 08-2018'!I365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2591112.5</v>
      </c>
      <c r="D3" s="6">
        <f t="shared" si="0"/>
        <v>0</v>
      </c>
      <c r="E3" s="6">
        <f>SUM(B3:D3)</f>
        <v>2591112.5</v>
      </c>
      <c r="F3" s="9"/>
      <c r="G3" s="16">
        <f>SUM(G4:G12)</f>
        <v>109524.5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2296000</v>
      </c>
      <c r="D4" s="5"/>
      <c r="E4" s="5">
        <f>SUM(B4:D4)</f>
        <v>2296000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300000</v>
      </c>
      <c r="D5" s="5"/>
      <c r="E5" s="5">
        <f>SUM(B5:D5)</f>
        <v>300000</v>
      </c>
      <c r="F5" s="10"/>
      <c r="G5" s="17"/>
      <c r="H5" s="18"/>
      <c r="I5" s="17"/>
    </row>
    <row r="6" spans="1:9" outlineLevel="1">
      <c r="A6" s="26" t="s">
        <v>301</v>
      </c>
      <c r="B6" s="5"/>
      <c r="C6" s="5">
        <v>-4887.5</v>
      </c>
      <c r="D6" s="5"/>
      <c r="E6" s="5">
        <f t="shared" ref="E6:E8" si="1">SUM(B6:D6)</f>
        <v>-4887.5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49985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>
        <v>59539.5</v>
      </c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-500000</v>
      </c>
      <c r="D13" s="6">
        <f t="shared" si="3"/>
        <v>0</v>
      </c>
      <c r="E13" s="6">
        <f t="shared" si="2"/>
        <v>-500000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195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>
        <v>-500000</v>
      </c>
      <c r="D17" s="5"/>
      <c r="E17" s="5">
        <f t="shared" si="2"/>
        <v>-500000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-2034.7930000000001</v>
      </c>
      <c r="C22" s="6">
        <f t="shared" ref="C22:D22" si="7">SUM(C23:C43)</f>
        <v>-375050.745</v>
      </c>
      <c r="D22" s="6">
        <f t="shared" si="7"/>
        <v>0</v>
      </c>
      <c r="E22" s="6">
        <f t="shared" si="6"/>
        <v>-377085.538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>
        <v>-172714.28599999999</v>
      </c>
      <c r="D27" s="5"/>
      <c r="E27" s="5">
        <f t="shared" si="6"/>
        <v>-172714.28599999999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>
        <v>-9552.0589999999993</v>
      </c>
      <c r="D37" s="5"/>
      <c r="E37" s="5">
        <f t="shared" si="6"/>
        <v>-9552.0589999999993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>
        <v>-67083.75</v>
      </c>
      <c r="D38" s="5"/>
      <c r="E38" s="5">
        <f t="shared" si="6"/>
        <v>-67083.75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>
        <v>-117760.417</v>
      </c>
      <c r="D42" s="5"/>
      <c r="E42" s="5">
        <f t="shared" si="6"/>
        <v>-117760.417</v>
      </c>
      <c r="F42" s="10"/>
      <c r="G42" s="17"/>
      <c r="H42" s="18"/>
      <c r="I42" s="17"/>
    </row>
    <row r="43" spans="1:9" outlineLevel="1">
      <c r="A43" s="27" t="s">
        <v>0</v>
      </c>
      <c r="B43" s="5">
        <f>-890.345-1144.448</f>
        <v>-2034.7930000000001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-1.4279999999999999</v>
      </c>
      <c r="C44" s="6">
        <f t="shared" si="8"/>
        <v>-17812.271000000004</v>
      </c>
      <c r="D44" s="6">
        <f t="shared" si="8"/>
        <v>0</v>
      </c>
      <c r="E44" s="6">
        <f t="shared" si="6"/>
        <v>-17813.699000000004</v>
      </c>
      <c r="F44" s="9"/>
      <c r="G44" s="16">
        <f>SUM(G45:G81)</f>
        <v>-50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-1</v>
      </c>
      <c r="D45" s="5"/>
      <c r="E45" s="5">
        <f t="shared" si="6"/>
        <v>-1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-12.852</v>
      </c>
      <c r="D48" s="5"/>
      <c r="E48" s="5">
        <f t="shared" si="6"/>
        <v>-12.852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-60</v>
      </c>
      <c r="D54" s="5"/>
      <c r="E54" s="5">
        <f t="shared" si="6"/>
        <v>-60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>
        <v>-5.95</v>
      </c>
      <c r="D59" s="5"/>
      <c r="E59" s="5">
        <f t="shared" si="6"/>
        <v>-5.95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-642.6</v>
      </c>
      <c r="D60" s="5"/>
      <c r="E60" s="5">
        <f t="shared" si="6"/>
        <v>-642.6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-40</v>
      </c>
      <c r="D62" s="5"/>
      <c r="E62" s="5">
        <f t="shared" si="6"/>
        <v>-40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>
        <v>-7.14</v>
      </c>
      <c r="D64" s="5"/>
      <c r="E64" s="5">
        <f t="shared" si="6"/>
        <v>-7.14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-30.344999999999999</v>
      </c>
      <c r="D66" s="5"/>
      <c r="E66" s="5">
        <f t="shared" si="6"/>
        <v>-30.344999999999999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-3.57</v>
      </c>
      <c r="D67" s="5"/>
      <c r="E67" s="5">
        <f t="shared" si="6"/>
        <v>-3.57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f>-0.714-0.714</f>
        <v>-1.4279999999999999</v>
      </c>
      <c r="C69" s="5">
        <v>-2.1419999999999999</v>
      </c>
      <c r="D69" s="5"/>
      <c r="E69" s="5">
        <f t="shared" si="6"/>
        <v>-3.57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v>-1.9039999999999999</v>
      </c>
      <c r="D71" s="5"/>
      <c r="E71" s="5">
        <f t="shared" si="6"/>
        <v>-1.9039999999999999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v>-60</v>
      </c>
      <c r="D72" s="5"/>
      <c r="E72" s="5">
        <f t="shared" si="6"/>
        <v>-60</v>
      </c>
      <c r="F72" s="10"/>
      <c r="G72" s="17">
        <v>-50</v>
      </c>
      <c r="H72" s="18"/>
      <c r="I72" s="17"/>
    </row>
    <row r="73" spans="1:9" outlineLevel="1">
      <c r="A73" s="27" t="s">
        <v>134</v>
      </c>
      <c r="B73" s="5"/>
      <c r="C73" s="5">
        <v>-120</v>
      </c>
      <c r="D73" s="5"/>
      <c r="E73" s="5">
        <f t="shared" si="6"/>
        <v>-120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-14407.682000000001</v>
      </c>
      <c r="D76" s="5"/>
      <c r="E76" s="5">
        <f t="shared" si="6"/>
        <v>-14407.682000000001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-1712.0029999999999</v>
      </c>
      <c r="D77" s="5"/>
      <c r="E77" s="5">
        <f t="shared" si="6"/>
        <v>-1712.0029999999999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-609.04300000000001</v>
      </c>
      <c r="D78" s="5"/>
      <c r="E78" s="5">
        <f t="shared" si="6"/>
        <v>-609.04300000000001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-16</v>
      </c>
      <c r="D80" s="5"/>
      <c r="E80" s="5">
        <f t="shared" si="6"/>
        <v>-16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>
        <v>-56.24</v>
      </c>
      <c r="D81" s="5"/>
      <c r="E81" s="5">
        <f t="shared" si="6"/>
        <v>-56.24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-24184.751</v>
      </c>
      <c r="D82" s="6">
        <f t="shared" si="9"/>
        <v>0</v>
      </c>
      <c r="E82" s="6">
        <f t="shared" si="6"/>
        <v>-24184.751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-220</v>
      </c>
      <c r="D84" s="5"/>
      <c r="E84" s="5">
        <f t="shared" si="6"/>
        <v>-220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-23246.707999999999</v>
      </c>
      <c r="D85" s="5"/>
      <c r="E85" s="5">
        <f t="shared" ref="E85:E149" si="12">SUM(B85:D85)</f>
        <v>-23246.707999999999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-718.04300000000001</v>
      </c>
      <c r="D86" s="5"/>
      <c r="E86" s="5">
        <f t="shared" si="12"/>
        <v>-718.04300000000001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400000</v>
      </c>
      <c r="D87" s="6">
        <f t="shared" si="13"/>
        <v>0</v>
      </c>
      <c r="E87" s="6">
        <f t="shared" si="12"/>
        <v>400000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>
        <v>500000</v>
      </c>
      <c r="D89" s="5"/>
      <c r="E89" s="5">
        <f t="shared" si="12"/>
        <v>500000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>
        <v>-100000</v>
      </c>
      <c r="D91" s="5"/>
      <c r="E91" s="5">
        <f t="shared" si="12"/>
        <v>-100000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-53060.38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>
        <v>-47355.28</v>
      </c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>
        <v>-5705.1</v>
      </c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-1131282.2989999999</v>
      </c>
      <c r="D115" s="6">
        <f t="shared" si="19"/>
        <v>0</v>
      </c>
      <c r="E115" s="6">
        <f t="shared" si="12"/>
        <v>-1131282.2989999999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-591000</v>
      </c>
      <c r="D116" s="5"/>
      <c r="E116" s="5">
        <f t="shared" si="12"/>
        <v>-591000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-316359.14</v>
      </c>
      <c r="D117" s="10"/>
      <c r="E117" s="10">
        <f t="shared" si="12"/>
        <v>-316359.14</v>
      </c>
    </row>
    <row r="118" spans="1:9" outlineLevel="1">
      <c r="A118" s="21" t="s">
        <v>74</v>
      </c>
      <c r="B118" s="5"/>
      <c r="C118" s="5">
        <v>-148281.38399999999</v>
      </c>
      <c r="D118" s="5"/>
      <c r="E118" s="5">
        <f t="shared" si="12"/>
        <v>-148281.38399999999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-75641.774999999994</v>
      </c>
      <c r="D119" s="5"/>
      <c r="E119" s="5">
        <f t="shared" si="12"/>
        <v>-75641.774999999994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-4991.3999999999996</v>
      </c>
      <c r="D121" s="6">
        <f t="shared" si="20"/>
        <v>0</v>
      </c>
      <c r="E121" s="6">
        <f>SUM(B121:D121)</f>
        <v>-4991.3999999999996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-4991.3999999999996</v>
      </c>
      <c r="D123" s="5"/>
      <c r="E123" s="5">
        <f t="shared" ref="E123:E126" si="21">SUM(B123:D123)</f>
        <v>-4991.3999999999996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-30134.287</v>
      </c>
      <c r="D127" s="6">
        <f t="shared" si="22"/>
        <v>0</v>
      </c>
      <c r="E127" s="6">
        <f>SUM(B127:D127)</f>
        <v>-30134.287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>
        <v>-1054.5260000000001</v>
      </c>
      <c r="D146" s="5"/>
      <c r="E146" s="5">
        <f t="shared" si="23"/>
        <v>-1054.5260000000001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>
        <v>-4454.7610000000004</v>
      </c>
      <c r="D147" s="5"/>
      <c r="E147" s="5">
        <f t="shared" si="23"/>
        <v>-4454.7610000000004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-24625</v>
      </c>
      <c r="D148" s="5"/>
      <c r="E148" s="5">
        <f t="shared" si="23"/>
        <v>-24625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-9995.9450000000015</v>
      </c>
      <c r="D149" s="6">
        <f t="shared" si="24"/>
        <v>0</v>
      </c>
      <c r="E149" s="6">
        <f t="shared" si="12"/>
        <v>-9995.9450000000015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-246.7</v>
      </c>
      <c r="D150" s="5"/>
      <c r="E150" s="5">
        <f t="shared" ref="E150:E215" si="25">SUM(B150:D150)</f>
        <v>-246.7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>
        <v>-9749.2450000000008</v>
      </c>
      <c r="D152" s="5"/>
      <c r="E152" s="5">
        <f t="shared" si="25"/>
        <v>-9749.2450000000008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-211118.666</v>
      </c>
      <c r="D156" s="6">
        <f t="shared" si="26"/>
        <v>0</v>
      </c>
      <c r="E156" s="6">
        <f t="shared" si="25"/>
        <v>-211118.666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-147071.43299999999</v>
      </c>
      <c r="D158" s="5"/>
      <c r="E158" s="5">
        <f t="shared" si="25"/>
        <v>-147071.43299999999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-642.6</v>
      </c>
      <c r="D169" s="5"/>
      <c r="E169" s="5">
        <f t="shared" si="25"/>
        <v>-642.6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>
        <v>-39508.059000000001</v>
      </c>
      <c r="D174" s="5"/>
      <c r="E174" s="5">
        <f t="shared" si="25"/>
        <v>-39508.059000000001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>
        <v>-23896.574000000001</v>
      </c>
      <c r="D177" s="5"/>
      <c r="E177" s="5">
        <f t="shared" si="25"/>
        <v>-23896.574000000001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si="25"/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7">SUM(C181:C195)</f>
        <v>-141578.10199999998</v>
      </c>
      <c r="D180" s="6">
        <f t="shared" si="27"/>
        <v>0</v>
      </c>
      <c r="E180" s="6">
        <f t="shared" si="25"/>
        <v>-141578.10199999998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-41457.697</v>
      </c>
      <c r="D182" s="5"/>
      <c r="E182" s="5">
        <f t="shared" si="25"/>
        <v>-41457.697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v>-420.43200000000002</v>
      </c>
      <c r="D183" s="5"/>
      <c r="E183" s="5">
        <f t="shared" si="25"/>
        <v>-420.43200000000002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-52644.900999999998</v>
      </c>
      <c r="D184" s="5"/>
      <c r="E184" s="5">
        <f t="shared" si="25"/>
        <v>-52644.900999999998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-4664.8549999999996</v>
      </c>
      <c r="D185" s="5"/>
      <c r="E185" s="5">
        <f t="shared" si="25"/>
        <v>-4664.8549999999996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-11518.078</v>
      </c>
      <c r="D187" s="5"/>
      <c r="E187" s="5">
        <f t="shared" si="25"/>
        <v>-11518.078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-20998.171999999999</v>
      </c>
      <c r="D191" s="5"/>
      <c r="E191" s="5">
        <f t="shared" si="25"/>
        <v>-20998.171999999999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-6697.5159999999996</v>
      </c>
      <c r="D192" s="5"/>
      <c r="E192" s="5">
        <f t="shared" si="25"/>
        <v>-6697.5159999999996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-2940.826</v>
      </c>
      <c r="D193" s="5"/>
      <c r="E193" s="5">
        <f t="shared" si="25"/>
        <v>-2940.826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-235.625</v>
      </c>
      <c r="D194" s="5"/>
      <c r="E194" s="5">
        <f t="shared" si="25"/>
        <v>-235.625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8">SUM(C197:C262)</f>
        <v>-41202.468999999997</v>
      </c>
      <c r="D196" s="6">
        <f t="shared" si="28"/>
        <v>0</v>
      </c>
      <c r="E196" s="6">
        <f t="shared" si="25"/>
        <v>-41202.468999999997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-1352.2539999999999</v>
      </c>
      <c r="D197" s="10"/>
      <c r="E197" s="10">
        <f t="shared" si="25"/>
        <v>-1352.2539999999999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-2438.8870000000002</v>
      </c>
      <c r="D202" s="5"/>
      <c r="E202" s="5">
        <f t="shared" si="25"/>
        <v>-2438.8870000000002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-5999.8940000000002</v>
      </c>
      <c r="D205" s="5"/>
      <c r="E205" s="5">
        <f t="shared" si="25"/>
        <v>-5999.8940000000002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v>-1334.8209999999999</v>
      </c>
      <c r="D206" s="5"/>
      <c r="E206" s="5">
        <f t="shared" si="25"/>
        <v>-1334.8209999999999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5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>
        <v>-622.97500000000002</v>
      </c>
      <c r="D208" s="5"/>
      <c r="E208" s="5">
        <f t="shared" si="25"/>
        <v>-622.97500000000002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>
        <v>-274.63299999999998</v>
      </c>
      <c r="D210" s="5"/>
      <c r="E210" s="5">
        <f t="shared" si="25"/>
        <v>-274.63299999999998</v>
      </c>
    </row>
    <row r="211" spans="1:5" outlineLevel="1">
      <c r="A211" s="27" t="s">
        <v>198</v>
      </c>
      <c r="B211" s="10"/>
      <c r="C211" s="5">
        <v>-355.91399999999999</v>
      </c>
      <c r="D211" s="5"/>
      <c r="E211" s="5">
        <f t="shared" si="25"/>
        <v>-355.91399999999999</v>
      </c>
    </row>
    <row r="212" spans="1:5" outlineLevel="1">
      <c r="A212" s="27" t="s">
        <v>199</v>
      </c>
      <c r="B212" s="10"/>
      <c r="C212" s="10">
        <v>-1485.1679999999999</v>
      </c>
      <c r="D212" s="10"/>
      <c r="E212" s="10">
        <f t="shared" si="25"/>
        <v>-1485.1679999999999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>
        <v>-1197.4649999999999</v>
      </c>
      <c r="D215" s="5"/>
      <c r="E215" s="5">
        <f t="shared" si="25"/>
        <v>-1197.4649999999999</v>
      </c>
    </row>
    <row r="216" spans="1:5" outlineLevel="1">
      <c r="A216" s="27" t="s">
        <v>216</v>
      </c>
      <c r="B216" s="5"/>
      <c r="C216" s="5"/>
      <c r="D216" s="5"/>
      <c r="E216" s="5">
        <f t="shared" ref="E216:E305" si="29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29"/>
        <v>0</v>
      </c>
    </row>
    <row r="218" spans="1:5" outlineLevel="1">
      <c r="A218" s="27" t="s">
        <v>71</v>
      </c>
      <c r="B218" s="10"/>
      <c r="C218" s="5"/>
      <c r="D218" s="5"/>
      <c r="E218" s="5">
        <f t="shared" si="29"/>
        <v>0</v>
      </c>
    </row>
    <row r="219" spans="1:5" outlineLevel="1">
      <c r="A219" s="27" t="s">
        <v>73</v>
      </c>
      <c r="B219" s="5"/>
      <c r="C219" s="5"/>
      <c r="D219" s="5"/>
      <c r="E219" s="5">
        <f t="shared" si="29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29"/>
        <v>0</v>
      </c>
    </row>
    <row r="221" spans="1:5" outlineLevel="1">
      <c r="A221" s="27" t="s">
        <v>246</v>
      </c>
      <c r="B221" s="5"/>
      <c r="C221" s="5">
        <v>-507.93</v>
      </c>
      <c r="D221" s="5"/>
      <c r="E221" s="5">
        <f t="shared" si="29"/>
        <v>-507.93</v>
      </c>
    </row>
    <row r="222" spans="1:5" outlineLevel="1">
      <c r="A222" s="27" t="s">
        <v>248</v>
      </c>
      <c r="B222" s="5"/>
      <c r="C222" s="5"/>
      <c r="D222" s="5"/>
      <c r="E222" s="5">
        <f t="shared" si="29"/>
        <v>0</v>
      </c>
    </row>
    <row r="223" spans="1:5" outlineLevel="1">
      <c r="A223" s="27" t="s">
        <v>251</v>
      </c>
      <c r="B223" s="10"/>
      <c r="C223" s="10">
        <v>-236.22</v>
      </c>
      <c r="D223" s="10"/>
      <c r="E223" s="10">
        <f t="shared" si="29"/>
        <v>-236.22</v>
      </c>
    </row>
    <row r="224" spans="1:5" outlineLevel="1">
      <c r="A224" s="27" t="s">
        <v>253</v>
      </c>
      <c r="B224" s="5"/>
      <c r="C224" s="5"/>
      <c r="D224" s="5"/>
      <c r="E224" s="5">
        <f t="shared" si="29"/>
        <v>0</v>
      </c>
    </row>
    <row r="225" spans="1:5" outlineLevel="1">
      <c r="A225" s="27" t="s">
        <v>255</v>
      </c>
      <c r="B225" s="5"/>
      <c r="C225" s="5">
        <v>-795.952</v>
      </c>
      <c r="D225" s="5"/>
      <c r="E225" s="5">
        <f t="shared" si="29"/>
        <v>-795.952</v>
      </c>
    </row>
    <row r="226" spans="1:5" outlineLevel="1">
      <c r="A226" s="27" t="s">
        <v>256</v>
      </c>
      <c r="B226" s="5"/>
      <c r="C226" s="10"/>
      <c r="D226" s="10"/>
      <c r="E226" s="10">
        <f t="shared" si="29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29"/>
        <v>0</v>
      </c>
    </row>
    <row r="228" spans="1:5" outlineLevel="1">
      <c r="A228" s="27" t="s">
        <v>261</v>
      </c>
      <c r="B228" s="5"/>
      <c r="C228" s="5"/>
      <c r="D228" s="5"/>
      <c r="E228" s="5">
        <f t="shared" si="29"/>
        <v>0</v>
      </c>
    </row>
    <row r="229" spans="1:5" outlineLevel="1">
      <c r="A229" s="27" t="s">
        <v>268</v>
      </c>
      <c r="B229" s="5"/>
      <c r="C229" s="5"/>
      <c r="D229" s="5"/>
      <c r="E229" s="5">
        <f t="shared" si="29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29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29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29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29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29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29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29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0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0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0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62" si="31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1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1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1"/>
        <v>0</v>
      </c>
    </row>
    <row r="244" spans="1:5" outlineLevel="1">
      <c r="A244" s="27" t="s">
        <v>349</v>
      </c>
      <c r="B244" s="5"/>
      <c r="C244" s="5">
        <v>-237.13200000000001</v>
      </c>
      <c r="D244" s="5"/>
      <c r="E244" s="5">
        <f t="shared" si="31"/>
        <v>-237.13200000000001</v>
      </c>
    </row>
    <row r="245" spans="1:5" outlineLevel="1">
      <c r="A245" s="27" t="s">
        <v>350</v>
      </c>
      <c r="B245" s="5"/>
      <c r="C245" s="5">
        <v>-2227.6759999999999</v>
      </c>
      <c r="D245" s="5"/>
      <c r="E245" s="5">
        <f t="shared" si="31"/>
        <v>-2227.6759999999999</v>
      </c>
    </row>
    <row r="246" spans="1:5" outlineLevel="1">
      <c r="A246" s="27" t="s">
        <v>351</v>
      </c>
      <c r="B246" s="5"/>
      <c r="C246" s="5">
        <v>-701.6</v>
      </c>
      <c r="D246" s="5"/>
      <c r="E246" s="5">
        <f t="shared" si="31"/>
        <v>-701.6</v>
      </c>
    </row>
    <row r="247" spans="1:5" outlineLevel="1">
      <c r="A247" s="27" t="s">
        <v>352</v>
      </c>
      <c r="B247" s="5"/>
      <c r="C247" s="5">
        <v>-11366.35</v>
      </c>
      <c r="D247" s="5"/>
      <c r="E247" s="5">
        <f t="shared" si="31"/>
        <v>-11366.35</v>
      </c>
    </row>
    <row r="248" spans="1:5" outlineLevel="1">
      <c r="A248" s="27" t="s">
        <v>353</v>
      </c>
      <c r="B248" s="5"/>
      <c r="C248" s="5">
        <v>-1000</v>
      </c>
      <c r="D248" s="5"/>
      <c r="E248" s="5">
        <f t="shared" si="31"/>
        <v>-1000</v>
      </c>
    </row>
    <row r="249" spans="1:5" outlineLevel="1">
      <c r="A249" s="27" t="s">
        <v>354</v>
      </c>
      <c r="B249" s="5"/>
      <c r="C249" s="5">
        <v>-586.28700000000003</v>
      </c>
      <c r="D249" s="5"/>
      <c r="E249" s="5">
        <f t="shared" si="31"/>
        <v>-586.28700000000003</v>
      </c>
    </row>
    <row r="250" spans="1:5" outlineLevel="1">
      <c r="A250" s="27" t="s">
        <v>355</v>
      </c>
      <c r="B250" s="5"/>
      <c r="C250" s="5">
        <v>-947.298</v>
      </c>
      <c r="D250" s="5"/>
      <c r="E250" s="5">
        <f t="shared" si="31"/>
        <v>-947.298</v>
      </c>
    </row>
    <row r="251" spans="1:5" outlineLevel="1">
      <c r="A251" s="27" t="s">
        <v>356</v>
      </c>
      <c r="B251" s="5"/>
      <c r="C251" s="5">
        <v>-2857.3809999999999</v>
      </c>
      <c r="D251" s="5"/>
      <c r="E251" s="5">
        <f t="shared" si="31"/>
        <v>-2857.3809999999999</v>
      </c>
    </row>
    <row r="252" spans="1:5" outlineLevel="1">
      <c r="A252" s="27" t="s">
        <v>357</v>
      </c>
      <c r="B252" s="5"/>
      <c r="C252" s="5">
        <v>-2508.5070000000001</v>
      </c>
      <c r="D252" s="5"/>
      <c r="E252" s="5">
        <f t="shared" si="31"/>
        <v>-2508.5070000000001</v>
      </c>
    </row>
    <row r="253" spans="1:5" outlineLevel="1">
      <c r="A253" s="27" t="s">
        <v>358</v>
      </c>
      <c r="B253" s="5"/>
      <c r="C253" s="5">
        <v>-1361.14</v>
      </c>
      <c r="D253" s="5"/>
      <c r="E253" s="5">
        <f t="shared" si="31"/>
        <v>-1361.14</v>
      </c>
    </row>
    <row r="254" spans="1:5" outlineLevel="1">
      <c r="A254" s="27" t="s">
        <v>366</v>
      </c>
      <c r="B254" s="5"/>
      <c r="C254" s="5"/>
      <c r="D254" s="5"/>
      <c r="E254" s="5">
        <f t="shared" ref="E254:E258" si="32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2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2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2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2"/>
        <v>0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3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3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3"/>
        <v>0</v>
      </c>
    </row>
    <row r="262" spans="1:10" outlineLevel="1">
      <c r="A262" s="27" t="s">
        <v>263</v>
      </c>
      <c r="B262" s="5"/>
      <c r="C262" s="10">
        <v>-806.98500000000001</v>
      </c>
      <c r="D262" s="10"/>
      <c r="E262" s="5">
        <f t="shared" si="31"/>
        <v>-806.98500000000001</v>
      </c>
    </row>
    <row r="263" spans="1:10">
      <c r="A263" s="25" t="s">
        <v>307</v>
      </c>
      <c r="B263" s="6">
        <f>SUM(B264:B319)</f>
        <v>0</v>
      </c>
      <c r="C263" s="6">
        <f t="shared" ref="C263:D263" si="34">SUM(C264:C319)</f>
        <v>-42419.156000000003</v>
      </c>
      <c r="D263" s="6">
        <f t="shared" si="34"/>
        <v>0</v>
      </c>
      <c r="E263" s="6">
        <f t="shared" si="29"/>
        <v>-42419.156000000003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29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29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29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29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29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29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29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29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-708.46699999999998</v>
      </c>
      <c r="D272" s="5"/>
      <c r="E272" s="10">
        <f t="shared" si="29"/>
        <v>-708.46699999999998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>
        <v>-326.00700000000001</v>
      </c>
      <c r="D273" s="5"/>
      <c r="E273" s="10">
        <f t="shared" si="29"/>
        <v>-326.00700000000001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>
        <v>-1154.25</v>
      </c>
      <c r="D274" s="5"/>
      <c r="E274" s="10">
        <f t="shared" si="29"/>
        <v>-1154.25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29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29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29"/>
        <v>0</v>
      </c>
    </row>
    <row r="278" spans="1:10" outlineLevel="1">
      <c r="A278" s="27" t="s">
        <v>104</v>
      </c>
      <c r="B278" s="10"/>
      <c r="C278" s="5">
        <v>-712.7</v>
      </c>
      <c r="D278" s="5"/>
      <c r="E278" s="10">
        <f t="shared" si="29"/>
        <v>-712.7</v>
      </c>
    </row>
    <row r="279" spans="1:10" outlineLevel="1">
      <c r="A279" s="27" t="s">
        <v>136</v>
      </c>
      <c r="B279" s="10"/>
      <c r="C279" s="10">
        <v>-5337.1</v>
      </c>
      <c r="D279" s="10"/>
      <c r="E279" s="10">
        <f t="shared" si="29"/>
        <v>-5337.1</v>
      </c>
    </row>
    <row r="280" spans="1:10" outlineLevel="1">
      <c r="A280" s="27" t="s">
        <v>137</v>
      </c>
      <c r="B280" s="5"/>
      <c r="C280" s="5"/>
      <c r="D280" s="5"/>
      <c r="E280" s="10">
        <f t="shared" si="29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29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29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29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29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29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29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29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29"/>
        <v>0</v>
      </c>
    </row>
    <row r="289" spans="1:5" outlineLevel="1">
      <c r="A289" s="27" t="s">
        <v>163</v>
      </c>
      <c r="B289" s="5"/>
      <c r="C289" s="5">
        <v>-642.6</v>
      </c>
      <c r="D289" s="5"/>
      <c r="E289" s="10">
        <f t="shared" si="29"/>
        <v>-642.6</v>
      </c>
    </row>
    <row r="290" spans="1:5" outlineLevel="1">
      <c r="A290" s="27" t="s">
        <v>164</v>
      </c>
      <c r="B290" s="10"/>
      <c r="C290" s="10"/>
      <c r="D290" s="10"/>
      <c r="E290" s="10">
        <f t="shared" si="29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29"/>
        <v>0</v>
      </c>
    </row>
    <row r="292" spans="1:5" outlineLevel="1">
      <c r="A292" s="27" t="s">
        <v>167</v>
      </c>
      <c r="B292" s="5"/>
      <c r="C292" s="5">
        <v>-10033.087</v>
      </c>
      <c r="D292" s="5"/>
      <c r="E292" s="10">
        <f t="shared" si="29"/>
        <v>-10033.087</v>
      </c>
    </row>
    <row r="293" spans="1:5" outlineLevel="1">
      <c r="A293" s="27" t="s">
        <v>179</v>
      </c>
      <c r="B293" s="5"/>
      <c r="C293" s="10"/>
      <c r="D293" s="10"/>
      <c r="E293" s="10">
        <f t="shared" si="29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29"/>
        <v>0</v>
      </c>
    </row>
    <row r="295" spans="1:5" outlineLevel="1">
      <c r="A295" s="27" t="s">
        <v>186</v>
      </c>
      <c r="B295" s="5"/>
      <c r="C295" s="5">
        <v>-2209.52</v>
      </c>
      <c r="D295" s="5"/>
      <c r="E295" s="10">
        <f t="shared" si="29"/>
        <v>-2209.52</v>
      </c>
    </row>
    <row r="296" spans="1:5" outlineLevel="1">
      <c r="A296" s="27" t="s">
        <v>31</v>
      </c>
      <c r="B296" s="5"/>
      <c r="C296" s="5"/>
      <c r="D296" s="5"/>
      <c r="E296" s="10">
        <f t="shared" si="29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29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29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29"/>
        <v>0</v>
      </c>
    </row>
    <row r="300" spans="1:5" outlineLevel="1">
      <c r="A300" s="27" t="s">
        <v>38</v>
      </c>
      <c r="B300" s="10"/>
      <c r="C300" s="5">
        <v>-11958.296</v>
      </c>
      <c r="D300" s="5"/>
      <c r="E300" s="10">
        <f t="shared" si="29"/>
        <v>-11958.296</v>
      </c>
    </row>
    <row r="301" spans="1:5" outlineLevel="1">
      <c r="A301" s="27" t="s">
        <v>242</v>
      </c>
      <c r="B301" s="10"/>
      <c r="C301" s="5"/>
      <c r="D301" s="5"/>
      <c r="E301" s="10">
        <f t="shared" si="29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29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29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29"/>
        <v>0</v>
      </c>
    </row>
    <row r="305" spans="1:9" outlineLevel="1">
      <c r="A305" s="27" t="s">
        <v>40</v>
      </c>
      <c r="B305" s="5"/>
      <c r="C305" s="5"/>
      <c r="D305" s="5"/>
      <c r="E305" s="10">
        <f t="shared" si="29"/>
        <v>0</v>
      </c>
    </row>
    <row r="306" spans="1:9" outlineLevel="1">
      <c r="A306" s="27" t="s">
        <v>54</v>
      </c>
      <c r="B306" s="5"/>
      <c r="C306" s="5"/>
      <c r="D306" s="5"/>
      <c r="E306" s="10">
        <f t="shared" ref="E306:E307" si="35">SUM(B306:D306)</f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5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6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6"/>
        <v>0</v>
      </c>
    </row>
    <row r="310" spans="1:9" outlineLevel="1">
      <c r="A310" s="27" t="s">
        <v>360</v>
      </c>
      <c r="B310" s="5"/>
      <c r="C310" s="5">
        <v>-450</v>
      </c>
      <c r="D310" s="5"/>
      <c r="E310" s="10">
        <f t="shared" si="36"/>
        <v>-450</v>
      </c>
    </row>
    <row r="311" spans="1:9" outlineLevel="1">
      <c r="A311" s="27" t="s">
        <v>361</v>
      </c>
      <c r="B311" s="5"/>
      <c r="C311" s="5">
        <v>-3224.0039999999999</v>
      </c>
      <c r="D311" s="5"/>
      <c r="E311" s="10">
        <f t="shared" si="36"/>
        <v>-3224.0039999999999</v>
      </c>
    </row>
    <row r="312" spans="1:9" outlineLevel="1">
      <c r="A312" s="27" t="s">
        <v>362</v>
      </c>
      <c r="B312" s="5"/>
      <c r="C312" s="5">
        <v>-357.6</v>
      </c>
      <c r="D312" s="5"/>
      <c r="E312" s="10">
        <f t="shared" si="36"/>
        <v>-357.6</v>
      </c>
    </row>
    <row r="313" spans="1:9" outlineLevel="1">
      <c r="A313" s="27" t="s">
        <v>363</v>
      </c>
      <c r="B313" s="5"/>
      <c r="C313" s="5">
        <v>-876.73800000000006</v>
      </c>
      <c r="D313" s="5"/>
      <c r="E313" s="10">
        <f t="shared" si="36"/>
        <v>-876.73800000000006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7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7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9" si="38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8"/>
        <v>0</v>
      </c>
    </row>
    <row r="318" spans="1:9" outlineLevel="1">
      <c r="A318" s="27" t="s">
        <v>386</v>
      </c>
      <c r="B318" s="5"/>
      <c r="C318" s="5">
        <v>-4428.7870000000003</v>
      </c>
      <c r="D318" s="5"/>
      <c r="E318" s="10">
        <f t="shared" si="38"/>
        <v>-4428.7870000000003</v>
      </c>
    </row>
    <row r="319" spans="1:9" outlineLevel="1">
      <c r="A319" s="27" t="s">
        <v>292</v>
      </c>
      <c r="B319" s="5"/>
      <c r="C319" s="10"/>
      <c r="D319" s="10"/>
      <c r="E319" s="10">
        <f t="shared" si="38"/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39">SUM(C321:C364)</f>
        <v>-14510.064000000002</v>
      </c>
      <c r="D320" s="6">
        <f t="shared" si="39"/>
        <v>0</v>
      </c>
      <c r="E320" s="6">
        <f t="shared" ref="E320:E364" si="40">SUM(B320:D320)</f>
        <v>-14510.064000000002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312</v>
      </c>
      <c r="B321" s="10"/>
      <c r="C321" s="10">
        <v>-844.27</v>
      </c>
      <c r="D321" s="10"/>
      <c r="E321" s="10">
        <f t="shared" si="40"/>
        <v>-844.27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0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0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40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-3503.402</v>
      </c>
      <c r="D325" s="5"/>
      <c r="E325" s="5">
        <f t="shared" si="40"/>
        <v>-3503.402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0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0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0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0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0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-765.77</v>
      </c>
      <c r="D331" s="5"/>
      <c r="E331" s="5">
        <f t="shared" si="40"/>
        <v>-765.77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-2491.4160000000002</v>
      </c>
      <c r="D332" s="10"/>
      <c r="E332" s="10">
        <f t="shared" si="40"/>
        <v>-2491.4160000000002</v>
      </c>
    </row>
    <row r="333" spans="1:10" outlineLevel="1">
      <c r="A333" s="27" t="s">
        <v>182</v>
      </c>
      <c r="B333" s="10"/>
      <c r="C333" s="5"/>
      <c r="D333" s="5"/>
      <c r="E333" s="5">
        <f t="shared" si="40"/>
        <v>0</v>
      </c>
    </row>
    <row r="334" spans="1:10" outlineLevel="1">
      <c r="A334" s="27" t="s">
        <v>187</v>
      </c>
      <c r="B334" s="10"/>
      <c r="C334" s="5">
        <v>-1618.204</v>
      </c>
      <c r="D334" s="5"/>
      <c r="E334" s="5">
        <f t="shared" si="40"/>
        <v>-1618.204</v>
      </c>
    </row>
    <row r="335" spans="1:10" outlineLevel="1">
      <c r="A335" s="27" t="s">
        <v>190</v>
      </c>
      <c r="B335" s="10"/>
      <c r="C335" s="10"/>
      <c r="D335" s="10"/>
      <c r="E335" s="10">
        <f t="shared" si="40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0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0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0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0"/>
        <v>0</v>
      </c>
    </row>
    <row r="340" spans="1:5" outlineLevel="1">
      <c r="A340" s="27" t="s">
        <v>224</v>
      </c>
      <c r="B340" s="5"/>
      <c r="C340" s="10">
        <v>-4137.0020000000004</v>
      </c>
      <c r="D340" s="10"/>
      <c r="E340" s="10">
        <f t="shared" si="40"/>
        <v>-4137.0020000000004</v>
      </c>
    </row>
    <row r="341" spans="1:5" outlineLevel="1">
      <c r="A341" s="27" t="s">
        <v>225</v>
      </c>
      <c r="B341" s="10"/>
      <c r="C341" s="5">
        <v>-900</v>
      </c>
      <c r="D341" s="5"/>
      <c r="E341" s="5">
        <f t="shared" si="40"/>
        <v>-900</v>
      </c>
    </row>
    <row r="342" spans="1:5" outlineLevel="1">
      <c r="A342" s="27" t="s">
        <v>36</v>
      </c>
      <c r="B342" s="5"/>
      <c r="C342" s="5"/>
      <c r="D342" s="5"/>
      <c r="E342" s="5">
        <f t="shared" si="40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0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0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0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0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0"/>
        <v>0</v>
      </c>
    </row>
    <row r="348" spans="1:5" outlineLevel="1">
      <c r="A348" s="27" t="s">
        <v>147</v>
      </c>
      <c r="B348" s="5"/>
      <c r="C348" s="5">
        <v>-250</v>
      </c>
      <c r="D348" s="5"/>
      <c r="E348" s="5">
        <f t="shared" si="40"/>
        <v>-250</v>
      </c>
    </row>
    <row r="349" spans="1:5" outlineLevel="1">
      <c r="A349" s="27" t="s">
        <v>85</v>
      </c>
      <c r="B349" s="5"/>
      <c r="C349" s="10"/>
      <c r="D349" s="10"/>
      <c r="E349" s="10">
        <f t="shared" si="40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0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0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0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0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1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1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1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1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1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2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2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2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3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3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0"/>
        <v>0</v>
      </c>
    </row>
    <row r="365" spans="1:9">
      <c r="A365" s="24" t="s">
        <v>318</v>
      </c>
      <c r="B365" s="4">
        <f>B2+B3+B13+B22+B44+B82+B87+B95+B115+B121+B127+B149+B156+B180+B196+B263+B320</f>
        <v>23629.166000000005</v>
      </c>
      <c r="C365" s="4">
        <f t="shared" ref="C365:D365" si="44">C2+C3+C13+C22+C44+C82+C87+C95+C115+C121+C127+C149+C156+C180+C196+C263+C320</f>
        <v>-2864200.5459999992</v>
      </c>
      <c r="D365" s="4">
        <f t="shared" si="44"/>
        <v>946.04700000000901</v>
      </c>
      <c r="E365" s="4">
        <f t="shared" ref="E365" si="45">E3+E13+E22+E44+E82+E87+E95+E115+E121+E127+E149+E156+E180+E196+E263+E320</f>
        <v>444796.1240000003</v>
      </c>
      <c r="F365" s="9"/>
      <c r="G365" s="14">
        <f>G2+G3+G13+G22+G44+G82+G87+G95+G115+G121+G127+G149+G156+G180+G196+G263+G320</f>
        <v>71006.110000000073</v>
      </c>
      <c r="H365" s="15"/>
      <c r="I365" s="14">
        <f>I2+I3+I13+I22+I44+I82+I87+I95+I115+I121+I127+I149+I156+I180+I196+I263+I320</f>
        <v>146.8599999999999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365"/>
  <sheetViews>
    <sheetView topLeftCell="A292" zoomScaleNormal="100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65</v>
      </c>
      <c r="B2" s="4">
        <f>'SNA 09-2018'!B365</f>
        <v>23629.166000000005</v>
      </c>
      <c r="C2" s="4">
        <f>'SNA 09-2018'!C365</f>
        <v>-2864200.5459999992</v>
      </c>
      <c r="D2" s="4">
        <f>'SNA 09-2018'!D365</f>
        <v>946.04700000000901</v>
      </c>
      <c r="E2" s="4">
        <f>SUM(B2:D2)</f>
        <v>-2839625.3329999992</v>
      </c>
      <c r="F2" s="9"/>
      <c r="G2" s="14">
        <f>'SNA 09-2018'!G365</f>
        <v>71006.110000000073</v>
      </c>
      <c r="H2" s="15"/>
      <c r="I2" s="14">
        <f>'SNA 09-2018'!I365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2073000</v>
      </c>
      <c r="D3" s="6">
        <f t="shared" si="0"/>
        <v>0</v>
      </c>
      <c r="E3" s="6">
        <f>SUM(B3:D3)</f>
        <v>2073000</v>
      </c>
      <c r="F3" s="9"/>
      <c r="G3" s="16">
        <f>SUM(G4:G12)</f>
        <v>340511.63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2073000</v>
      </c>
      <c r="D4" s="5"/>
      <c r="E4" s="5">
        <f>SUM(B4:D4)</f>
        <v>2073000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249000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>
        <v>41511.629999999997</v>
      </c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>
        <v>50000</v>
      </c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195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-7940.2330000000002</v>
      </c>
      <c r="D22" s="6">
        <f t="shared" si="7"/>
        <v>0</v>
      </c>
      <c r="E22" s="6">
        <f t="shared" si="6"/>
        <v>-9975.0259999999998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-72.828000000000003</v>
      </c>
      <c r="C44" s="6">
        <f t="shared" si="8"/>
        <v>-107196.54399999999</v>
      </c>
      <c r="D44" s="6">
        <f t="shared" si="8"/>
        <v>0</v>
      </c>
      <c r="E44" s="6">
        <f t="shared" si="6"/>
        <v>-107269.37199999999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-22.5</v>
      </c>
      <c r="D45" s="5"/>
      <c r="E45" s="5">
        <f t="shared" si="6"/>
        <v>-22.5</v>
      </c>
      <c r="F45" s="10"/>
      <c r="G45" s="17"/>
      <c r="H45" s="18"/>
      <c r="I45" s="17"/>
    </row>
    <row r="46" spans="1:9" outlineLevel="1">
      <c r="A46" s="27" t="s">
        <v>80</v>
      </c>
      <c r="B46" s="5">
        <v>-29.75</v>
      </c>
      <c r="C46" s="5">
        <v>-102985.46400000001</v>
      </c>
      <c r="D46" s="5"/>
      <c r="E46" s="5">
        <f t="shared" si="6"/>
        <v>-103015.21400000001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-234.41200000000001</v>
      </c>
      <c r="D47" s="5"/>
      <c r="E47" s="5">
        <f t="shared" si="6"/>
        <v>-234.41200000000001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-13.019</v>
      </c>
      <c r="D48" s="5"/>
      <c r="E48" s="5">
        <f t="shared" si="6"/>
        <v>-13.019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-779.67200000000003</v>
      </c>
      <c r="D49" s="5"/>
      <c r="E49" s="5">
        <f t="shared" si="6"/>
        <v>-779.67200000000003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-88.26</v>
      </c>
      <c r="D50" s="5"/>
      <c r="E50" s="5">
        <f t="shared" si="6"/>
        <v>-88.26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-23.8</v>
      </c>
      <c r="D51" s="5"/>
      <c r="E51" s="5">
        <f t="shared" si="6"/>
        <v>-23.8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-54.5</v>
      </c>
      <c r="D54" s="5"/>
      <c r="E54" s="5">
        <f t="shared" si="6"/>
        <v>-54.5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>
        <v>-10</v>
      </c>
      <c r="C56" s="5"/>
      <c r="D56" s="5"/>
      <c r="E56" s="5">
        <f t="shared" si="6"/>
        <v>-10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>
        <v>-7</v>
      </c>
      <c r="C58" s="5"/>
      <c r="D58" s="5"/>
      <c r="E58" s="5">
        <f t="shared" si="6"/>
        <v>-7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-357</v>
      </c>
      <c r="D60" s="5"/>
      <c r="E60" s="5">
        <f t="shared" si="6"/>
        <v>-357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-160</v>
      </c>
      <c r="D62" s="5"/>
      <c r="E62" s="5">
        <f t="shared" si="6"/>
        <v>-160</v>
      </c>
      <c r="F62" s="10"/>
      <c r="G62" s="17"/>
      <c r="H62" s="18"/>
      <c r="I62" s="17"/>
    </row>
    <row r="63" spans="1:9" outlineLevel="1">
      <c r="A63" s="27" t="s">
        <v>126</v>
      </c>
      <c r="B63" s="5">
        <v>-10</v>
      </c>
      <c r="C63" s="5">
        <v>-1875</v>
      </c>
      <c r="D63" s="5"/>
      <c r="E63" s="5">
        <f t="shared" si="6"/>
        <v>-1885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-33.914999999999999</v>
      </c>
      <c r="D66" s="5"/>
      <c r="E66" s="5">
        <f t="shared" si="6"/>
        <v>-33.914999999999999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>
        <v>-20.23</v>
      </c>
      <c r="D67" s="5"/>
      <c r="E67" s="5">
        <f t="shared" si="6"/>
        <v>-20.23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-4.2839999999999998</v>
      </c>
      <c r="D69" s="5"/>
      <c r="E69" s="5">
        <f t="shared" si="6"/>
        <v>-5.7119999999999997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v>-14.28</v>
      </c>
      <c r="D71" s="5"/>
      <c r="E71" s="5">
        <f t="shared" si="6"/>
        <v>-14.28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134</v>
      </c>
      <c r="B73" s="5"/>
      <c r="C73" s="5">
        <v>-100</v>
      </c>
      <c r="D73" s="5"/>
      <c r="E73" s="5">
        <f t="shared" si="6"/>
        <v>-100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>
        <v>-0.19</v>
      </c>
      <c r="D75" s="5"/>
      <c r="E75" s="5">
        <f t="shared" si="6"/>
        <v>-0.19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-267.483</v>
      </c>
      <c r="D78" s="5"/>
      <c r="E78" s="5">
        <f t="shared" si="6"/>
        <v>-267.483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>
        <v>-8</v>
      </c>
      <c r="C80" s="5">
        <v>-72</v>
      </c>
      <c r="D80" s="5"/>
      <c r="E80" s="5">
        <f t="shared" si="6"/>
        <v>-80</v>
      </c>
      <c r="F80" s="10"/>
      <c r="G80" s="17"/>
      <c r="H80" s="18"/>
      <c r="I80" s="17"/>
    </row>
    <row r="81" spans="1:9" outlineLevel="1">
      <c r="A81" s="27" t="s">
        <v>285</v>
      </c>
      <c r="B81" s="5">
        <v>-6.65</v>
      </c>
      <c r="C81" s="5">
        <v>-90.534999999999997</v>
      </c>
      <c r="D81" s="5"/>
      <c r="E81" s="5">
        <f t="shared" si="6"/>
        <v>-97.185000000000002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-294594.85600000003</v>
      </c>
      <c r="D82" s="6">
        <f t="shared" si="9"/>
        <v>0</v>
      </c>
      <c r="E82" s="6">
        <f t="shared" si="6"/>
        <v>-294594.85600000003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280</v>
      </c>
      <c r="D84" s="5"/>
      <c r="E84" s="5">
        <f t="shared" si="6"/>
        <v>280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-203847.14</v>
      </c>
      <c r="D85" s="5"/>
      <c r="E85" s="5">
        <f t="shared" ref="E85:E149" si="12">SUM(B85:D85)</f>
        <v>-203847.14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-91027.716</v>
      </c>
      <c r="D86" s="5"/>
      <c r="E86" s="5">
        <f t="shared" si="12"/>
        <v>-91027.716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-349987.11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-127702.92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>
        <v>-120000</v>
      </c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>
        <v>-102284.19</v>
      </c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-870906.40599999996</v>
      </c>
      <c r="D115" s="6">
        <f t="shared" si="19"/>
        <v>0</v>
      </c>
      <c r="E115" s="6">
        <f t="shared" si="12"/>
        <v>-870906.40599999996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-394000</v>
      </c>
      <c r="D116" s="5"/>
      <c r="E116" s="5">
        <f t="shared" si="12"/>
        <v>-394000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-173500</v>
      </c>
      <c r="D117" s="10"/>
      <c r="E117" s="10">
        <f t="shared" si="12"/>
        <v>-173500</v>
      </c>
    </row>
    <row r="118" spans="1:9" outlineLevel="1">
      <c r="A118" s="21" t="s">
        <v>74</v>
      </c>
      <c r="B118" s="5"/>
      <c r="C118" s="5">
        <v>-229677.58</v>
      </c>
      <c r="D118" s="5"/>
      <c r="E118" s="5">
        <f t="shared" si="12"/>
        <v>-229677.58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>
        <v>-73728.826000000001</v>
      </c>
      <c r="D119" s="5"/>
      <c r="E119" s="5">
        <f t="shared" si="12"/>
        <v>-73728.826000000001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-375244.60399999999</v>
      </c>
      <c r="D121" s="6">
        <f t="shared" si="20"/>
        <v>0</v>
      </c>
      <c r="E121" s="6">
        <f>SUM(B121:D121)</f>
        <v>-375244.60399999999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>
        <v>-851.9</v>
      </c>
      <c r="D122" s="5"/>
      <c r="E122" s="5">
        <f>SUM(B122:D122)</f>
        <v>-851.9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-5704.2</v>
      </c>
      <c r="D123" s="5"/>
      <c r="E123" s="5">
        <f t="shared" ref="E123:E126" si="21">SUM(B123:D123)</f>
        <v>-5704.2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-78609.865999999995</v>
      </c>
      <c r="D124" s="5"/>
      <c r="E124" s="5">
        <f t="shared" si="21"/>
        <v>-78609.865999999995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-290078.63799999998</v>
      </c>
      <c r="D125" s="5"/>
      <c r="E125" s="5">
        <f t="shared" si="21"/>
        <v>-290078.63799999998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-23301.082000000002</v>
      </c>
      <c r="D127" s="6">
        <f t="shared" si="22"/>
        <v>0</v>
      </c>
      <c r="E127" s="6">
        <f>SUM(B127:D127)</f>
        <v>-23301.082000000002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-316.14499999999998</v>
      </c>
      <c r="D131" s="5"/>
      <c r="E131" s="5">
        <f t="shared" si="23"/>
        <v>-316.14499999999998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>
        <v>-1473.4870000000001</v>
      </c>
      <c r="D132" s="5"/>
      <c r="E132" s="5">
        <f t="shared" si="23"/>
        <v>-1473.4870000000001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>
        <v>-350</v>
      </c>
      <c r="D134" s="5"/>
      <c r="E134" s="5">
        <f t="shared" si="23"/>
        <v>-350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>
        <v>-1461.45</v>
      </c>
      <c r="D135" s="5"/>
      <c r="E135" s="5">
        <f t="shared" si="23"/>
        <v>-1461.45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>
        <v>-19700</v>
      </c>
      <c r="D148" s="5"/>
      <c r="E148" s="5">
        <f t="shared" si="23"/>
        <v>-19700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-458</v>
      </c>
      <c r="D149" s="6">
        <f t="shared" si="24"/>
        <v>0</v>
      </c>
      <c r="E149" s="6">
        <f t="shared" si="12"/>
        <v>-458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-247.9</v>
      </c>
      <c r="D150" s="5"/>
      <c r="E150" s="5">
        <f t="shared" ref="E150:E215" si="25">SUM(B150:D150)</f>
        <v>-247.9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25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-170.1</v>
      </c>
      <c r="D153" s="5"/>
      <c r="E153" s="5">
        <f t="shared" si="25"/>
        <v>-170.1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>SUM(C157:C179)</f>
        <v>-210242.49800000002</v>
      </c>
      <c r="D156" s="6">
        <f>SUM(D157:D179)</f>
        <v>0</v>
      </c>
      <c r="E156" s="6">
        <f t="shared" si="25"/>
        <v>-210242.49800000002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-149425.66399999999</v>
      </c>
      <c r="D158" s="5"/>
      <c r="E158" s="5">
        <f t="shared" si="25"/>
        <v>-149425.66399999999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-53753.076000000001</v>
      </c>
      <c r="D160" s="5"/>
      <c r="E160" s="5">
        <f t="shared" si="25"/>
        <v>-53753.076000000001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>
        <v>939.9</v>
      </c>
      <c r="D165" s="5"/>
      <c r="E165" s="5">
        <f t="shared" si="25"/>
        <v>939.9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>
        <v>-642.6</v>
      </c>
      <c r="D169" s="5"/>
      <c r="E169" s="5">
        <f t="shared" si="25"/>
        <v>-642.6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>
        <v>-921.42200000000003</v>
      </c>
      <c r="D170" s="5"/>
      <c r="E170" s="5">
        <f t="shared" si="25"/>
        <v>-921.42200000000003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>
        <v>-575.01800000000003</v>
      </c>
      <c r="D175" s="5"/>
      <c r="E175" s="5">
        <f t="shared" si="25"/>
        <v>-575.01800000000003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>
        <v>-3300.6680000000001</v>
      </c>
      <c r="D178" s="5"/>
      <c r="E178" s="5">
        <f t="shared" si="25"/>
        <v>-3300.6680000000001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>
        <v>-2563.9499999999998</v>
      </c>
      <c r="D179" s="5"/>
      <c r="E179" s="5">
        <f t="shared" si="25"/>
        <v>-2563.9499999999998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>SUM(C181:C195)</f>
        <v>-118371.155</v>
      </c>
      <c r="D180" s="6">
        <f t="shared" ref="D180" si="26">SUM(D181:D195)</f>
        <v>0</v>
      </c>
      <c r="E180" s="6">
        <f t="shared" si="25"/>
        <v>-118371.155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-20069.545999999998</v>
      </c>
      <c r="D182" s="5"/>
      <c r="E182" s="5">
        <f t="shared" si="25"/>
        <v>-20069.545999999998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v>-278.23899999999998</v>
      </c>
      <c r="D183" s="5"/>
      <c r="E183" s="5">
        <f t="shared" si="25"/>
        <v>-278.23899999999998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-11820</v>
      </c>
      <c r="D184" s="5"/>
      <c r="E184" s="5">
        <f t="shared" si="25"/>
        <v>-11820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-2209.413</v>
      </c>
      <c r="D185" s="5"/>
      <c r="E185" s="5">
        <f t="shared" si="25"/>
        <v>-2209.413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f>-2185.545-1639.306</f>
        <v>-3824.8510000000001</v>
      </c>
      <c r="D186" s="5"/>
      <c r="E186" s="5">
        <f t="shared" si="25"/>
        <v>-3824.8510000000001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-2391.777</v>
      </c>
      <c r="D188" s="5"/>
      <c r="E188" s="5">
        <f t="shared" si="25"/>
        <v>-2391.777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-15244.048000000001</v>
      </c>
      <c r="D189" s="5"/>
      <c r="E189" s="5">
        <f t="shared" si="25"/>
        <v>-15244.048000000001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f>-22324.885-19738.861</f>
        <v>-42063.745999999999</v>
      </c>
      <c r="D191" s="5"/>
      <c r="E191" s="5">
        <f t="shared" si="25"/>
        <v>-42063.745999999999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-15693.67</v>
      </c>
      <c r="D192" s="5"/>
      <c r="E192" s="5">
        <f t="shared" si="25"/>
        <v>-15693.67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-2430.3870000000002</v>
      </c>
      <c r="D193" s="5"/>
      <c r="E193" s="5">
        <f t="shared" si="25"/>
        <v>-2430.3870000000002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-2345.4780000000001</v>
      </c>
      <c r="D194" s="5"/>
      <c r="E194" s="5">
        <f t="shared" si="25"/>
        <v>-2345.4780000000001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7">SUM(C197:C262)</f>
        <v>-26404.310999999994</v>
      </c>
      <c r="D196" s="6">
        <f t="shared" si="27"/>
        <v>0</v>
      </c>
      <c r="E196" s="6">
        <f t="shared" si="25"/>
        <v>-26404.310999999994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-1243.835</v>
      </c>
      <c r="D197" s="10"/>
      <c r="E197" s="10">
        <f t="shared" si="25"/>
        <v>-1243.835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>
        <v>-354.94</v>
      </c>
      <c r="D199" s="10"/>
      <c r="E199" s="10">
        <f t="shared" si="25"/>
        <v>-354.94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>
        <v>-192.91499999999999</v>
      </c>
      <c r="D200" s="10"/>
      <c r="E200" s="10">
        <f t="shared" si="25"/>
        <v>-192.91499999999999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>
        <v>-362.4</v>
      </c>
      <c r="D203" s="5"/>
      <c r="E203" s="5">
        <f t="shared" si="25"/>
        <v>-362.4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-6692.6419999999998</v>
      </c>
      <c r="D205" s="5"/>
      <c r="E205" s="5">
        <f t="shared" si="25"/>
        <v>-6692.6419999999998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f>-503.413-3314.09</f>
        <v>-3817.5030000000002</v>
      </c>
      <c r="D206" s="5"/>
      <c r="E206" s="5">
        <f t="shared" si="25"/>
        <v>-3817.5030000000002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5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5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>
        <v>-979.18600000000004</v>
      </c>
      <c r="D210" s="5"/>
      <c r="E210" s="5">
        <f t="shared" si="25"/>
        <v>-979.18600000000004</v>
      </c>
    </row>
    <row r="211" spans="1:5" outlineLevel="1">
      <c r="A211" s="27" t="s">
        <v>198</v>
      </c>
      <c r="B211" s="10"/>
      <c r="C211" s="5"/>
      <c r="D211" s="5"/>
      <c r="E211" s="5">
        <f t="shared" si="25"/>
        <v>0</v>
      </c>
    </row>
    <row r="212" spans="1:5" outlineLevel="1">
      <c r="A212" s="27" t="s">
        <v>199</v>
      </c>
      <c r="B212" s="10"/>
      <c r="C212" s="10">
        <f>-2602.856-1866.472</f>
        <v>-4469.3280000000004</v>
      </c>
      <c r="D212" s="10"/>
      <c r="E212" s="10">
        <f t="shared" si="25"/>
        <v>-4469.3280000000004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5"/>
        <v>0</v>
      </c>
    </row>
    <row r="216" spans="1:5" outlineLevel="1">
      <c r="A216" s="27" t="s">
        <v>216</v>
      </c>
      <c r="B216" s="5"/>
      <c r="C216" s="5">
        <v>-309.029</v>
      </c>
      <c r="D216" s="5"/>
      <c r="E216" s="5">
        <f t="shared" ref="E216:E305" si="28">SUM(B216:D216)</f>
        <v>-309.029</v>
      </c>
    </row>
    <row r="217" spans="1:5" outlineLevel="1">
      <c r="A217" s="27" t="s">
        <v>219</v>
      </c>
      <c r="B217" s="5"/>
      <c r="C217" s="10"/>
      <c r="D217" s="10"/>
      <c r="E217" s="10">
        <f t="shared" si="28"/>
        <v>0</v>
      </c>
    </row>
    <row r="218" spans="1:5" outlineLevel="1">
      <c r="A218" s="27" t="s">
        <v>71</v>
      </c>
      <c r="B218" s="10"/>
      <c r="C218" s="5">
        <v>-827.88800000000003</v>
      </c>
      <c r="D218" s="5"/>
      <c r="E218" s="5">
        <f t="shared" si="28"/>
        <v>-827.88800000000003</v>
      </c>
    </row>
    <row r="219" spans="1:5" outlineLevel="1">
      <c r="A219" s="27" t="s">
        <v>73</v>
      </c>
      <c r="B219" s="5"/>
      <c r="C219" s="5"/>
      <c r="D219" s="5"/>
      <c r="E219" s="5">
        <f t="shared" si="28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28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28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28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28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28"/>
        <v>0</v>
      </c>
    </row>
    <row r="225" spans="1:5" outlineLevel="1">
      <c r="A225" s="27" t="s">
        <v>255</v>
      </c>
      <c r="B225" s="5"/>
      <c r="C225" s="5"/>
      <c r="D225" s="5"/>
      <c r="E225" s="5">
        <f t="shared" si="28"/>
        <v>0</v>
      </c>
    </row>
    <row r="226" spans="1:5" outlineLevel="1">
      <c r="A226" s="27" t="s">
        <v>256</v>
      </c>
      <c r="B226" s="5"/>
      <c r="C226" s="10"/>
      <c r="D226" s="10"/>
      <c r="E226" s="10">
        <f t="shared" si="28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28"/>
        <v>0</v>
      </c>
    </row>
    <row r="228" spans="1:5" outlineLevel="1">
      <c r="A228" s="27" t="s">
        <v>261</v>
      </c>
      <c r="B228" s="5"/>
      <c r="C228" s="5">
        <v>-436.44299999999998</v>
      </c>
      <c r="D228" s="5"/>
      <c r="E228" s="5">
        <f t="shared" si="28"/>
        <v>-436.44299999999998</v>
      </c>
    </row>
    <row r="229" spans="1:5" outlineLevel="1">
      <c r="A229" s="27" t="s">
        <v>268</v>
      </c>
      <c r="B229" s="5"/>
      <c r="C229" s="5"/>
      <c r="D229" s="5"/>
      <c r="E229" s="5">
        <f t="shared" si="28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28"/>
        <v>0</v>
      </c>
    </row>
    <row r="231" spans="1:5" outlineLevel="1">
      <c r="A231" s="27" t="s">
        <v>275</v>
      </c>
      <c r="B231" s="5"/>
      <c r="C231" s="10">
        <f>-1028.485-1329.622</f>
        <v>-2358.107</v>
      </c>
      <c r="D231" s="10"/>
      <c r="E231" s="10">
        <f t="shared" si="28"/>
        <v>-2358.107</v>
      </c>
    </row>
    <row r="232" spans="1:5" outlineLevel="1">
      <c r="A232" s="27" t="s">
        <v>279</v>
      </c>
      <c r="B232" s="5"/>
      <c r="C232" s="5">
        <v>-187.577</v>
      </c>
      <c r="D232" s="5"/>
      <c r="E232" s="5">
        <f t="shared" si="28"/>
        <v>-187.577</v>
      </c>
    </row>
    <row r="233" spans="1:5" outlineLevel="1">
      <c r="A233" s="27" t="s">
        <v>281</v>
      </c>
      <c r="B233" s="10"/>
      <c r="C233" s="5"/>
      <c r="D233" s="5"/>
      <c r="E233" s="5">
        <f t="shared" si="28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28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28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28"/>
        <v>0</v>
      </c>
    </row>
    <row r="237" spans="1:5" outlineLevel="1">
      <c r="A237" s="27" t="s">
        <v>332</v>
      </c>
      <c r="B237" s="5"/>
      <c r="C237" s="5">
        <v>-530.702</v>
      </c>
      <c r="D237" s="5"/>
      <c r="E237" s="5">
        <f t="shared" ref="E237:E239" si="29">SUM(B237:D237)</f>
        <v>-530.702</v>
      </c>
    </row>
    <row r="238" spans="1:5" outlineLevel="1">
      <c r="A238" s="27" t="s">
        <v>333</v>
      </c>
      <c r="B238" s="5"/>
      <c r="C238" s="5"/>
      <c r="D238" s="5"/>
      <c r="E238" s="5">
        <f t="shared" si="29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29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8" si="30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0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0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0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0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0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0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0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0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0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0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0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0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0"/>
        <v>0</v>
      </c>
    </row>
    <row r="254" spans="1:5" outlineLevel="1">
      <c r="A254" s="27" t="s">
        <v>366</v>
      </c>
      <c r="B254" s="5"/>
      <c r="C254" s="5">
        <v>-2404.09</v>
      </c>
      <c r="D254" s="5"/>
      <c r="E254" s="5">
        <f t="shared" si="30"/>
        <v>-2404.09</v>
      </c>
    </row>
    <row r="255" spans="1:5" outlineLevel="1">
      <c r="A255" s="27" t="s">
        <v>367</v>
      </c>
      <c r="B255" s="5"/>
      <c r="C255" s="5">
        <v>-343.08199999999999</v>
      </c>
      <c r="D255" s="5"/>
      <c r="E255" s="5">
        <f t="shared" si="30"/>
        <v>-343.08199999999999</v>
      </c>
    </row>
    <row r="256" spans="1:5" outlineLevel="1">
      <c r="A256" s="27" t="s">
        <v>368</v>
      </c>
      <c r="B256" s="5"/>
      <c r="C256" s="5">
        <v>-115.97499999999999</v>
      </c>
      <c r="D256" s="5"/>
      <c r="E256" s="5">
        <f t="shared" si="30"/>
        <v>-115.97499999999999</v>
      </c>
    </row>
    <row r="257" spans="1:10" outlineLevel="1">
      <c r="A257" s="27" t="s">
        <v>369</v>
      </c>
      <c r="B257" s="5"/>
      <c r="C257" s="5">
        <v>-536.04499999999996</v>
      </c>
      <c r="D257" s="5"/>
      <c r="E257" s="5">
        <f t="shared" si="30"/>
        <v>-536.04499999999996</v>
      </c>
    </row>
    <row r="258" spans="1:10" outlineLevel="1">
      <c r="A258" s="27" t="s">
        <v>370</v>
      </c>
      <c r="B258" s="5"/>
      <c r="C258" s="5">
        <v>-242.624</v>
      </c>
      <c r="D258" s="5"/>
      <c r="E258" s="5">
        <f t="shared" si="30"/>
        <v>-242.624</v>
      </c>
    </row>
    <row r="259" spans="1:10" outlineLevel="1">
      <c r="A259" s="27" t="s">
        <v>378</v>
      </c>
      <c r="B259" s="5"/>
      <c r="C259" s="5"/>
      <c r="D259" s="5"/>
      <c r="E259" s="5">
        <f t="shared" ref="E259:E261" si="31">SUM(B259:D259)</f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1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1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28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2">SUM(C264:C319)</f>
        <v>-32598.84</v>
      </c>
      <c r="D263" s="6">
        <f t="shared" si="32"/>
        <v>0</v>
      </c>
      <c r="E263" s="6">
        <f t="shared" si="28"/>
        <v>-32598.84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28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28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28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28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28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28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28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28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>
        <v>-1876.674</v>
      </c>
      <c r="D272" s="5"/>
      <c r="E272" s="10">
        <f t="shared" si="28"/>
        <v>-1876.674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28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28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>
        <v>-1275</v>
      </c>
      <c r="D275" s="5"/>
      <c r="E275" s="10">
        <f t="shared" si="28"/>
        <v>-1275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28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28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28"/>
        <v>0</v>
      </c>
    </row>
    <row r="279" spans="1:10" outlineLevel="1">
      <c r="A279" s="27" t="s">
        <v>136</v>
      </c>
      <c r="B279" s="10"/>
      <c r="C279" s="10"/>
      <c r="D279" s="10"/>
      <c r="E279" s="10">
        <f t="shared" si="28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28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28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28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28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28"/>
        <v>0</v>
      </c>
    </row>
    <row r="285" spans="1:10" outlineLevel="1">
      <c r="A285" s="27" t="s">
        <v>146</v>
      </c>
      <c r="B285" s="10"/>
      <c r="C285" s="5">
        <v>-330</v>
      </c>
      <c r="D285" s="5"/>
      <c r="E285" s="10">
        <f t="shared" si="28"/>
        <v>-330</v>
      </c>
    </row>
    <row r="286" spans="1:10" outlineLevel="1">
      <c r="A286" s="27" t="s">
        <v>156</v>
      </c>
      <c r="B286" s="5"/>
      <c r="C286" s="5"/>
      <c r="D286" s="5"/>
      <c r="E286" s="10">
        <f t="shared" si="28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28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28"/>
        <v>0</v>
      </c>
    </row>
    <row r="289" spans="1:5" outlineLevel="1">
      <c r="A289" s="27" t="s">
        <v>163</v>
      </c>
      <c r="B289" s="5"/>
      <c r="C289" s="5"/>
      <c r="D289" s="5"/>
      <c r="E289" s="10">
        <f t="shared" si="28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28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28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28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28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28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28"/>
        <v>0</v>
      </c>
    </row>
    <row r="296" spans="1:5" outlineLevel="1">
      <c r="A296" s="27" t="s">
        <v>31</v>
      </c>
      <c r="B296" s="5"/>
      <c r="C296" s="5">
        <v>-14138.933999999999</v>
      </c>
      <c r="D296" s="5"/>
      <c r="E296" s="10">
        <f t="shared" si="28"/>
        <v>-14138.933999999999</v>
      </c>
    </row>
    <row r="297" spans="1:5" outlineLevel="1">
      <c r="A297" s="27" t="s">
        <v>57</v>
      </c>
      <c r="B297" s="10"/>
      <c r="C297" s="5"/>
      <c r="D297" s="5"/>
      <c r="E297" s="10">
        <f t="shared" si="28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28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28"/>
        <v>0</v>
      </c>
    </row>
    <row r="300" spans="1:5" outlineLevel="1">
      <c r="A300" s="27" t="s">
        <v>38</v>
      </c>
      <c r="B300" s="10"/>
      <c r="C300" s="5">
        <v>-5979.1480000000001</v>
      </c>
      <c r="D300" s="5"/>
      <c r="E300" s="10">
        <f t="shared" si="28"/>
        <v>-5979.1480000000001</v>
      </c>
    </row>
    <row r="301" spans="1:5" outlineLevel="1">
      <c r="A301" s="27" t="s">
        <v>242</v>
      </c>
      <c r="B301" s="10"/>
      <c r="C301" s="5"/>
      <c r="D301" s="5"/>
      <c r="E301" s="10">
        <f t="shared" si="28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28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28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28"/>
        <v>0</v>
      </c>
    </row>
    <row r="305" spans="1:9" outlineLevel="1">
      <c r="A305" s="27" t="s">
        <v>40</v>
      </c>
      <c r="B305" s="5"/>
      <c r="C305" s="5"/>
      <c r="D305" s="5"/>
      <c r="E305" s="10">
        <f t="shared" si="28"/>
        <v>0</v>
      </c>
    </row>
    <row r="306" spans="1:9" outlineLevel="1">
      <c r="A306" s="27" t="s">
        <v>54</v>
      </c>
      <c r="B306" s="5"/>
      <c r="C306" s="5">
        <v>-638.20799999999997</v>
      </c>
      <c r="D306" s="5"/>
      <c r="E306" s="10">
        <f t="shared" ref="E306:E307" si="33">SUM(B306:D306)</f>
        <v>-638.20799999999997</v>
      </c>
    </row>
    <row r="307" spans="1:9" outlineLevel="1">
      <c r="A307" s="27" t="s">
        <v>335</v>
      </c>
      <c r="B307" s="5"/>
      <c r="C307" s="5"/>
      <c r="D307" s="5"/>
      <c r="E307" s="10">
        <f t="shared" si="33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9" si="34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4"/>
        <v>0</v>
      </c>
    </row>
    <row r="310" spans="1:9" outlineLevel="1">
      <c r="A310" s="27" t="s">
        <v>360</v>
      </c>
      <c r="B310" s="5"/>
      <c r="C310" s="5">
        <v>-721</v>
      </c>
      <c r="D310" s="5"/>
      <c r="E310" s="10">
        <f t="shared" si="34"/>
        <v>-721</v>
      </c>
    </row>
    <row r="311" spans="1:9" outlineLevel="1">
      <c r="A311" s="27" t="s">
        <v>361</v>
      </c>
      <c r="B311" s="5"/>
      <c r="C311" s="5"/>
      <c r="D311" s="5"/>
      <c r="E311" s="10">
        <f t="shared" si="34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4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4"/>
        <v>0</v>
      </c>
    </row>
    <row r="314" spans="1:9" outlineLevel="1">
      <c r="A314" s="27" t="s">
        <v>371</v>
      </c>
      <c r="B314" s="5"/>
      <c r="C314" s="5">
        <v>-605.4</v>
      </c>
      <c r="D314" s="5"/>
      <c r="E314" s="10">
        <f t="shared" si="34"/>
        <v>-605.4</v>
      </c>
    </row>
    <row r="315" spans="1:9" outlineLevel="1">
      <c r="A315" s="27" t="s">
        <v>372</v>
      </c>
      <c r="B315" s="5"/>
      <c r="C315" s="5">
        <v>-7034.4759999999997</v>
      </c>
      <c r="D315" s="5"/>
      <c r="E315" s="10">
        <f t="shared" si="34"/>
        <v>-7034.4759999999997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5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5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5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si="34"/>
        <v>0</v>
      </c>
    </row>
    <row r="320" spans="1:9">
      <c r="A320" s="25" t="s">
        <v>308</v>
      </c>
      <c r="B320" s="6">
        <f>SUM(B321:B364)</f>
        <v>-21000</v>
      </c>
      <c r="C320" s="6">
        <f t="shared" ref="C320:D320" si="36">SUM(C321:C364)</f>
        <v>-29599.963999999993</v>
      </c>
      <c r="D320" s="6">
        <f t="shared" si="36"/>
        <v>0</v>
      </c>
      <c r="E320" s="6">
        <f t="shared" ref="E320:E353" si="37">SUM(B320:D320)</f>
        <v>-50599.963999999993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-546.73</v>
      </c>
      <c r="D321" s="10"/>
      <c r="E321" s="10">
        <f t="shared" si="37"/>
        <v>-546.73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37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>
        <v>-1672</v>
      </c>
      <c r="D323" s="10"/>
      <c r="E323" s="10">
        <f t="shared" si="37"/>
        <v>-1672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37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>
        <v>-21000</v>
      </c>
      <c r="C325" s="5">
        <v>-8975.0930000000008</v>
      </c>
      <c r="D325" s="5"/>
      <c r="E325" s="5">
        <f t="shared" si="37"/>
        <v>-29975.093000000001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37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37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37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37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37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-502.185</v>
      </c>
      <c r="D331" s="5"/>
      <c r="E331" s="5">
        <f t="shared" si="37"/>
        <v>-502.185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-5079.5590000000002</v>
      </c>
      <c r="D332" s="10"/>
      <c r="E332" s="10">
        <f t="shared" si="37"/>
        <v>-5079.5590000000002</v>
      </c>
    </row>
    <row r="333" spans="1:10" outlineLevel="1">
      <c r="A333" s="27" t="s">
        <v>182</v>
      </c>
      <c r="B333" s="10"/>
      <c r="C333" s="5"/>
      <c r="D333" s="5"/>
      <c r="E333" s="5">
        <f t="shared" si="37"/>
        <v>0</v>
      </c>
    </row>
    <row r="334" spans="1:10" outlineLevel="1">
      <c r="A334" s="27" t="s">
        <v>187</v>
      </c>
      <c r="B334" s="10"/>
      <c r="C334" s="5">
        <v>-784.78099999999995</v>
      </c>
      <c r="D334" s="5"/>
      <c r="E334" s="5">
        <f t="shared" si="37"/>
        <v>-784.78099999999995</v>
      </c>
    </row>
    <row r="335" spans="1:10" outlineLevel="1">
      <c r="A335" s="27" t="s">
        <v>190</v>
      </c>
      <c r="B335" s="10"/>
      <c r="C335" s="10"/>
      <c r="D335" s="10"/>
      <c r="E335" s="10">
        <f t="shared" si="37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37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37"/>
        <v>0</v>
      </c>
    </row>
    <row r="338" spans="1:5" outlineLevel="1">
      <c r="A338" s="27" t="s">
        <v>207</v>
      </c>
      <c r="B338" s="10"/>
      <c r="C338" s="5">
        <v>-900.56700000000001</v>
      </c>
      <c r="D338" s="5"/>
      <c r="E338" s="5">
        <f t="shared" si="37"/>
        <v>-900.56700000000001</v>
      </c>
    </row>
    <row r="339" spans="1:5" outlineLevel="1">
      <c r="A339" s="27" t="s">
        <v>212</v>
      </c>
      <c r="B339" s="5"/>
      <c r="C339" s="5"/>
      <c r="D339" s="5"/>
      <c r="E339" s="5">
        <f t="shared" si="37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37"/>
        <v>0</v>
      </c>
    </row>
    <row r="341" spans="1:5" outlineLevel="1">
      <c r="A341" s="27" t="s">
        <v>225</v>
      </c>
      <c r="B341" s="10"/>
      <c r="C341" s="5">
        <v>-450</v>
      </c>
      <c r="D341" s="5"/>
      <c r="E341" s="5">
        <f t="shared" si="37"/>
        <v>-450</v>
      </c>
    </row>
    <row r="342" spans="1:5" outlineLevel="1">
      <c r="A342" s="27" t="s">
        <v>36</v>
      </c>
      <c r="B342" s="5"/>
      <c r="C342" s="5"/>
      <c r="D342" s="5"/>
      <c r="E342" s="5">
        <f t="shared" si="37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37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37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37"/>
        <v>0</v>
      </c>
    </row>
    <row r="346" spans="1:5" outlineLevel="1">
      <c r="A346" s="27" t="s">
        <v>271</v>
      </c>
      <c r="B346" s="10"/>
      <c r="C346" s="10">
        <v>-4925</v>
      </c>
      <c r="D346" s="10"/>
      <c r="E346" s="10">
        <f t="shared" si="37"/>
        <v>-4925</v>
      </c>
    </row>
    <row r="347" spans="1:5" outlineLevel="1">
      <c r="A347" s="27" t="s">
        <v>284</v>
      </c>
      <c r="B347" s="5"/>
      <c r="C347" s="5"/>
      <c r="D347" s="5"/>
      <c r="E347" s="5">
        <f t="shared" si="37"/>
        <v>0</v>
      </c>
    </row>
    <row r="348" spans="1:5" outlineLevel="1">
      <c r="A348" s="27" t="s">
        <v>147</v>
      </c>
      <c r="B348" s="5"/>
      <c r="C348" s="5">
        <v>-906.5</v>
      </c>
      <c r="D348" s="5"/>
      <c r="E348" s="5">
        <f t="shared" si="37"/>
        <v>-906.5</v>
      </c>
    </row>
    <row r="349" spans="1:5" outlineLevel="1">
      <c r="A349" s="27" t="s">
        <v>85</v>
      </c>
      <c r="B349" s="5"/>
      <c r="C349" s="10"/>
      <c r="D349" s="10"/>
      <c r="E349" s="10">
        <f t="shared" si="37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37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37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37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37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64" si="38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38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38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38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38"/>
        <v>0</v>
      </c>
    </row>
    <row r="359" spans="1:9" outlineLevel="1">
      <c r="A359" s="27" t="s">
        <v>373</v>
      </c>
      <c r="B359" s="10"/>
      <c r="C359" s="5">
        <v>-106.51</v>
      </c>
      <c r="D359" s="5"/>
      <c r="E359" s="5">
        <f t="shared" si="38"/>
        <v>-106.51</v>
      </c>
    </row>
    <row r="360" spans="1:9" outlineLevel="1">
      <c r="A360" s="27" t="s">
        <v>374</v>
      </c>
      <c r="B360" s="10"/>
      <c r="C360" s="5">
        <v>-156.43899999999999</v>
      </c>
      <c r="D360" s="5"/>
      <c r="E360" s="5">
        <f t="shared" si="38"/>
        <v>-156.43899999999999</v>
      </c>
    </row>
    <row r="361" spans="1:9" outlineLevel="1">
      <c r="A361" s="27" t="s">
        <v>375</v>
      </c>
      <c r="B361" s="10"/>
      <c r="C361" s="5">
        <v>-4594.6000000000004</v>
      </c>
      <c r="D361" s="5"/>
      <c r="E361" s="5">
        <f t="shared" si="38"/>
        <v>-4594.6000000000004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39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39"/>
        <v>0</v>
      </c>
    </row>
    <row r="364" spans="1:9" outlineLevel="1">
      <c r="A364" s="27" t="s">
        <v>274</v>
      </c>
      <c r="B364" s="5"/>
      <c r="C364" s="10"/>
      <c r="D364" s="10"/>
      <c r="E364" s="5">
        <f t="shared" si="38"/>
        <v>0</v>
      </c>
    </row>
    <row r="365" spans="1:9">
      <c r="A365" s="24" t="s">
        <v>316</v>
      </c>
      <c r="B365" s="4">
        <f>B2+B3+B13+B22+B44+B82+B87+B95+B115+B121+B127+B149+B156+B180+B196+B263+B320</f>
        <v>521.54500000000189</v>
      </c>
      <c r="C365" s="4">
        <f t="shared" ref="C365:D365" si="40">C2+C3+C13+C22+C44+C82+C87+C95+C115+C121+C127+C149+C156+C180+C196+C263+C320</f>
        <v>-2888059.0389999989</v>
      </c>
      <c r="D365" s="4">
        <f t="shared" si="40"/>
        <v>946.04700000000901</v>
      </c>
      <c r="E365" s="4">
        <f t="shared" ref="E365" si="41">E3+E13+E22+E44+E82+E87+E95+E115+E121+E127+E149+E156+E180+E196+E263+E320</f>
        <v>-46966.114000000147</v>
      </c>
      <c r="F365" s="9"/>
      <c r="G365" s="14">
        <f>G2+G3+G13+G22+G44+G82+G87+G95+G115+G121+G127+G149+G156+G180+G196+G263+G320</f>
        <v>61530.630000000121</v>
      </c>
      <c r="H365" s="15"/>
      <c r="I365" s="14">
        <f>I2+I3+I13+I22+I44+I82+I87+I95+I115+I121+I127+I149+I156+I180+I196+I263+I320</f>
        <v>146.8599999999999</v>
      </c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65"/>
  <sheetViews>
    <sheetView tabSelected="1" topLeftCell="A281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315</v>
      </c>
      <c r="B2" s="4">
        <f>'SNA 10-2018'!B365</f>
        <v>521.54500000000189</v>
      </c>
      <c r="C2" s="4">
        <f>'SNA 10-2018'!C365</f>
        <v>-2888059.0389999989</v>
      </c>
      <c r="D2" s="4">
        <f>'SNA 10-2018'!D365</f>
        <v>946.04700000000901</v>
      </c>
      <c r="E2" s="4">
        <f>SUM(B2:D2)</f>
        <v>-2886591.4469999992</v>
      </c>
      <c r="F2" s="9"/>
      <c r="G2" s="14">
        <f>'SNA 10-2018'!G365</f>
        <v>61530.630000000121</v>
      </c>
      <c r="H2" s="15"/>
      <c r="I2" s="14">
        <f>'SNA 10-2018'!I365</f>
        <v>146.8599999999999</v>
      </c>
    </row>
    <row r="3" spans="1:9" s="3" customFormat="1">
      <c r="A3" s="25" t="s">
        <v>10</v>
      </c>
      <c r="B3" s="6">
        <f t="shared" ref="B3:D3" si="0">SUM(B4:B12)</f>
        <v>13619.83</v>
      </c>
      <c r="C3" s="6">
        <f t="shared" si="0"/>
        <v>2548734.5</v>
      </c>
      <c r="D3" s="6">
        <f t="shared" si="0"/>
        <v>0</v>
      </c>
      <c r="E3" s="6">
        <f>SUM(B3:D3)</f>
        <v>2562354.33</v>
      </c>
      <c r="F3" s="9"/>
      <c r="G3" s="16">
        <f>SUM(G4:G12)</f>
        <v>89467.16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>
        <v>1958000</v>
      </c>
      <c r="D4" s="5"/>
      <c r="E4" s="5">
        <f>SUM(B4:D4)</f>
        <v>1958000</v>
      </c>
      <c r="F4" s="10"/>
      <c r="G4" s="17"/>
      <c r="H4" s="18"/>
      <c r="I4" s="17"/>
    </row>
    <row r="5" spans="1:9" outlineLevel="1">
      <c r="A5" s="26" t="s">
        <v>15</v>
      </c>
      <c r="B5" s="5"/>
      <c r="C5" s="5">
        <v>600000</v>
      </c>
      <c r="D5" s="5"/>
      <c r="E5" s="5">
        <f>SUM(B5:D5)</f>
        <v>600000</v>
      </c>
      <c r="F5" s="10"/>
      <c r="G5" s="17"/>
      <c r="H5" s="18"/>
      <c r="I5" s="17"/>
    </row>
    <row r="6" spans="1:9" outlineLevel="1">
      <c r="A6" s="26" t="s">
        <v>301</v>
      </c>
      <c r="B6" s="5"/>
      <c r="C6" s="5">
        <v>-9265.5</v>
      </c>
      <c r="D6" s="5"/>
      <c r="E6" s="5">
        <f t="shared" ref="E6:E8" si="1">SUM(B6:D6)</f>
        <v>-9265.5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>
        <v>40836</v>
      </c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>
        <v>48631.16</v>
      </c>
      <c r="H11" s="18"/>
      <c r="I11" s="17"/>
    </row>
    <row r="12" spans="1:9" outlineLevel="1">
      <c r="A12" s="26" t="s">
        <v>1</v>
      </c>
      <c r="B12" s="5">
        <v>13619.83</v>
      </c>
      <c r="C12" s="5"/>
      <c r="D12" s="5"/>
      <c r="E12" s="5">
        <f t="shared" si="2"/>
        <v>13619.83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-1000</v>
      </c>
      <c r="D13" s="6">
        <f t="shared" si="3"/>
        <v>0</v>
      </c>
      <c r="E13" s="6">
        <f t="shared" si="2"/>
        <v>-1000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195</v>
      </c>
      <c r="B16" s="5"/>
      <c r="C16" s="5">
        <v>-1000</v>
      </c>
      <c r="D16" s="5"/>
      <c r="E16" s="5">
        <f t="shared" si="2"/>
        <v>-1000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-2034.7929999999999</v>
      </c>
      <c r="C22" s="6">
        <f t="shared" ref="C22:D22" si="7">SUM(C23:C43)</f>
        <v>-468356.62200000003</v>
      </c>
      <c r="D22" s="6">
        <f t="shared" si="7"/>
        <v>0</v>
      </c>
      <c r="E22" s="6">
        <f t="shared" si="6"/>
        <v>-470391.41500000004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>
        <v>-83333.332999999999</v>
      </c>
      <c r="D23" s="5"/>
      <c r="E23" s="5">
        <f t="shared" si="6"/>
        <v>-83333.332999999999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>
        <v>-95833.332999999999</v>
      </c>
      <c r="D25" s="5"/>
      <c r="E25" s="5">
        <f t="shared" si="6"/>
        <v>-95833.332999999999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>
        <v>-29166.667000000001</v>
      </c>
      <c r="D29" s="5"/>
      <c r="E29" s="5">
        <f t="shared" si="6"/>
        <v>-29166.667000000001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>
        <v>-83333.334000000003</v>
      </c>
      <c r="D30" s="5"/>
      <c r="E30" s="5">
        <f t="shared" si="6"/>
        <v>-83333.334000000003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>
        <v>-19850.277999999998</v>
      </c>
      <c r="D33" s="5"/>
      <c r="E33" s="5">
        <f t="shared" si="6"/>
        <v>-19850.277999999998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>
        <v>-22827.819</v>
      </c>
      <c r="D35" s="5"/>
      <c r="E35" s="5">
        <f t="shared" si="6"/>
        <v>-22827.819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>
        <v>-38489.860999999997</v>
      </c>
      <c r="D36" s="5"/>
      <c r="E36" s="5">
        <f t="shared" si="6"/>
        <v>-38489.860999999997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>
        <v>-60783.889000000003</v>
      </c>
      <c r="D38" s="5"/>
      <c r="E38" s="5">
        <f t="shared" si="6"/>
        <v>-60783.889000000003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>
        <v>-6947.5969999999998</v>
      </c>
      <c r="D39" s="5"/>
      <c r="E39" s="5">
        <f t="shared" si="6"/>
        <v>-6947.5969999999998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>
        <v>-19850.277999999998</v>
      </c>
      <c r="D40" s="5"/>
      <c r="E40" s="5">
        <f t="shared" si="6"/>
        <v>-19850.277999999998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>
        <v>-2034.7929999999999</v>
      </c>
      <c r="C43" s="5">
        <v>-7940.2330000000002</v>
      </c>
      <c r="D43" s="5"/>
      <c r="E43" s="5">
        <f t="shared" si="6"/>
        <v>-9975.0259999999998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-3.3319999999999999</v>
      </c>
      <c r="C44" s="6">
        <f t="shared" si="8"/>
        <v>-8309.271999999999</v>
      </c>
      <c r="D44" s="6">
        <f t="shared" si="8"/>
        <v>0</v>
      </c>
      <c r="E44" s="6">
        <f t="shared" si="6"/>
        <v>-8312.6039999999994</v>
      </c>
      <c r="F44" s="9"/>
      <c r="G44" s="16">
        <f>SUM(G45:G81)</f>
        <v>-50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>
        <v>-6</v>
      </c>
      <c r="D45" s="5"/>
      <c r="E45" s="5">
        <f t="shared" si="6"/>
        <v>-6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>
        <v>-46.113999999999997</v>
      </c>
      <c r="D47" s="5"/>
      <c r="E47" s="5">
        <f t="shared" si="6"/>
        <v>-46.113999999999997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>
        <v>-6.7830000000000004</v>
      </c>
      <c r="D48" s="5"/>
      <c r="E48" s="5">
        <f t="shared" si="6"/>
        <v>-6.7830000000000004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>
        <v>-389.83600000000001</v>
      </c>
      <c r="D49" s="5"/>
      <c r="E49" s="5">
        <f t="shared" si="6"/>
        <v>-389.83600000000001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>
        <v>-44.13</v>
      </c>
      <c r="D50" s="5"/>
      <c r="E50" s="5">
        <f t="shared" si="6"/>
        <v>-44.13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>
        <v>-17.850000000000001</v>
      </c>
      <c r="D51" s="5"/>
      <c r="E51" s="5">
        <f t="shared" si="6"/>
        <v>-17.850000000000001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>
        <v>-40</v>
      </c>
      <c r="D54" s="5"/>
      <c r="E54" s="5">
        <f t="shared" si="6"/>
        <v>-40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>
        <v>-595</v>
      </c>
      <c r="D60" s="5"/>
      <c r="E60" s="5">
        <f t="shared" si="6"/>
        <v>-595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>
        <v>-40</v>
      </c>
      <c r="D62" s="5"/>
      <c r="E62" s="5">
        <f t="shared" si="6"/>
        <v>-40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>
        <v>-20</v>
      </c>
      <c r="D63" s="5"/>
      <c r="E63" s="5">
        <f t="shared" si="6"/>
        <v>-20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>
        <v>-7.14</v>
      </c>
      <c r="D64" s="5"/>
      <c r="E64" s="5">
        <f t="shared" si="6"/>
        <v>-7.14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>
        <v>-58.905000000000001</v>
      </c>
      <c r="D66" s="5"/>
      <c r="E66" s="5">
        <f t="shared" si="6"/>
        <v>-58.905000000000001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>
        <v>-1.4279999999999999</v>
      </c>
      <c r="C69" s="5">
        <v>-2.8559999999999999</v>
      </c>
      <c r="D69" s="5"/>
      <c r="E69" s="5">
        <f t="shared" si="6"/>
        <v>-4.2839999999999998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>
        <v>-7.14</v>
      </c>
      <c r="D71" s="5"/>
      <c r="E71" s="5">
        <f t="shared" si="6"/>
        <v>-7.14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>
        <f>-60-0.952</f>
        <v>-60.951999999999998</v>
      </c>
      <c r="D72" s="5"/>
      <c r="E72" s="5">
        <f t="shared" si="6"/>
        <v>-60.951999999999998</v>
      </c>
      <c r="F72" s="10"/>
      <c r="G72" s="17">
        <v>-50</v>
      </c>
      <c r="H72" s="18"/>
      <c r="I72" s="17"/>
    </row>
    <row r="73" spans="1:9" outlineLevel="1">
      <c r="A73" s="27" t="s">
        <v>134</v>
      </c>
      <c r="B73" s="5">
        <v>-1.9039999999999999</v>
      </c>
      <c r="C73" s="5">
        <v>-100.952</v>
      </c>
      <c r="D73" s="5"/>
      <c r="E73" s="5">
        <f t="shared" si="6"/>
        <v>-102.85599999999999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>
        <v>-11.9</v>
      </c>
      <c r="D74" s="5"/>
      <c r="E74" s="5">
        <f t="shared" si="6"/>
        <v>-11.9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>
        <v>-5088.1499999999996</v>
      </c>
      <c r="D76" s="5"/>
      <c r="E76" s="5">
        <f t="shared" si="6"/>
        <v>-5088.1499999999996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>
        <v>-520.66800000000001</v>
      </c>
      <c r="D77" s="5"/>
      <c r="E77" s="5">
        <f t="shared" si="6"/>
        <v>-520.66800000000001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>
        <v>-1157.4159999999999</v>
      </c>
      <c r="D78" s="5"/>
      <c r="E78" s="5">
        <f t="shared" si="6"/>
        <v>-1157.4159999999999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>
        <v>-32</v>
      </c>
      <c r="D80" s="5"/>
      <c r="E80" s="5">
        <f t="shared" si="6"/>
        <v>-32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>
        <v>-55.48</v>
      </c>
      <c r="D81" s="5"/>
      <c r="E81" s="5">
        <f t="shared" si="6"/>
        <v>-55.48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-137741.87700000001</v>
      </c>
      <c r="D82" s="6">
        <f t="shared" si="9"/>
        <v>0</v>
      </c>
      <c r="E82" s="6">
        <f t="shared" si="6"/>
        <v>-137741.87700000001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>
        <v>340</v>
      </c>
      <c r="D84" s="5"/>
      <c r="E84" s="5">
        <f t="shared" si="6"/>
        <v>340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>
        <v>-137363.834</v>
      </c>
      <c r="D85" s="5"/>
      <c r="E85" s="5">
        <f t="shared" ref="E85:E149" si="12">SUM(B85:D85)</f>
        <v>-137363.834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>
        <v>-718.04300000000001</v>
      </c>
      <c r="D86" s="5"/>
      <c r="E86" s="5">
        <f t="shared" si="12"/>
        <v>-718.04300000000001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-200024.78100000002</v>
      </c>
      <c r="D87" s="6">
        <f t="shared" si="13"/>
        <v>0</v>
      </c>
      <c r="E87" s="6">
        <f t="shared" si="12"/>
        <v>-200024.78100000002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>
        <v>-100000</v>
      </c>
      <c r="D91" s="5"/>
      <c r="E91" s="5">
        <f t="shared" si="12"/>
        <v>-100000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>
        <v>-100024.781</v>
      </c>
      <c r="D94" s="5"/>
      <c r="E94" s="5">
        <f t="shared" si="12"/>
        <v>-100024.781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-81976.150000000009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>
        <v>-78730.460000000006</v>
      </c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>
        <v>-2495.25</v>
      </c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>
        <v>-750.44</v>
      </c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-1118091.699</v>
      </c>
      <c r="D115" s="6">
        <f t="shared" si="19"/>
        <v>0</v>
      </c>
      <c r="E115" s="6">
        <f t="shared" si="12"/>
        <v>-1118091.699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>
        <v>-595404.52800000005</v>
      </c>
      <c r="D116" s="5"/>
      <c r="E116" s="5">
        <f t="shared" si="12"/>
        <v>-595404.52800000005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>
        <v>-508366.47</v>
      </c>
      <c r="D117" s="10"/>
      <c r="E117" s="10">
        <f t="shared" si="12"/>
        <v>-508366.47</v>
      </c>
    </row>
    <row r="118" spans="1:9" outlineLevel="1">
      <c r="A118" s="21" t="s">
        <v>74</v>
      </c>
      <c r="B118" s="5"/>
      <c r="C118" s="5">
        <v>-14320.700999999999</v>
      </c>
      <c r="D118" s="5"/>
      <c r="E118" s="5">
        <f t="shared" si="12"/>
        <v>-14320.700999999999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-265545.76</v>
      </c>
      <c r="D121" s="6">
        <f t="shared" si="20"/>
        <v>0</v>
      </c>
      <c r="E121" s="6">
        <f>SUM(B121:D121)</f>
        <v>-265545.76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>
        <v>-5704.2</v>
      </c>
      <c r="D123" s="5"/>
      <c r="E123" s="5">
        <f t="shared" ref="E123:E126" si="21">SUM(B123:D123)</f>
        <v>-5704.2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>
        <v>-110100.81</v>
      </c>
      <c r="D124" s="5"/>
      <c r="E124" s="5">
        <f t="shared" si="21"/>
        <v>-110100.81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>
        <v>-149440.75</v>
      </c>
      <c r="D125" s="5"/>
      <c r="E125" s="5">
        <f t="shared" si="21"/>
        <v>-149440.75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>
        <v>-300</v>
      </c>
      <c r="D126" s="5"/>
      <c r="E126" s="5">
        <f t="shared" si="21"/>
        <v>-300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-8600.1489999999994</v>
      </c>
      <c r="D127" s="6">
        <f t="shared" si="22"/>
        <v>0</v>
      </c>
      <c r="E127" s="6">
        <f>SUM(B127:D127)</f>
        <v>-8600.1489999999994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>
        <v>-351.85</v>
      </c>
      <c r="D131" s="5"/>
      <c r="E131" s="5">
        <f t="shared" si="23"/>
        <v>-351.85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>
        <v>-129.12</v>
      </c>
      <c r="D140" s="5"/>
      <c r="E140" s="5">
        <f t="shared" si="23"/>
        <v>-129.12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>
        <v>-2807.31</v>
      </c>
      <c r="D144" s="5"/>
      <c r="E144" s="5">
        <f t="shared" si="23"/>
        <v>-2807.31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>
        <v>-5311.8689999999997</v>
      </c>
      <c r="D146" s="5"/>
      <c r="E146" s="5">
        <f t="shared" si="23"/>
        <v>-5311.8689999999997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-5430.36</v>
      </c>
      <c r="D149" s="6">
        <f t="shared" si="24"/>
        <v>0</v>
      </c>
      <c r="E149" s="6">
        <f t="shared" si="12"/>
        <v>-5430.36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>
        <v>-200.8</v>
      </c>
      <c r="D150" s="5"/>
      <c r="E150" s="5">
        <f t="shared" ref="E150:E215" si="25">SUM(B150:D150)</f>
        <v>-200.8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>
        <v>-40</v>
      </c>
      <c r="D151" s="5"/>
      <c r="E151" s="5">
        <f t="shared" si="25"/>
        <v>-40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>
        <v>-170.1</v>
      </c>
      <c r="D153" s="5"/>
      <c r="E153" s="5">
        <f t="shared" si="25"/>
        <v>-170.1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>
        <v>-5019.46</v>
      </c>
      <c r="D154" s="5"/>
      <c r="E154" s="5">
        <f t="shared" si="25"/>
        <v>-5019.46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-93168.777999999991</v>
      </c>
      <c r="D156" s="6">
        <f t="shared" si="26"/>
        <v>0</v>
      </c>
      <c r="E156" s="6">
        <f t="shared" si="25"/>
        <v>-93168.777999999991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>
        <v>-21679.330999999998</v>
      </c>
      <c r="D158" s="5"/>
      <c r="E158" s="5">
        <f t="shared" si="25"/>
        <v>-21679.330999999998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>
        <v>-5848.0050000000001</v>
      </c>
      <c r="D160" s="5"/>
      <c r="E160" s="5">
        <f t="shared" si="25"/>
        <v>-5848.0050000000001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>
        <v>-1056.0540000000001</v>
      </c>
      <c r="D164" s="5"/>
      <c r="E164" s="5">
        <f t="shared" si="25"/>
        <v>-1056.0540000000001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>
        <v>-64585.387999999999</v>
      </c>
      <c r="D166" s="5"/>
      <c r="E166" s="5">
        <f t="shared" si="25"/>
        <v>-64585.387999999999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7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8">SUM(C181:C195)</f>
        <v>-178007.79599999997</v>
      </c>
      <c r="D180" s="6">
        <f t="shared" si="28"/>
        <v>0</v>
      </c>
      <c r="E180" s="6">
        <f t="shared" si="25"/>
        <v>-178007.79599999997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>
        <v>-38643.493999999999</v>
      </c>
      <c r="D182" s="5"/>
      <c r="E182" s="5">
        <f t="shared" si="25"/>
        <v>-38643.493999999999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>
        <v>-1526.6310000000001</v>
      </c>
      <c r="D183" s="5"/>
      <c r="E183" s="5">
        <f t="shared" si="25"/>
        <v>-1526.6310000000001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>
        <v>-25949.037</v>
      </c>
      <c r="D184" s="5"/>
      <c r="E184" s="5">
        <f t="shared" si="25"/>
        <v>-25949.037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>
        <v>-31472.489000000001</v>
      </c>
      <c r="D185" s="5"/>
      <c r="E185" s="5">
        <f t="shared" si="25"/>
        <v>-31472.489000000001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>
        <v>-4398.7920000000004</v>
      </c>
      <c r="D186" s="5"/>
      <c r="E186" s="5">
        <f t="shared" si="25"/>
        <v>-4398.7920000000004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>
        <v>-9941.8760000000002</v>
      </c>
      <c r="D187" s="5"/>
      <c r="E187" s="5">
        <f t="shared" si="25"/>
        <v>-9941.8760000000002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>
        <v>-2391.777</v>
      </c>
      <c r="D188" s="5"/>
      <c r="E188" s="5">
        <f t="shared" si="25"/>
        <v>-2391.777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>
        <v>-15343.362999999999</v>
      </c>
      <c r="D189" s="5"/>
      <c r="E189" s="5">
        <f t="shared" si="25"/>
        <v>-15343.362999999999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>
        <v>-37648.764999999999</v>
      </c>
      <c r="D191" s="5"/>
      <c r="E191" s="5">
        <f t="shared" si="25"/>
        <v>-37648.764999999999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>
        <v>-5383.4350000000004</v>
      </c>
      <c r="D192" s="5"/>
      <c r="E192" s="5">
        <f t="shared" si="25"/>
        <v>-5383.4350000000004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>
        <v>-1620.258</v>
      </c>
      <c r="D193" s="5"/>
      <c r="E193" s="5">
        <f t="shared" si="25"/>
        <v>-1620.258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>
        <v>-2980.4189999999999</v>
      </c>
      <c r="D194" s="5"/>
      <c r="E194" s="5">
        <f t="shared" si="25"/>
        <v>-2980.4189999999999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>
        <v>-707.46</v>
      </c>
      <c r="D195" s="5"/>
      <c r="E195" s="5">
        <f t="shared" si="25"/>
        <v>-707.46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9">SUM(C197:C262)</f>
        <v>-41982.63</v>
      </c>
      <c r="D196" s="6">
        <f t="shared" si="29"/>
        <v>0</v>
      </c>
      <c r="E196" s="6">
        <f t="shared" si="25"/>
        <v>-41982.63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>
        <v>-328.21899999999999</v>
      </c>
      <c r="D197" s="10"/>
      <c r="E197" s="10">
        <f t="shared" si="25"/>
        <v>-328.21899999999999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>
        <v>-862.16600000000005</v>
      </c>
      <c r="D202" s="5"/>
      <c r="E202" s="5">
        <f t="shared" si="25"/>
        <v>-862.16600000000005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>
        <v>-229.75299999999999</v>
      </c>
      <c r="D203" s="5"/>
      <c r="E203" s="5">
        <f t="shared" si="25"/>
        <v>-229.75299999999999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>
        <v>-193.24799999999999</v>
      </c>
      <c r="D204" s="5"/>
      <c r="E204" s="5">
        <f t="shared" si="25"/>
        <v>-193.24799999999999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>
        <v>-3312.8919999999998</v>
      </c>
      <c r="D205" s="5"/>
      <c r="E205" s="5">
        <f t="shared" si="25"/>
        <v>-3312.8919999999998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>
        <f>-4232.221-1712.766</f>
        <v>-5944.9869999999992</v>
      </c>
      <c r="D206" s="5"/>
      <c r="E206" s="5">
        <f t="shared" si="25"/>
        <v>-5944.9869999999992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5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>
        <v>-429.36200000000002</v>
      </c>
      <c r="D208" s="5"/>
      <c r="E208" s="5">
        <f t="shared" si="25"/>
        <v>-429.36200000000002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5"/>
        <v>0</v>
      </c>
    </row>
    <row r="211" spans="1:5" outlineLevel="1">
      <c r="A211" s="27" t="s">
        <v>198</v>
      </c>
      <c r="B211" s="10"/>
      <c r="C211" s="5">
        <v>-467.64800000000002</v>
      </c>
      <c r="D211" s="5"/>
      <c r="E211" s="5">
        <f t="shared" si="25"/>
        <v>-467.64800000000002</v>
      </c>
    </row>
    <row r="212" spans="1:5" outlineLevel="1">
      <c r="A212" s="27" t="s">
        <v>199</v>
      </c>
      <c r="B212" s="10"/>
      <c r="C212" s="10">
        <v>-2583.5889999999999</v>
      </c>
      <c r="D212" s="10"/>
      <c r="E212" s="10">
        <f t="shared" si="25"/>
        <v>-2583.5889999999999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5"/>
        <v>0</v>
      </c>
    </row>
    <row r="216" spans="1:5" outlineLevel="1">
      <c r="A216" s="27" t="s">
        <v>216</v>
      </c>
      <c r="B216" s="5"/>
      <c r="C216" s="5">
        <v>-99.658000000000001</v>
      </c>
      <c r="D216" s="5"/>
      <c r="E216" s="5">
        <f t="shared" ref="E216:E304" si="30">SUM(B216:D216)</f>
        <v>-99.658000000000001</v>
      </c>
    </row>
    <row r="217" spans="1:5" outlineLevel="1">
      <c r="A217" s="27" t="s">
        <v>219</v>
      </c>
      <c r="B217" s="5"/>
      <c r="C217" s="10"/>
      <c r="D217" s="10"/>
      <c r="E217" s="10">
        <f t="shared" si="30"/>
        <v>0</v>
      </c>
    </row>
    <row r="218" spans="1:5" outlineLevel="1">
      <c r="A218" s="27" t="s">
        <v>71</v>
      </c>
      <c r="B218" s="10"/>
      <c r="C218" s="5"/>
      <c r="D218" s="5"/>
      <c r="E218" s="5">
        <f t="shared" si="30"/>
        <v>0</v>
      </c>
    </row>
    <row r="219" spans="1:5" outlineLevel="1">
      <c r="A219" s="27" t="s">
        <v>73</v>
      </c>
      <c r="B219" s="5"/>
      <c r="C219" s="5">
        <v>-452.8</v>
      </c>
      <c r="D219" s="5"/>
      <c r="E219" s="5">
        <f t="shared" si="30"/>
        <v>-452.8</v>
      </c>
    </row>
    <row r="220" spans="1:5" outlineLevel="1">
      <c r="A220" s="27" t="s">
        <v>239</v>
      </c>
      <c r="B220" s="5"/>
      <c r="C220" s="10"/>
      <c r="D220" s="10"/>
      <c r="E220" s="10">
        <f t="shared" si="30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0"/>
        <v>0</v>
      </c>
    </row>
    <row r="222" spans="1:5" outlineLevel="1">
      <c r="A222" s="27" t="s">
        <v>248</v>
      </c>
      <c r="B222" s="5"/>
      <c r="C222" s="5">
        <v>-433.76</v>
      </c>
      <c r="D222" s="5"/>
      <c r="E222" s="5">
        <f t="shared" si="30"/>
        <v>-433.76</v>
      </c>
    </row>
    <row r="223" spans="1:5" outlineLevel="1">
      <c r="A223" s="27" t="s">
        <v>251</v>
      </c>
      <c r="B223" s="10"/>
      <c r="C223" s="10"/>
      <c r="D223" s="10"/>
      <c r="E223" s="10">
        <f t="shared" si="30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0"/>
        <v>0</v>
      </c>
    </row>
    <row r="225" spans="1:5" outlineLevel="1">
      <c r="A225" s="27" t="s">
        <v>255</v>
      </c>
      <c r="B225" s="5"/>
      <c r="C225" s="5">
        <v>-813.51900000000001</v>
      </c>
      <c r="D225" s="5"/>
      <c r="E225" s="5">
        <f t="shared" si="30"/>
        <v>-813.51900000000001</v>
      </c>
    </row>
    <row r="226" spans="1:5" outlineLevel="1">
      <c r="A226" s="27" t="s">
        <v>256</v>
      </c>
      <c r="B226" s="5"/>
      <c r="C226" s="10"/>
      <c r="D226" s="10"/>
      <c r="E226" s="10">
        <f t="shared" si="30"/>
        <v>0</v>
      </c>
    </row>
    <row r="227" spans="1:5" outlineLevel="1">
      <c r="A227" s="27" t="s">
        <v>257</v>
      </c>
      <c r="B227" s="5"/>
      <c r="C227" s="5">
        <v>-10725.763999999999</v>
      </c>
      <c r="D227" s="5"/>
      <c r="E227" s="5">
        <f t="shared" si="30"/>
        <v>-10725.763999999999</v>
      </c>
    </row>
    <row r="228" spans="1:5" outlineLevel="1">
      <c r="A228" s="27" t="s">
        <v>261</v>
      </c>
      <c r="B228" s="5"/>
      <c r="C228" s="5">
        <v>-124.279</v>
      </c>
      <c r="D228" s="5"/>
      <c r="E228" s="5">
        <f t="shared" si="30"/>
        <v>-124.279</v>
      </c>
    </row>
    <row r="229" spans="1:5" outlineLevel="1">
      <c r="A229" s="27" t="s">
        <v>268</v>
      </c>
      <c r="B229" s="5"/>
      <c r="C229" s="5"/>
      <c r="D229" s="5"/>
      <c r="E229" s="5">
        <f t="shared" si="30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30"/>
        <v>0</v>
      </c>
    </row>
    <row r="231" spans="1:5" outlineLevel="1">
      <c r="A231" s="27" t="s">
        <v>275</v>
      </c>
      <c r="B231" s="5"/>
      <c r="C231" s="10">
        <v>-3147.3649999999998</v>
      </c>
      <c r="D231" s="10"/>
      <c r="E231" s="10">
        <f t="shared" si="30"/>
        <v>-3147.3649999999998</v>
      </c>
    </row>
    <row r="232" spans="1:5" outlineLevel="1">
      <c r="A232" s="27" t="s">
        <v>279</v>
      </c>
      <c r="B232" s="5"/>
      <c r="C232" s="5">
        <v>-392.86200000000002</v>
      </c>
      <c r="D232" s="5"/>
      <c r="E232" s="5">
        <f t="shared" si="30"/>
        <v>-392.86200000000002</v>
      </c>
    </row>
    <row r="233" spans="1:5" outlineLevel="1">
      <c r="A233" s="27" t="s">
        <v>281</v>
      </c>
      <c r="B233" s="10"/>
      <c r="C233" s="5"/>
      <c r="D233" s="5"/>
      <c r="E233" s="5">
        <f t="shared" si="30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0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0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1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1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>
        <v>-1465.779</v>
      </c>
      <c r="D242" s="5"/>
      <c r="E242" s="5">
        <f t="shared" si="32"/>
        <v>-1465.779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2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2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2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2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2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2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2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2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2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2"/>
        <v>0</v>
      </c>
    </row>
    <row r="254" spans="1:5" outlineLevel="1">
      <c r="A254" s="27" t="s">
        <v>366</v>
      </c>
      <c r="B254" s="5"/>
      <c r="C254" s="5">
        <v>-8323.9689999999991</v>
      </c>
      <c r="D254" s="5"/>
      <c r="E254" s="5">
        <f t="shared" ref="E254:E261" si="33">SUM(B254:D254)</f>
        <v>-8323.9689999999991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>
        <v>-1033.4570000000001</v>
      </c>
      <c r="D259" s="5"/>
      <c r="E259" s="5">
        <f t="shared" si="33"/>
        <v>-1033.4570000000001</v>
      </c>
    </row>
    <row r="260" spans="1:10" outlineLevel="1">
      <c r="A260" s="27" t="s">
        <v>379</v>
      </c>
      <c r="B260" s="5"/>
      <c r="C260" s="5">
        <v>-379.55399999999997</v>
      </c>
      <c r="D260" s="5"/>
      <c r="E260" s="5">
        <f t="shared" si="33"/>
        <v>-379.55399999999997</v>
      </c>
    </row>
    <row r="261" spans="1:10" outlineLevel="1">
      <c r="A261" s="27" t="s">
        <v>380</v>
      </c>
      <c r="B261" s="5"/>
      <c r="C261" s="5">
        <v>-238</v>
      </c>
      <c r="D261" s="5"/>
      <c r="E261" s="5">
        <f t="shared" si="33"/>
        <v>-238</v>
      </c>
    </row>
    <row r="262" spans="1:10" outlineLevel="1">
      <c r="A262" s="27" t="s">
        <v>263</v>
      </c>
      <c r="B262" s="5"/>
      <c r="C262" s="10"/>
      <c r="D262" s="10"/>
      <c r="E262" s="10">
        <f t="shared" si="30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4">SUM(C264:C319)</f>
        <v>-83444.33</v>
      </c>
      <c r="D263" s="6">
        <f t="shared" si="34"/>
        <v>0</v>
      </c>
      <c r="E263" s="6">
        <f t="shared" si="30"/>
        <v>-83444.33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0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0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0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0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0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0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0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>
        <v>-1121.636</v>
      </c>
      <c r="D271" s="5"/>
      <c r="E271" s="10">
        <f t="shared" si="30"/>
        <v>-1121.636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/>
      <c r="D272" s="5"/>
      <c r="E272" s="10">
        <f t="shared" si="30"/>
        <v>0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0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30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>
        <v>-5950</v>
      </c>
      <c r="D275" s="5"/>
      <c r="E275" s="10">
        <f t="shared" si="30"/>
        <v>-5950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0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0"/>
        <v>0</v>
      </c>
    </row>
    <row r="278" spans="1:10" outlineLevel="1">
      <c r="A278" s="27" t="s">
        <v>104</v>
      </c>
      <c r="B278" s="10"/>
      <c r="C278" s="5">
        <v>-884.6</v>
      </c>
      <c r="D278" s="5"/>
      <c r="E278" s="10">
        <f t="shared" si="30"/>
        <v>-884.6</v>
      </c>
    </row>
    <row r="279" spans="1:10" outlineLevel="1">
      <c r="A279" s="27" t="s">
        <v>136</v>
      </c>
      <c r="B279" s="10"/>
      <c r="C279" s="10"/>
      <c r="D279" s="10"/>
      <c r="E279" s="10">
        <f t="shared" si="30"/>
        <v>0</v>
      </c>
    </row>
    <row r="280" spans="1:10" outlineLevel="1">
      <c r="A280" s="27" t="s">
        <v>137</v>
      </c>
      <c r="B280" s="5"/>
      <c r="C280" s="5">
        <v>-3865.17</v>
      </c>
      <c r="D280" s="5"/>
      <c r="E280" s="10">
        <f t="shared" si="30"/>
        <v>-3865.17</v>
      </c>
    </row>
    <row r="281" spans="1:10" outlineLevel="1">
      <c r="A281" s="27" t="s">
        <v>138</v>
      </c>
      <c r="B281" s="10"/>
      <c r="C281" s="10">
        <v>-851.45</v>
      </c>
      <c r="D281" s="10"/>
      <c r="E281" s="10">
        <f t="shared" si="30"/>
        <v>-851.45</v>
      </c>
    </row>
    <row r="282" spans="1:10" outlineLevel="1">
      <c r="A282" s="27" t="s">
        <v>140</v>
      </c>
      <c r="B282" s="10"/>
      <c r="C282" s="5"/>
      <c r="D282" s="5"/>
      <c r="E282" s="10">
        <f t="shared" si="30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30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30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0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0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0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30"/>
        <v>0</v>
      </c>
    </row>
    <row r="289" spans="1:5" outlineLevel="1">
      <c r="A289" s="27" t="s">
        <v>163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0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0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0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0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0"/>
        <v>0</v>
      </c>
    </row>
    <row r="295" spans="1:5" outlineLevel="1">
      <c r="A295" s="27" t="s">
        <v>186</v>
      </c>
      <c r="B295" s="5"/>
      <c r="C295" s="5">
        <v>-2734.8009999999999</v>
      </c>
      <c r="D295" s="5"/>
      <c r="E295" s="10">
        <f t="shared" si="30"/>
        <v>-2734.8009999999999</v>
      </c>
    </row>
    <row r="296" spans="1:5" outlineLevel="1">
      <c r="A296" s="27" t="s">
        <v>31</v>
      </c>
      <c r="B296" s="5"/>
      <c r="C296" s="5">
        <v>-1255.5840000000001</v>
      </c>
      <c r="D296" s="5"/>
      <c r="E296" s="10">
        <f t="shared" si="30"/>
        <v>-1255.5840000000001</v>
      </c>
    </row>
    <row r="297" spans="1:5" outlineLevel="1">
      <c r="A297" s="27" t="s">
        <v>57</v>
      </c>
      <c r="B297" s="10"/>
      <c r="C297" s="5"/>
      <c r="D297" s="5"/>
      <c r="E297" s="10">
        <f t="shared" si="30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0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0"/>
        <v>0</v>
      </c>
    </row>
    <row r="300" spans="1:5" outlineLevel="1">
      <c r="A300" s="27" t="s">
        <v>38</v>
      </c>
      <c r="B300" s="10"/>
      <c r="C300" s="5">
        <v>-5979.1480000000001</v>
      </c>
      <c r="D300" s="5"/>
      <c r="E300" s="10">
        <f t="shared" si="30"/>
        <v>-5979.1480000000001</v>
      </c>
    </row>
    <row r="301" spans="1:5" outlineLevel="1">
      <c r="A301" s="27" t="s">
        <v>242</v>
      </c>
      <c r="B301" s="10"/>
      <c r="C301" s="5">
        <v>-3965.799</v>
      </c>
      <c r="D301" s="5"/>
      <c r="E301" s="10">
        <f t="shared" si="30"/>
        <v>-3965.799</v>
      </c>
    </row>
    <row r="302" spans="1:5" outlineLevel="1">
      <c r="A302" s="27" t="s">
        <v>245</v>
      </c>
      <c r="B302" s="10"/>
      <c r="C302" s="5">
        <v>-7444.5919999999996</v>
      </c>
      <c r="D302" s="5"/>
      <c r="E302" s="10">
        <f t="shared" si="30"/>
        <v>-7444.5919999999996</v>
      </c>
    </row>
    <row r="303" spans="1:5" outlineLevel="1">
      <c r="A303" s="27" t="s">
        <v>250</v>
      </c>
      <c r="B303" s="10"/>
      <c r="C303" s="5"/>
      <c r="D303" s="5"/>
      <c r="E303" s="10">
        <f t="shared" si="30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0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07" si="35">SUM(B305:D305)</f>
        <v>0</v>
      </c>
    </row>
    <row r="306" spans="1:9" outlineLevel="1">
      <c r="A306" s="27" t="s">
        <v>54</v>
      </c>
      <c r="B306" s="5"/>
      <c r="C306" s="5"/>
      <c r="D306" s="5"/>
      <c r="E306" s="10">
        <f t="shared" si="35"/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5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6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6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6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6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6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6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9" si="37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7"/>
        <v>0</v>
      </c>
    </row>
    <row r="316" spans="1:9" outlineLevel="1">
      <c r="A316" s="27" t="s">
        <v>381</v>
      </c>
      <c r="B316" s="5"/>
      <c r="C316" s="5">
        <v>-161.25</v>
      </c>
      <c r="D316" s="5"/>
      <c r="E316" s="10">
        <f t="shared" si="37"/>
        <v>-161.25</v>
      </c>
    </row>
    <row r="317" spans="1:9" outlineLevel="1">
      <c r="A317" s="27" t="s">
        <v>382</v>
      </c>
      <c r="B317" s="5"/>
      <c r="C317" s="5">
        <v>-49230.3</v>
      </c>
      <c r="D317" s="5"/>
      <c r="E317" s="10">
        <f t="shared" si="37"/>
        <v>-49230.3</v>
      </c>
    </row>
    <row r="318" spans="1:9" outlineLevel="1">
      <c r="A318" s="27" t="s">
        <v>386</v>
      </c>
      <c r="B318" s="5"/>
      <c r="C318" s="5"/>
      <c r="D318" s="5"/>
      <c r="E318" s="10">
        <f t="shared" si="37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si="37"/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38">SUM(C321:C364)</f>
        <v>-37102.311999999998</v>
      </c>
      <c r="D320" s="6">
        <f t="shared" si="38"/>
        <v>0</v>
      </c>
      <c r="E320" s="6">
        <f t="shared" ref="E320:E353" si="39">SUM(B320:D320)</f>
        <v>-37102.311999999998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311</v>
      </c>
      <c r="B321" s="10"/>
      <c r="C321" s="10">
        <v>-2737.49</v>
      </c>
      <c r="D321" s="10"/>
      <c r="E321" s="10">
        <f t="shared" si="39"/>
        <v>-2737.49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>
        <v>-2427.1999999999998</v>
      </c>
      <c r="D322" s="10"/>
      <c r="E322" s="10">
        <f t="shared" si="39"/>
        <v>-2427.1999999999998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39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39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>
        <v>-6014.0910000000003</v>
      </c>
      <c r="D325" s="5"/>
      <c r="E325" s="5">
        <f t="shared" si="39"/>
        <v>-6014.0910000000003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39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>
        <v>-1576</v>
      </c>
      <c r="D327" s="5"/>
      <c r="E327" s="5">
        <f t="shared" si="39"/>
        <v>-1576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39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>
        <v>-155.30000000000001</v>
      </c>
      <c r="D329" s="5"/>
      <c r="E329" s="5">
        <f t="shared" si="39"/>
        <v>-155.30000000000001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39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>
        <v>-150.54</v>
      </c>
      <c r="D331" s="5"/>
      <c r="E331" s="5">
        <f t="shared" si="39"/>
        <v>-150.54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>
        <v>-4655.2340000000004</v>
      </c>
      <c r="D332" s="10"/>
      <c r="E332" s="10">
        <f t="shared" si="39"/>
        <v>-4655.2340000000004</v>
      </c>
    </row>
    <row r="333" spans="1:10" outlineLevel="1">
      <c r="A333" s="27" t="s">
        <v>182</v>
      </c>
      <c r="B333" s="10"/>
      <c r="C333" s="5"/>
      <c r="D333" s="5"/>
      <c r="E333" s="5">
        <f t="shared" si="39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39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39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39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39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39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39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39"/>
        <v>0</v>
      </c>
    </row>
    <row r="341" spans="1:5" outlineLevel="1">
      <c r="A341" s="27" t="s">
        <v>225</v>
      </c>
      <c r="B341" s="10"/>
      <c r="C341" s="5"/>
      <c r="D341" s="5"/>
      <c r="E341" s="5">
        <f t="shared" si="39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39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39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39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39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39"/>
        <v>0</v>
      </c>
    </row>
    <row r="347" spans="1:5" outlineLevel="1">
      <c r="A347" s="27" t="s">
        <v>284</v>
      </c>
      <c r="B347" s="5"/>
      <c r="C347" s="5">
        <v>-897.18499999999995</v>
      </c>
      <c r="D347" s="5"/>
      <c r="E347" s="5">
        <f t="shared" si="39"/>
        <v>-897.18499999999995</v>
      </c>
    </row>
    <row r="348" spans="1:5" outlineLevel="1">
      <c r="A348" s="27" t="s">
        <v>147</v>
      </c>
      <c r="B348" s="5"/>
      <c r="C348" s="5">
        <v>-1343.5</v>
      </c>
      <c r="D348" s="5"/>
      <c r="E348" s="5">
        <f t="shared" si="39"/>
        <v>-1343.5</v>
      </c>
    </row>
    <row r="349" spans="1:5" outlineLevel="1">
      <c r="A349" s="27" t="s">
        <v>85</v>
      </c>
      <c r="B349" s="5"/>
      <c r="C349" s="10"/>
      <c r="D349" s="10"/>
      <c r="E349" s="10">
        <f t="shared" si="39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39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39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39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39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0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0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0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0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0"/>
        <v>0</v>
      </c>
    </row>
    <row r="359" spans="1:9" outlineLevel="1">
      <c r="A359" s="27" t="s">
        <v>373</v>
      </c>
      <c r="B359" s="10"/>
      <c r="C359" s="5">
        <v>-106.51</v>
      </c>
      <c r="D359" s="5"/>
      <c r="E359" s="5">
        <f t="shared" ref="E359:E364" si="41">SUM(B359:D359)</f>
        <v>-106.51</v>
      </c>
    </row>
    <row r="360" spans="1:9" outlineLevel="1">
      <c r="A360" s="27" t="s">
        <v>374</v>
      </c>
      <c r="B360" s="10"/>
      <c r="C360" s="5"/>
      <c r="D360" s="5"/>
      <c r="E360" s="5">
        <f t="shared" si="41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1"/>
        <v>0</v>
      </c>
    </row>
    <row r="362" spans="1:9" outlineLevel="1">
      <c r="A362" s="27" t="s">
        <v>383</v>
      </c>
      <c r="B362" s="10"/>
      <c r="C362" s="5">
        <v>-15916.746999999999</v>
      </c>
      <c r="D362" s="5"/>
      <c r="E362" s="5">
        <f t="shared" si="41"/>
        <v>-15916.746999999999</v>
      </c>
    </row>
    <row r="363" spans="1:9" outlineLevel="1">
      <c r="A363" s="27" t="s">
        <v>384</v>
      </c>
      <c r="B363" s="10"/>
      <c r="C363" s="5">
        <v>-1122.5150000000001</v>
      </c>
      <c r="D363" s="5"/>
      <c r="E363" s="5">
        <f t="shared" si="41"/>
        <v>-1122.5150000000001</v>
      </c>
    </row>
    <row r="364" spans="1:9" outlineLevel="1">
      <c r="A364" s="27" t="s">
        <v>274</v>
      </c>
      <c r="B364" s="5"/>
      <c r="C364" s="10"/>
      <c r="D364" s="10"/>
      <c r="E364" s="5">
        <f t="shared" si="41"/>
        <v>0</v>
      </c>
    </row>
    <row r="365" spans="1:9">
      <c r="A365" s="24" t="s">
        <v>313</v>
      </c>
      <c r="B365" s="4">
        <f>B2+B3+B13+B22+B44+B82+B87+B95+B115+B121+B127+B149+B156+B180+B196+B263+B320</f>
        <v>12103.250000000002</v>
      </c>
      <c r="C365" s="4">
        <f t="shared" ref="C365:D365" si="42">C2+C3+C13+C22+C44+C82+C87+C95+C115+C121+C127+C149+C156+C180+C196+C263+C320</f>
        <v>-2986130.9049999989</v>
      </c>
      <c r="D365" s="4">
        <f t="shared" si="42"/>
        <v>946.04700000000901</v>
      </c>
      <c r="E365" s="4">
        <f t="shared" ref="E365" si="43">E3+E13+E22+E44+E82+E87+E95+E115+E121+E127+E149+E156+E180+E196+E263+E320</f>
        <v>-86490.161000000022</v>
      </c>
      <c r="F365" s="9"/>
      <c r="G365" s="14">
        <f>G2+G3+G13+G22+G44+G82+G87+G95+G115+G121+G127+G149+G156+G180+G196+G263+G320</f>
        <v>68971.640000000116</v>
      </c>
      <c r="H365" s="15"/>
      <c r="I365" s="14">
        <f>I2+I3+I13+I22+I44+I82+I87+I95+I115+I121+I127+I149+I156+I180+I196+I263+I320</f>
        <v>146.8599999999999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365"/>
  <sheetViews>
    <sheetView topLeftCell="A163" workbookViewId="0">
      <selection activeCell="A318" sqref="A318:XFD318"/>
    </sheetView>
  </sheetViews>
  <sheetFormatPr baseColWidth="10" defaultRowHeight="12.75" outlineLevelRow="1"/>
  <cols>
    <col min="1" max="1" width="42.7109375" style="26" bestFit="1" customWidth="1"/>
    <col min="2" max="2" width="14.5703125" style="2" bestFit="1" customWidth="1"/>
    <col min="3" max="3" width="14.140625" style="2" bestFit="1" customWidth="1"/>
    <col min="4" max="4" width="12.7109375" style="2" bestFit="1" customWidth="1"/>
    <col min="5" max="5" width="14.5703125" style="1" bestFit="1" customWidth="1"/>
    <col min="6" max="6" width="6.85546875" style="11" customWidth="1"/>
    <col min="7" max="7" width="13.140625" style="19" customWidth="1"/>
    <col min="8" max="8" width="6.85546875" style="20" customWidth="1"/>
    <col min="9" max="9" width="13.140625" style="19" customWidth="1"/>
    <col min="10" max="12" width="11.42578125" style="1"/>
    <col min="13" max="13" width="1.42578125" style="1" bestFit="1" customWidth="1"/>
    <col min="14" max="16384" width="11.42578125" style="1"/>
  </cols>
  <sheetData>
    <row r="1" spans="1:9" s="3" customFormat="1">
      <c r="A1" s="23"/>
      <c r="B1" s="7" t="s">
        <v>12</v>
      </c>
      <c r="C1" s="7" t="s">
        <v>11</v>
      </c>
      <c r="D1" s="7" t="s">
        <v>13</v>
      </c>
      <c r="F1" s="8"/>
      <c r="G1" s="12" t="s">
        <v>59</v>
      </c>
      <c r="H1" s="13"/>
      <c r="I1" s="12" t="s">
        <v>69</v>
      </c>
    </row>
    <row r="2" spans="1:9" s="3" customFormat="1">
      <c r="A2" s="24" t="s">
        <v>313</v>
      </c>
      <c r="B2" s="4">
        <f>'SNA 11-2018'!B365</f>
        <v>12103.250000000002</v>
      </c>
      <c r="C2" s="4">
        <f>'SNA 11-2018'!C365</f>
        <v>-2986130.9049999989</v>
      </c>
      <c r="D2" s="4">
        <f>'SNA 11-2018'!D365</f>
        <v>946.04700000000901</v>
      </c>
      <c r="E2" s="4">
        <f>SUM(B2:D2)</f>
        <v>-2973081.6079999991</v>
      </c>
      <c r="F2" s="9"/>
      <c r="G2" s="14">
        <f>'SNA 11-2018'!G365</f>
        <v>68971.640000000116</v>
      </c>
      <c r="H2" s="15"/>
      <c r="I2" s="14">
        <f>'SNA 11-2018'!I365</f>
        <v>146.8599999999999</v>
      </c>
    </row>
    <row r="3" spans="1:9" s="3" customFormat="1">
      <c r="A3" s="25" t="s">
        <v>10</v>
      </c>
      <c r="B3" s="6">
        <f t="shared" ref="B3:D3" si="0">SUM(B4:B12)</f>
        <v>0</v>
      </c>
      <c r="C3" s="6">
        <f t="shared" si="0"/>
        <v>0</v>
      </c>
      <c r="D3" s="6">
        <f t="shared" si="0"/>
        <v>0</v>
      </c>
      <c r="E3" s="6">
        <f>SUM(B3:D3)</f>
        <v>0</v>
      </c>
      <c r="F3" s="9"/>
      <c r="G3" s="16">
        <f>SUM(G4:G12)</f>
        <v>0</v>
      </c>
      <c r="H3" s="15"/>
      <c r="I3" s="16">
        <f>SUM(I4:I12)</f>
        <v>0</v>
      </c>
    </row>
    <row r="4" spans="1:9" outlineLevel="1">
      <c r="A4" s="26" t="s">
        <v>14</v>
      </c>
      <c r="B4" s="5"/>
      <c r="C4" s="5"/>
      <c r="D4" s="5"/>
      <c r="E4" s="5">
        <f>SUM(B4:D4)</f>
        <v>0</v>
      </c>
      <c r="F4" s="10"/>
      <c r="G4" s="17"/>
      <c r="H4" s="18"/>
      <c r="I4" s="17"/>
    </row>
    <row r="5" spans="1:9" outlineLevel="1">
      <c r="A5" s="26" t="s">
        <v>15</v>
      </c>
      <c r="B5" s="5"/>
      <c r="C5" s="5"/>
      <c r="D5" s="5"/>
      <c r="E5" s="5">
        <f>SUM(B5:D5)</f>
        <v>0</v>
      </c>
      <c r="F5" s="10"/>
      <c r="G5" s="17"/>
      <c r="H5" s="18"/>
      <c r="I5" s="17"/>
    </row>
    <row r="6" spans="1:9" outlineLevel="1">
      <c r="A6" s="26" t="s">
        <v>301</v>
      </c>
      <c r="B6" s="5"/>
      <c r="C6" s="5"/>
      <c r="D6" s="5"/>
      <c r="E6" s="5">
        <f t="shared" ref="E6:E8" si="1">SUM(B6:D6)</f>
        <v>0</v>
      </c>
      <c r="F6" s="10"/>
      <c r="G6" s="17"/>
      <c r="H6" s="18"/>
      <c r="I6" s="17"/>
    </row>
    <row r="7" spans="1:9" outlineLevel="1">
      <c r="A7" s="26" t="s">
        <v>336</v>
      </c>
      <c r="B7" s="5"/>
      <c r="C7" s="5"/>
      <c r="D7" s="5"/>
      <c r="E7" s="5">
        <f t="shared" si="1"/>
        <v>0</v>
      </c>
      <c r="F7" s="10"/>
      <c r="G7" s="17"/>
      <c r="H7" s="18"/>
      <c r="I7" s="17"/>
    </row>
    <row r="8" spans="1:9" outlineLevel="1">
      <c r="A8" s="26" t="s">
        <v>16</v>
      </c>
      <c r="B8" s="5"/>
      <c r="C8" s="5"/>
      <c r="D8" s="5"/>
      <c r="E8" s="5">
        <f t="shared" si="1"/>
        <v>0</v>
      </c>
      <c r="F8" s="10"/>
      <c r="G8" s="17"/>
      <c r="H8" s="18"/>
      <c r="I8" s="17"/>
    </row>
    <row r="9" spans="1:9" outlineLevel="1">
      <c r="A9" s="26" t="s">
        <v>365</v>
      </c>
      <c r="B9" s="5"/>
      <c r="C9" s="5"/>
      <c r="D9" s="5"/>
      <c r="E9" s="5">
        <f t="shared" ref="E9:E18" si="2">SUM(B9:D9)</f>
        <v>0</v>
      </c>
      <c r="F9" s="10"/>
      <c r="G9" s="17"/>
      <c r="H9" s="18"/>
      <c r="I9" s="17"/>
    </row>
    <row r="10" spans="1:9" outlineLevel="1">
      <c r="A10" s="26" t="s">
        <v>17</v>
      </c>
      <c r="B10" s="5"/>
      <c r="C10" s="5"/>
      <c r="D10" s="5"/>
      <c r="E10" s="5">
        <f t="shared" si="2"/>
        <v>0</v>
      </c>
      <c r="F10" s="10"/>
      <c r="G10" s="17"/>
      <c r="H10" s="18"/>
      <c r="I10" s="17"/>
    </row>
    <row r="11" spans="1:9" outlineLevel="1">
      <c r="A11" s="26" t="s">
        <v>330</v>
      </c>
      <c r="B11" s="5"/>
      <c r="C11" s="5"/>
      <c r="D11" s="5"/>
      <c r="E11" s="5">
        <f t="shared" si="2"/>
        <v>0</v>
      </c>
      <c r="F11" s="10"/>
      <c r="G11" s="17"/>
      <c r="H11" s="18"/>
      <c r="I11" s="17"/>
    </row>
    <row r="12" spans="1:9" outlineLevel="1">
      <c r="A12" s="26" t="s">
        <v>1</v>
      </c>
      <c r="B12" s="5"/>
      <c r="C12" s="5"/>
      <c r="D12" s="5"/>
      <c r="E12" s="5">
        <f t="shared" si="2"/>
        <v>0</v>
      </c>
      <c r="F12" s="10"/>
      <c r="G12" s="17"/>
      <c r="H12" s="18"/>
      <c r="I12" s="17"/>
    </row>
    <row r="13" spans="1:9" s="3" customFormat="1">
      <c r="A13" s="25" t="s">
        <v>18</v>
      </c>
      <c r="B13" s="6">
        <f t="shared" ref="B13:D13" si="3">SUM(B14:B21)</f>
        <v>0</v>
      </c>
      <c r="C13" s="6">
        <f t="shared" si="3"/>
        <v>0</v>
      </c>
      <c r="D13" s="6">
        <f t="shared" si="3"/>
        <v>0</v>
      </c>
      <c r="E13" s="6">
        <f t="shared" si="2"/>
        <v>0</v>
      </c>
      <c r="F13" s="9"/>
      <c r="G13" s="16">
        <f t="shared" ref="G13" si="4">SUM(G14:G21)</f>
        <v>0</v>
      </c>
      <c r="H13" s="15"/>
      <c r="I13" s="16">
        <f t="shared" ref="I13" si="5">SUM(I14:I21)</f>
        <v>0</v>
      </c>
    </row>
    <row r="14" spans="1:9" outlineLevel="1">
      <c r="A14" s="26" t="s">
        <v>60</v>
      </c>
      <c r="B14" s="5"/>
      <c r="C14" s="5"/>
      <c r="D14" s="5"/>
      <c r="E14" s="5">
        <f t="shared" si="2"/>
        <v>0</v>
      </c>
      <c r="F14" s="10"/>
      <c r="G14" s="17"/>
      <c r="H14" s="18"/>
      <c r="I14" s="17"/>
    </row>
    <row r="15" spans="1:9" outlineLevel="1">
      <c r="A15" s="26" t="s">
        <v>309</v>
      </c>
      <c r="B15" s="5"/>
      <c r="C15" s="5"/>
      <c r="D15" s="5"/>
      <c r="E15" s="5">
        <f t="shared" si="2"/>
        <v>0</v>
      </c>
      <c r="F15" s="10"/>
      <c r="G15" s="17"/>
      <c r="H15" s="18"/>
      <c r="I15" s="17"/>
    </row>
    <row r="16" spans="1:9" outlineLevel="1">
      <c r="A16" s="27" t="s">
        <v>195</v>
      </c>
      <c r="B16" s="5"/>
      <c r="C16" s="5"/>
      <c r="D16" s="5"/>
      <c r="E16" s="5">
        <f t="shared" si="2"/>
        <v>0</v>
      </c>
      <c r="F16" s="10"/>
      <c r="G16" s="17"/>
      <c r="H16" s="18"/>
      <c r="I16" s="17"/>
    </row>
    <row r="17" spans="1:9" outlineLevel="1">
      <c r="A17" s="27" t="s">
        <v>302</v>
      </c>
      <c r="B17" s="5"/>
      <c r="C17" s="5"/>
      <c r="D17" s="5"/>
      <c r="E17" s="5">
        <f t="shared" si="2"/>
        <v>0</v>
      </c>
      <c r="F17" s="10"/>
      <c r="G17" s="17"/>
      <c r="H17" s="18"/>
      <c r="I17" s="17"/>
    </row>
    <row r="18" spans="1:9" outlineLevel="1">
      <c r="A18" s="26" t="s">
        <v>61</v>
      </c>
      <c r="B18" s="5"/>
      <c r="C18" s="5"/>
      <c r="D18" s="5"/>
      <c r="E18" s="5">
        <f t="shared" si="2"/>
        <v>0</v>
      </c>
      <c r="F18" s="10"/>
      <c r="G18" s="17"/>
      <c r="H18" s="18"/>
      <c r="I18" s="17"/>
    </row>
    <row r="19" spans="1:9" outlineLevel="1">
      <c r="A19" s="26" t="s">
        <v>19</v>
      </c>
      <c r="B19" s="5"/>
      <c r="C19" s="5"/>
      <c r="D19" s="5"/>
      <c r="E19" s="5">
        <f t="shared" ref="E19:E84" si="6">SUM(B19:D19)</f>
        <v>0</v>
      </c>
      <c r="F19" s="10"/>
      <c r="G19" s="17"/>
      <c r="H19" s="18"/>
      <c r="I19" s="17"/>
    </row>
    <row r="20" spans="1:9" outlineLevel="1">
      <c r="A20" s="26" t="s">
        <v>20</v>
      </c>
      <c r="B20" s="5"/>
      <c r="C20" s="5"/>
      <c r="D20" s="5"/>
      <c r="E20" s="5">
        <f t="shared" si="6"/>
        <v>0</v>
      </c>
      <c r="F20" s="10"/>
      <c r="G20" s="17"/>
      <c r="H20" s="18"/>
      <c r="I20" s="17"/>
    </row>
    <row r="21" spans="1:9" outlineLevel="1">
      <c r="A21" s="26" t="s">
        <v>21</v>
      </c>
      <c r="B21" s="5"/>
      <c r="C21" s="5"/>
      <c r="D21" s="5"/>
      <c r="E21" s="5">
        <f t="shared" si="6"/>
        <v>0</v>
      </c>
      <c r="F21" s="10"/>
      <c r="G21" s="17"/>
      <c r="H21" s="18"/>
      <c r="I21" s="17"/>
    </row>
    <row r="22" spans="1:9" s="3" customFormat="1">
      <c r="A22" s="25" t="s">
        <v>25</v>
      </c>
      <c r="B22" s="6">
        <f>SUM(B23:B43)</f>
        <v>0</v>
      </c>
      <c r="C22" s="6">
        <f t="shared" ref="C22:D22" si="7">SUM(C23:C43)</f>
        <v>0</v>
      </c>
      <c r="D22" s="6">
        <f t="shared" si="7"/>
        <v>0</v>
      </c>
      <c r="E22" s="6">
        <f t="shared" si="6"/>
        <v>0</v>
      </c>
      <c r="F22" s="9"/>
      <c r="G22" s="16">
        <f>SUM(G23:G43)</f>
        <v>0</v>
      </c>
      <c r="H22" s="15"/>
      <c r="I22" s="16">
        <f>SUM(I23:I43)</f>
        <v>0</v>
      </c>
    </row>
    <row r="23" spans="1:9" outlineLevel="1">
      <c r="A23" s="27" t="s">
        <v>24</v>
      </c>
      <c r="B23" s="5"/>
      <c r="C23" s="5"/>
      <c r="D23" s="5"/>
      <c r="E23" s="5">
        <f t="shared" si="6"/>
        <v>0</v>
      </c>
      <c r="F23" s="10"/>
      <c r="G23" s="17"/>
      <c r="H23" s="18"/>
      <c r="I23" s="17"/>
    </row>
    <row r="24" spans="1:9" outlineLevel="1">
      <c r="A24" s="27" t="s">
        <v>105</v>
      </c>
      <c r="B24" s="5"/>
      <c r="C24" s="5"/>
      <c r="D24" s="5"/>
      <c r="E24" s="5">
        <f t="shared" si="6"/>
        <v>0</v>
      </c>
      <c r="F24" s="10"/>
      <c r="G24" s="17"/>
      <c r="H24" s="18"/>
      <c r="I24" s="17"/>
    </row>
    <row r="25" spans="1:9" outlineLevel="1">
      <c r="A25" s="27" t="s">
        <v>106</v>
      </c>
      <c r="B25" s="5"/>
      <c r="C25" s="5"/>
      <c r="D25" s="5"/>
      <c r="E25" s="5">
        <f t="shared" si="6"/>
        <v>0</v>
      </c>
      <c r="F25" s="10"/>
      <c r="G25" s="17"/>
      <c r="H25" s="18"/>
      <c r="I25" s="17"/>
    </row>
    <row r="26" spans="1:9" outlineLevel="1">
      <c r="A26" s="27" t="s">
        <v>294</v>
      </c>
      <c r="B26" s="5"/>
      <c r="C26" s="5"/>
      <c r="D26" s="5"/>
      <c r="E26" s="5">
        <f t="shared" si="6"/>
        <v>0</v>
      </c>
      <c r="F26" s="10"/>
      <c r="G26" s="17"/>
      <c r="H26" s="18"/>
      <c r="I26" s="17"/>
    </row>
    <row r="27" spans="1:9" outlineLevel="1">
      <c r="A27" s="27" t="s">
        <v>23</v>
      </c>
      <c r="B27" s="5"/>
      <c r="C27" s="5"/>
      <c r="D27" s="5"/>
      <c r="E27" s="5">
        <f t="shared" si="6"/>
        <v>0</v>
      </c>
      <c r="F27" s="10"/>
      <c r="G27" s="17"/>
      <c r="H27" s="18"/>
      <c r="I27" s="17"/>
    </row>
    <row r="28" spans="1:9" outlineLevel="1">
      <c r="A28" s="27" t="s">
        <v>295</v>
      </c>
      <c r="B28" s="5"/>
      <c r="C28" s="5"/>
      <c r="D28" s="5"/>
      <c r="E28" s="5">
        <f t="shared" si="6"/>
        <v>0</v>
      </c>
      <c r="F28" s="10"/>
      <c r="G28" s="17"/>
      <c r="H28" s="18"/>
      <c r="I28" s="17"/>
    </row>
    <row r="29" spans="1:9" outlineLevel="1">
      <c r="A29" s="27" t="s">
        <v>107</v>
      </c>
      <c r="B29" s="5"/>
      <c r="C29" s="5"/>
      <c r="D29" s="5"/>
      <c r="E29" s="5">
        <f t="shared" si="6"/>
        <v>0</v>
      </c>
      <c r="F29" s="10"/>
      <c r="G29" s="17"/>
      <c r="H29" s="18"/>
      <c r="I29" s="17"/>
    </row>
    <row r="30" spans="1:9" outlineLevel="1">
      <c r="A30" s="27" t="s">
        <v>108</v>
      </c>
      <c r="B30" s="5"/>
      <c r="C30" s="5"/>
      <c r="D30" s="5"/>
      <c r="E30" s="5">
        <f t="shared" si="6"/>
        <v>0</v>
      </c>
      <c r="F30" s="10"/>
      <c r="G30" s="17"/>
      <c r="H30" s="18"/>
      <c r="I30" s="17"/>
    </row>
    <row r="31" spans="1:9" outlineLevel="1">
      <c r="A31" s="27" t="s">
        <v>314</v>
      </c>
      <c r="B31" s="5"/>
      <c r="C31" s="5"/>
      <c r="D31" s="5"/>
      <c r="E31" s="5">
        <f t="shared" si="6"/>
        <v>0</v>
      </c>
      <c r="F31" s="10"/>
      <c r="G31" s="17"/>
      <c r="H31" s="18"/>
      <c r="I31" s="17"/>
    </row>
    <row r="32" spans="1:9" outlineLevel="1">
      <c r="A32" s="27" t="s">
        <v>22</v>
      </c>
      <c r="B32" s="5"/>
      <c r="C32" s="5"/>
      <c r="D32" s="5"/>
      <c r="E32" s="5">
        <f t="shared" si="6"/>
        <v>0</v>
      </c>
      <c r="F32" s="10"/>
      <c r="G32" s="17"/>
      <c r="H32" s="18"/>
      <c r="I32" s="17"/>
    </row>
    <row r="33" spans="1:9" outlineLevel="1">
      <c r="A33" s="27" t="s">
        <v>172</v>
      </c>
      <c r="B33" s="5"/>
      <c r="C33" s="5"/>
      <c r="D33" s="5"/>
      <c r="E33" s="5">
        <f t="shared" si="6"/>
        <v>0</v>
      </c>
      <c r="F33" s="10"/>
      <c r="G33" s="17"/>
      <c r="H33" s="18"/>
      <c r="I33" s="17"/>
    </row>
    <row r="34" spans="1:9" outlineLevel="1">
      <c r="A34" s="27" t="s">
        <v>173</v>
      </c>
      <c r="B34" s="5"/>
      <c r="C34" s="5"/>
      <c r="D34" s="5"/>
      <c r="E34" s="5">
        <f t="shared" si="6"/>
        <v>0</v>
      </c>
      <c r="F34" s="10"/>
      <c r="G34" s="17"/>
      <c r="H34" s="18"/>
      <c r="I34" s="17"/>
    </row>
    <row r="35" spans="1:9" outlineLevel="1">
      <c r="A35" s="27" t="s">
        <v>174</v>
      </c>
      <c r="B35" s="5"/>
      <c r="C35" s="5"/>
      <c r="D35" s="5"/>
      <c r="E35" s="5">
        <f t="shared" si="6"/>
        <v>0</v>
      </c>
      <c r="F35" s="10"/>
      <c r="G35" s="17"/>
      <c r="H35" s="18"/>
      <c r="I35" s="17"/>
    </row>
    <row r="36" spans="1:9" outlineLevel="1">
      <c r="A36" s="27" t="s">
        <v>296</v>
      </c>
      <c r="B36" s="5"/>
      <c r="C36" s="5"/>
      <c r="D36" s="5"/>
      <c r="E36" s="5">
        <f t="shared" si="6"/>
        <v>0</v>
      </c>
      <c r="F36" s="10"/>
      <c r="G36" s="17"/>
      <c r="H36" s="18"/>
      <c r="I36" s="17"/>
    </row>
    <row r="37" spans="1:9" outlineLevel="1">
      <c r="A37" s="27" t="s">
        <v>175</v>
      </c>
      <c r="B37" s="5"/>
      <c r="C37" s="5"/>
      <c r="D37" s="5"/>
      <c r="E37" s="5">
        <f t="shared" si="6"/>
        <v>0</v>
      </c>
      <c r="F37" s="10"/>
      <c r="G37" s="17"/>
      <c r="H37" s="18"/>
      <c r="I37" s="17"/>
    </row>
    <row r="38" spans="1:9" outlineLevel="1">
      <c r="A38" s="27" t="s">
        <v>297</v>
      </c>
      <c r="B38" s="5"/>
      <c r="C38" s="5"/>
      <c r="D38" s="5"/>
      <c r="E38" s="5">
        <f t="shared" si="6"/>
        <v>0</v>
      </c>
      <c r="F38" s="10"/>
      <c r="G38" s="17"/>
      <c r="H38" s="18"/>
      <c r="I38" s="17"/>
    </row>
    <row r="39" spans="1:9" outlineLevel="1">
      <c r="A39" s="27" t="s">
        <v>176</v>
      </c>
      <c r="B39" s="5"/>
      <c r="C39" s="5"/>
      <c r="D39" s="5"/>
      <c r="E39" s="5">
        <f t="shared" si="6"/>
        <v>0</v>
      </c>
      <c r="F39" s="10"/>
      <c r="G39" s="17"/>
      <c r="H39" s="18"/>
      <c r="I39" s="17"/>
    </row>
    <row r="40" spans="1:9" outlineLevel="1">
      <c r="A40" s="27" t="s">
        <v>177</v>
      </c>
      <c r="B40" s="5"/>
      <c r="C40" s="5"/>
      <c r="D40" s="5"/>
      <c r="E40" s="5">
        <f t="shared" si="6"/>
        <v>0</v>
      </c>
      <c r="F40" s="10"/>
      <c r="G40" s="17"/>
      <c r="H40" s="18"/>
      <c r="I40" s="17"/>
    </row>
    <row r="41" spans="1:9" outlineLevel="1">
      <c r="A41" s="27" t="s">
        <v>325</v>
      </c>
      <c r="B41" s="5"/>
      <c r="C41" s="5"/>
      <c r="D41" s="5"/>
      <c r="E41" s="5">
        <f t="shared" si="6"/>
        <v>0</v>
      </c>
      <c r="F41" s="10"/>
      <c r="G41" s="17"/>
      <c r="H41" s="18"/>
      <c r="I41" s="17"/>
    </row>
    <row r="42" spans="1:9" outlineLevel="1">
      <c r="A42" s="27" t="s">
        <v>178</v>
      </c>
      <c r="B42" s="5"/>
      <c r="C42" s="5"/>
      <c r="D42" s="5"/>
      <c r="E42" s="5">
        <f t="shared" si="6"/>
        <v>0</v>
      </c>
      <c r="F42" s="10"/>
      <c r="G42" s="17"/>
      <c r="H42" s="18"/>
      <c r="I42" s="17"/>
    </row>
    <row r="43" spans="1:9" outlineLevel="1">
      <c r="A43" s="27" t="s">
        <v>0</v>
      </c>
      <c r="B43" s="5"/>
      <c r="C43" s="5"/>
      <c r="D43" s="5"/>
      <c r="E43" s="5">
        <f t="shared" si="6"/>
        <v>0</v>
      </c>
      <c r="F43" s="10"/>
      <c r="G43" s="17"/>
      <c r="H43" s="18"/>
      <c r="I43" s="17"/>
    </row>
    <row r="44" spans="1:9" s="3" customFormat="1">
      <c r="A44" s="25" t="s">
        <v>9</v>
      </c>
      <c r="B44" s="6">
        <f t="shared" ref="B44:D44" si="8">SUM(B45:B81)</f>
        <v>0</v>
      </c>
      <c r="C44" s="6">
        <f t="shared" si="8"/>
        <v>0</v>
      </c>
      <c r="D44" s="6">
        <f t="shared" si="8"/>
        <v>0</v>
      </c>
      <c r="E44" s="6">
        <f t="shared" si="6"/>
        <v>0</v>
      </c>
      <c r="F44" s="9"/>
      <c r="G44" s="16">
        <f>SUM(G45:G81)</f>
        <v>0</v>
      </c>
      <c r="H44" s="15"/>
      <c r="I44" s="16">
        <f>SUM(I45:I81)</f>
        <v>0</v>
      </c>
    </row>
    <row r="45" spans="1:9" outlineLevel="1">
      <c r="A45" s="27" t="s">
        <v>79</v>
      </c>
      <c r="B45" s="5"/>
      <c r="C45" s="5"/>
      <c r="D45" s="5"/>
      <c r="E45" s="5">
        <f t="shared" si="6"/>
        <v>0</v>
      </c>
      <c r="F45" s="10"/>
      <c r="G45" s="17"/>
      <c r="H45" s="18"/>
      <c r="I45" s="17"/>
    </row>
    <row r="46" spans="1:9" outlineLevel="1">
      <c r="A46" s="27" t="s">
        <v>80</v>
      </c>
      <c r="B46" s="5"/>
      <c r="C46" s="5"/>
      <c r="D46" s="5"/>
      <c r="E46" s="5">
        <f t="shared" si="6"/>
        <v>0</v>
      </c>
      <c r="F46" s="10"/>
      <c r="G46" s="17"/>
      <c r="H46" s="18"/>
      <c r="I46" s="17"/>
    </row>
    <row r="47" spans="1:9" outlineLevel="1">
      <c r="A47" s="27" t="s">
        <v>110</v>
      </c>
      <c r="B47" s="5"/>
      <c r="C47" s="5"/>
      <c r="D47" s="5"/>
      <c r="E47" s="5">
        <f t="shared" si="6"/>
        <v>0</v>
      </c>
      <c r="F47" s="10"/>
      <c r="G47" s="17"/>
      <c r="H47" s="18"/>
      <c r="I47" s="17"/>
    </row>
    <row r="48" spans="1:9" outlineLevel="1">
      <c r="A48" s="27" t="s">
        <v>111</v>
      </c>
      <c r="B48" s="5"/>
      <c r="C48" s="5"/>
      <c r="D48" s="5"/>
      <c r="E48" s="5">
        <f t="shared" si="6"/>
        <v>0</v>
      </c>
      <c r="F48" s="10"/>
      <c r="G48" s="17"/>
      <c r="H48" s="18"/>
      <c r="I48" s="17"/>
    </row>
    <row r="49" spans="1:9" outlineLevel="1">
      <c r="A49" s="27" t="s">
        <v>112</v>
      </c>
      <c r="B49" s="5"/>
      <c r="C49" s="5"/>
      <c r="D49" s="5"/>
      <c r="E49" s="5">
        <f t="shared" si="6"/>
        <v>0</v>
      </c>
      <c r="F49" s="10"/>
      <c r="G49" s="17"/>
      <c r="H49" s="18"/>
      <c r="I49" s="17"/>
    </row>
    <row r="50" spans="1:9" outlineLevel="1">
      <c r="A50" s="27" t="s">
        <v>113</v>
      </c>
      <c r="B50" s="5"/>
      <c r="C50" s="5"/>
      <c r="D50" s="5"/>
      <c r="E50" s="5">
        <f t="shared" si="6"/>
        <v>0</v>
      </c>
      <c r="F50" s="10"/>
      <c r="G50" s="17"/>
      <c r="H50" s="18"/>
      <c r="I50" s="17"/>
    </row>
    <row r="51" spans="1:9" outlineLevel="1">
      <c r="A51" s="27" t="s">
        <v>114</v>
      </c>
      <c r="B51" s="5"/>
      <c r="C51" s="5"/>
      <c r="D51" s="5"/>
      <c r="E51" s="5">
        <f t="shared" si="6"/>
        <v>0</v>
      </c>
      <c r="F51" s="10"/>
      <c r="G51" s="17"/>
      <c r="H51" s="18"/>
      <c r="I51" s="17"/>
    </row>
    <row r="52" spans="1:9" outlineLevel="1">
      <c r="A52" s="27" t="s">
        <v>115</v>
      </c>
      <c r="B52" s="5"/>
      <c r="C52" s="5"/>
      <c r="D52" s="5"/>
      <c r="E52" s="5">
        <f t="shared" si="6"/>
        <v>0</v>
      </c>
      <c r="F52" s="10"/>
      <c r="G52" s="17"/>
      <c r="H52" s="18"/>
      <c r="I52" s="17"/>
    </row>
    <row r="53" spans="1:9" outlineLevel="1">
      <c r="A53" s="27" t="s">
        <v>116</v>
      </c>
      <c r="B53" s="5"/>
      <c r="C53" s="5"/>
      <c r="D53" s="5"/>
      <c r="E53" s="5">
        <f t="shared" si="6"/>
        <v>0</v>
      </c>
      <c r="F53" s="10"/>
      <c r="G53" s="17"/>
      <c r="H53" s="18"/>
      <c r="I53" s="17"/>
    </row>
    <row r="54" spans="1:9" outlineLevel="1">
      <c r="A54" s="27" t="s">
        <v>117</v>
      </c>
      <c r="B54" s="5"/>
      <c r="C54" s="5"/>
      <c r="D54" s="5"/>
      <c r="E54" s="5">
        <f t="shared" si="6"/>
        <v>0</v>
      </c>
      <c r="F54" s="10"/>
      <c r="G54" s="17"/>
      <c r="H54" s="18"/>
      <c r="I54" s="17"/>
    </row>
    <row r="55" spans="1:9" outlineLevel="1">
      <c r="A55" s="27" t="s">
        <v>118</v>
      </c>
      <c r="B55" s="5"/>
      <c r="C55" s="5"/>
      <c r="D55" s="5"/>
      <c r="E55" s="5">
        <f t="shared" si="6"/>
        <v>0</v>
      </c>
      <c r="F55" s="10"/>
      <c r="G55" s="17"/>
      <c r="H55" s="18"/>
      <c r="I55" s="17"/>
    </row>
    <row r="56" spans="1:9" outlineLevel="1">
      <c r="A56" s="27" t="s">
        <v>119</v>
      </c>
      <c r="B56" s="5"/>
      <c r="C56" s="5"/>
      <c r="D56" s="5"/>
      <c r="E56" s="5">
        <f t="shared" si="6"/>
        <v>0</v>
      </c>
      <c r="F56" s="10"/>
      <c r="G56" s="17"/>
      <c r="H56" s="18"/>
      <c r="I56" s="17"/>
    </row>
    <row r="57" spans="1:9" outlineLevel="1">
      <c r="A57" s="27" t="s">
        <v>120</v>
      </c>
      <c r="B57" s="5"/>
      <c r="C57" s="5"/>
      <c r="D57" s="5"/>
      <c r="E57" s="5">
        <f t="shared" si="6"/>
        <v>0</v>
      </c>
      <c r="F57" s="10"/>
      <c r="G57" s="17"/>
      <c r="H57" s="18"/>
      <c r="I57" s="17"/>
    </row>
    <row r="58" spans="1:9" outlineLevel="1">
      <c r="A58" s="27" t="s">
        <v>121</v>
      </c>
      <c r="B58" s="5"/>
      <c r="C58" s="5"/>
      <c r="D58" s="5"/>
      <c r="E58" s="5">
        <f t="shared" si="6"/>
        <v>0</v>
      </c>
      <c r="F58" s="10"/>
      <c r="G58" s="17"/>
      <c r="H58" s="18"/>
      <c r="I58" s="17"/>
    </row>
    <row r="59" spans="1:9" outlineLevel="1">
      <c r="A59" s="27" t="s">
        <v>122</v>
      </c>
      <c r="B59" s="5"/>
      <c r="C59" s="5"/>
      <c r="D59" s="5"/>
      <c r="E59" s="5">
        <f t="shared" si="6"/>
        <v>0</v>
      </c>
      <c r="F59" s="10"/>
      <c r="G59" s="17"/>
      <c r="H59" s="18"/>
      <c r="I59" s="17"/>
    </row>
    <row r="60" spans="1:9" outlineLevel="1">
      <c r="A60" s="27" t="s">
        <v>123</v>
      </c>
      <c r="B60" s="5"/>
      <c r="C60" s="5"/>
      <c r="D60" s="5"/>
      <c r="E60" s="5">
        <f t="shared" si="6"/>
        <v>0</v>
      </c>
      <c r="F60" s="10"/>
      <c r="G60" s="17"/>
      <c r="H60" s="18"/>
      <c r="I60" s="17"/>
    </row>
    <row r="61" spans="1:9" outlineLevel="1">
      <c r="A61" s="27" t="s">
        <v>124</v>
      </c>
      <c r="B61" s="5"/>
      <c r="C61" s="5"/>
      <c r="D61" s="5"/>
      <c r="E61" s="5">
        <f t="shared" si="6"/>
        <v>0</v>
      </c>
      <c r="F61" s="10"/>
      <c r="G61" s="17"/>
      <c r="H61" s="18"/>
      <c r="I61" s="17"/>
    </row>
    <row r="62" spans="1:9" outlineLevel="1">
      <c r="A62" s="27" t="s">
        <v>125</v>
      </c>
      <c r="B62" s="5"/>
      <c r="C62" s="5"/>
      <c r="D62" s="5"/>
      <c r="E62" s="5">
        <f t="shared" si="6"/>
        <v>0</v>
      </c>
      <c r="F62" s="10"/>
      <c r="G62" s="17"/>
      <c r="H62" s="18"/>
      <c r="I62" s="17"/>
    </row>
    <row r="63" spans="1:9" outlineLevel="1">
      <c r="A63" s="27" t="s">
        <v>126</v>
      </c>
      <c r="B63" s="5"/>
      <c r="C63" s="5"/>
      <c r="D63" s="5"/>
      <c r="E63" s="5">
        <f t="shared" si="6"/>
        <v>0</v>
      </c>
      <c r="F63" s="10"/>
      <c r="G63" s="17"/>
      <c r="H63" s="18"/>
      <c r="I63" s="17"/>
    </row>
    <row r="64" spans="1:9" outlineLevel="1">
      <c r="A64" s="27" t="s">
        <v>127</v>
      </c>
      <c r="B64" s="5"/>
      <c r="C64" s="5"/>
      <c r="D64" s="5"/>
      <c r="E64" s="5">
        <f t="shared" si="6"/>
        <v>0</v>
      </c>
      <c r="F64" s="10"/>
      <c r="G64" s="17"/>
      <c r="H64" s="18"/>
      <c r="I64" s="17"/>
    </row>
    <row r="65" spans="1:9" outlineLevel="1">
      <c r="A65" s="27" t="s">
        <v>128</v>
      </c>
      <c r="B65" s="5"/>
      <c r="C65" s="5"/>
      <c r="D65" s="5"/>
      <c r="E65" s="5">
        <f t="shared" si="6"/>
        <v>0</v>
      </c>
      <c r="F65" s="10"/>
      <c r="G65" s="17"/>
      <c r="H65" s="18"/>
      <c r="I65" s="17"/>
    </row>
    <row r="66" spans="1:9" outlineLevel="1">
      <c r="A66" s="27" t="s">
        <v>298</v>
      </c>
      <c r="B66" s="5"/>
      <c r="C66" s="5"/>
      <c r="D66" s="5"/>
      <c r="E66" s="5">
        <f t="shared" si="6"/>
        <v>0</v>
      </c>
      <c r="F66" s="10"/>
      <c r="G66" s="17"/>
      <c r="H66" s="18"/>
      <c r="I66" s="17"/>
    </row>
    <row r="67" spans="1:9" outlineLevel="1">
      <c r="A67" s="27" t="s">
        <v>129</v>
      </c>
      <c r="B67" s="5"/>
      <c r="C67" s="5"/>
      <c r="D67" s="5"/>
      <c r="E67" s="5">
        <f t="shared" si="6"/>
        <v>0</v>
      </c>
      <c r="F67" s="10"/>
      <c r="G67" s="17"/>
      <c r="H67" s="18"/>
      <c r="I67" s="17"/>
    </row>
    <row r="68" spans="1:9" outlineLevel="1">
      <c r="A68" s="27" t="s">
        <v>130</v>
      </c>
      <c r="B68" s="5"/>
      <c r="C68" s="5"/>
      <c r="D68" s="5"/>
      <c r="E68" s="5">
        <f t="shared" si="6"/>
        <v>0</v>
      </c>
      <c r="F68" s="10"/>
      <c r="G68" s="17"/>
      <c r="H68" s="18"/>
      <c r="I68" s="17"/>
    </row>
    <row r="69" spans="1:9" outlineLevel="1">
      <c r="A69" s="27" t="s">
        <v>131</v>
      </c>
      <c r="B69" s="5"/>
      <c r="C69" s="5"/>
      <c r="D69" s="5"/>
      <c r="E69" s="5">
        <f t="shared" si="6"/>
        <v>0</v>
      </c>
      <c r="F69" s="10"/>
      <c r="G69" s="17"/>
      <c r="H69" s="18"/>
      <c r="I69" s="17"/>
    </row>
    <row r="70" spans="1:9" outlineLevel="1">
      <c r="A70" s="27" t="s">
        <v>299</v>
      </c>
      <c r="B70" s="5"/>
      <c r="C70" s="5"/>
      <c r="D70" s="5"/>
      <c r="E70" s="5">
        <f t="shared" si="6"/>
        <v>0</v>
      </c>
      <c r="F70" s="10"/>
      <c r="G70" s="17"/>
      <c r="H70" s="18"/>
      <c r="I70" s="17"/>
    </row>
    <row r="71" spans="1:9" outlineLevel="1">
      <c r="A71" s="27" t="s">
        <v>132</v>
      </c>
      <c r="B71" s="5"/>
      <c r="C71" s="5"/>
      <c r="D71" s="5"/>
      <c r="E71" s="5">
        <f t="shared" si="6"/>
        <v>0</v>
      </c>
      <c r="F71" s="10"/>
      <c r="G71" s="17"/>
      <c r="H71" s="18"/>
      <c r="I71" s="17"/>
    </row>
    <row r="72" spans="1:9" outlineLevel="1">
      <c r="A72" s="27" t="s">
        <v>133</v>
      </c>
      <c r="B72" s="5"/>
      <c r="C72" s="5"/>
      <c r="D72" s="5"/>
      <c r="E72" s="5">
        <f t="shared" si="6"/>
        <v>0</v>
      </c>
      <c r="F72" s="10"/>
      <c r="G72" s="17"/>
      <c r="H72" s="18"/>
      <c r="I72" s="17"/>
    </row>
    <row r="73" spans="1:9" outlineLevel="1">
      <c r="A73" s="27" t="s">
        <v>134</v>
      </c>
      <c r="B73" s="5"/>
      <c r="C73" s="5"/>
      <c r="D73" s="5"/>
      <c r="E73" s="5">
        <f t="shared" si="6"/>
        <v>0</v>
      </c>
      <c r="F73" s="10"/>
      <c r="G73" s="17"/>
      <c r="H73" s="18"/>
      <c r="I73" s="17"/>
    </row>
    <row r="74" spans="1:9" outlineLevel="1">
      <c r="A74" s="27" t="s">
        <v>153</v>
      </c>
      <c r="B74" s="5"/>
      <c r="C74" s="5"/>
      <c r="D74" s="5"/>
      <c r="E74" s="5">
        <f t="shared" si="6"/>
        <v>0</v>
      </c>
      <c r="F74" s="10"/>
      <c r="G74" s="17"/>
      <c r="H74" s="18"/>
      <c r="I74" s="17"/>
    </row>
    <row r="75" spans="1:9" outlineLevel="1">
      <c r="A75" s="27" t="s">
        <v>154</v>
      </c>
      <c r="B75" s="5"/>
      <c r="C75" s="5"/>
      <c r="D75" s="5"/>
      <c r="E75" s="5">
        <f t="shared" si="6"/>
        <v>0</v>
      </c>
      <c r="F75" s="10"/>
      <c r="G75" s="17"/>
      <c r="H75" s="18"/>
      <c r="I75" s="17"/>
    </row>
    <row r="76" spans="1:9" outlineLevel="1">
      <c r="A76" s="27" t="s">
        <v>170</v>
      </c>
      <c r="B76" s="5"/>
      <c r="C76" s="5"/>
      <c r="D76" s="5"/>
      <c r="E76" s="5">
        <f t="shared" si="6"/>
        <v>0</v>
      </c>
      <c r="F76" s="10"/>
      <c r="G76" s="17"/>
      <c r="H76" s="18"/>
      <c r="I76" s="17"/>
    </row>
    <row r="77" spans="1:9" outlineLevel="1">
      <c r="A77" s="27" t="s">
        <v>206</v>
      </c>
      <c r="B77" s="5"/>
      <c r="C77" s="5"/>
      <c r="D77" s="5"/>
      <c r="E77" s="5">
        <f t="shared" si="6"/>
        <v>0</v>
      </c>
      <c r="F77" s="10"/>
      <c r="G77" s="17"/>
      <c r="H77" s="18"/>
      <c r="I77" s="17"/>
    </row>
    <row r="78" spans="1:9" outlineLevel="1">
      <c r="A78" s="27" t="s">
        <v>210</v>
      </c>
      <c r="B78" s="5"/>
      <c r="C78" s="5"/>
      <c r="D78" s="5"/>
      <c r="E78" s="5">
        <f t="shared" si="6"/>
        <v>0</v>
      </c>
      <c r="F78" s="10"/>
      <c r="G78" s="17"/>
      <c r="H78" s="18"/>
      <c r="I78" s="17"/>
    </row>
    <row r="79" spans="1:9" outlineLevel="1">
      <c r="A79" s="27" t="s">
        <v>214</v>
      </c>
      <c r="B79" s="5"/>
      <c r="C79" s="5"/>
      <c r="D79" s="5"/>
      <c r="E79" s="5">
        <f t="shared" si="6"/>
        <v>0</v>
      </c>
      <c r="F79" s="10"/>
      <c r="G79" s="17"/>
      <c r="H79" s="18"/>
      <c r="I79" s="17"/>
    </row>
    <row r="80" spans="1:9" outlineLevel="1">
      <c r="A80" s="27" t="s">
        <v>277</v>
      </c>
      <c r="B80" s="5"/>
      <c r="C80" s="5"/>
      <c r="D80" s="5"/>
      <c r="E80" s="5">
        <f t="shared" si="6"/>
        <v>0</v>
      </c>
      <c r="F80" s="10"/>
      <c r="G80" s="17"/>
      <c r="H80" s="18"/>
      <c r="I80" s="17"/>
    </row>
    <row r="81" spans="1:9" outlineLevel="1">
      <c r="A81" s="27" t="s">
        <v>285</v>
      </c>
      <c r="B81" s="5"/>
      <c r="C81" s="5"/>
      <c r="D81" s="5"/>
      <c r="E81" s="5">
        <f t="shared" si="6"/>
        <v>0</v>
      </c>
      <c r="F81" s="10"/>
      <c r="G81" s="17"/>
      <c r="H81" s="18"/>
      <c r="I81" s="17"/>
    </row>
    <row r="82" spans="1:9">
      <c r="A82" s="25" t="s">
        <v>8</v>
      </c>
      <c r="B82" s="6">
        <f t="shared" ref="B82:D82" si="9">SUM(B83:B86)</f>
        <v>0</v>
      </c>
      <c r="C82" s="6">
        <f t="shared" si="9"/>
        <v>0</v>
      </c>
      <c r="D82" s="6">
        <f t="shared" si="9"/>
        <v>0</v>
      </c>
      <c r="E82" s="6">
        <f t="shared" si="6"/>
        <v>0</v>
      </c>
      <c r="F82" s="9"/>
      <c r="G82" s="16">
        <f t="shared" ref="G82" si="10">SUM(G83:G86)</f>
        <v>0</v>
      </c>
      <c r="H82" s="15"/>
      <c r="I82" s="16">
        <f t="shared" ref="I82" si="11">SUM(I83:I86)</f>
        <v>0</v>
      </c>
    </row>
    <row r="83" spans="1:9" outlineLevel="1">
      <c r="A83" s="21" t="s">
        <v>5</v>
      </c>
      <c r="B83" s="5"/>
      <c r="C83" s="5"/>
      <c r="D83" s="5"/>
      <c r="E83" s="5">
        <f t="shared" si="6"/>
        <v>0</v>
      </c>
      <c r="F83" s="10"/>
      <c r="G83" s="17"/>
      <c r="H83" s="18"/>
      <c r="I83" s="17"/>
    </row>
    <row r="84" spans="1:9" outlineLevel="1">
      <c r="A84" s="21" t="s">
        <v>34</v>
      </c>
      <c r="B84" s="5"/>
      <c r="C84" s="5"/>
      <c r="D84" s="5"/>
      <c r="E84" s="5">
        <f t="shared" si="6"/>
        <v>0</v>
      </c>
      <c r="F84" s="10"/>
      <c r="G84" s="17"/>
      <c r="H84" s="18"/>
      <c r="I84" s="17"/>
    </row>
    <row r="85" spans="1:9" outlineLevel="1">
      <c r="A85" s="21" t="s">
        <v>2</v>
      </c>
      <c r="B85" s="5"/>
      <c r="C85" s="5"/>
      <c r="D85" s="5"/>
      <c r="E85" s="5">
        <f t="shared" ref="E85:E149" si="12">SUM(B85:D85)</f>
        <v>0</v>
      </c>
      <c r="F85" s="10"/>
      <c r="G85" s="17"/>
      <c r="H85" s="18"/>
      <c r="I85" s="17"/>
    </row>
    <row r="86" spans="1:9" outlineLevel="1">
      <c r="A86" s="21" t="s">
        <v>4</v>
      </c>
      <c r="B86" s="5"/>
      <c r="C86" s="5"/>
      <c r="D86" s="5"/>
      <c r="E86" s="5">
        <f t="shared" si="12"/>
        <v>0</v>
      </c>
      <c r="F86" s="10"/>
      <c r="G86" s="17"/>
      <c r="H86" s="18"/>
      <c r="I86" s="17"/>
    </row>
    <row r="87" spans="1:9">
      <c r="A87" s="25" t="s">
        <v>7</v>
      </c>
      <c r="B87" s="6">
        <f t="shared" ref="B87:D87" si="13">SUM(B88:B94)</f>
        <v>0</v>
      </c>
      <c r="C87" s="6">
        <f t="shared" si="13"/>
        <v>0</v>
      </c>
      <c r="D87" s="6">
        <f t="shared" si="13"/>
        <v>0</v>
      </c>
      <c r="E87" s="6">
        <f t="shared" si="12"/>
        <v>0</v>
      </c>
      <c r="F87" s="9"/>
      <c r="G87" s="16">
        <f t="shared" ref="G87" si="14">SUM(G88:G94)</f>
        <v>0</v>
      </c>
      <c r="H87" s="15"/>
      <c r="I87" s="16">
        <f t="shared" ref="I87" si="15">SUM(I88:I94)</f>
        <v>0</v>
      </c>
    </row>
    <row r="88" spans="1:9" outlineLevel="1">
      <c r="A88" s="21" t="s">
        <v>28</v>
      </c>
      <c r="B88" s="5"/>
      <c r="C88" s="5"/>
      <c r="D88" s="5"/>
      <c r="E88" s="5">
        <f t="shared" si="12"/>
        <v>0</v>
      </c>
      <c r="F88" s="10"/>
      <c r="G88" s="17"/>
      <c r="H88" s="18"/>
      <c r="I88" s="17"/>
    </row>
    <row r="89" spans="1:9" outlineLevel="1">
      <c r="A89" s="21" t="s">
        <v>29</v>
      </c>
      <c r="B89" s="5"/>
      <c r="C89" s="5"/>
      <c r="D89" s="5"/>
      <c r="E89" s="5">
        <f t="shared" si="12"/>
        <v>0</v>
      </c>
      <c r="F89" s="10"/>
      <c r="G89" s="17"/>
      <c r="H89" s="18"/>
      <c r="I89" s="17"/>
    </row>
    <row r="90" spans="1:9" outlineLevel="1">
      <c r="A90" s="21" t="s">
        <v>303</v>
      </c>
      <c r="B90" s="5"/>
      <c r="C90" s="5"/>
      <c r="D90" s="5"/>
      <c r="E90" s="5">
        <f t="shared" si="12"/>
        <v>0</v>
      </c>
      <c r="F90" s="10"/>
      <c r="G90" s="17"/>
      <c r="H90" s="18"/>
      <c r="I90" s="17"/>
    </row>
    <row r="91" spans="1:9" outlineLevel="1">
      <c r="A91" s="21" t="s">
        <v>70</v>
      </c>
      <c r="B91" s="5"/>
      <c r="C91" s="5"/>
      <c r="D91" s="5"/>
      <c r="E91" s="5">
        <f t="shared" si="12"/>
        <v>0</v>
      </c>
      <c r="F91" s="10"/>
      <c r="G91" s="17"/>
      <c r="H91" s="18"/>
      <c r="I91" s="17"/>
    </row>
    <row r="92" spans="1:9" outlineLevel="1">
      <c r="A92" s="21" t="s">
        <v>33</v>
      </c>
      <c r="B92" s="5"/>
      <c r="C92" s="5"/>
      <c r="D92" s="5"/>
      <c r="E92" s="5">
        <f t="shared" si="12"/>
        <v>0</v>
      </c>
      <c r="F92" s="10"/>
      <c r="G92" s="17"/>
      <c r="H92" s="18"/>
      <c r="I92" s="17"/>
    </row>
    <row r="93" spans="1:9" outlineLevel="1">
      <c r="A93" s="21" t="s">
        <v>63</v>
      </c>
      <c r="B93" s="5"/>
      <c r="C93" s="5"/>
      <c r="D93" s="5"/>
      <c r="E93" s="5">
        <f t="shared" si="12"/>
        <v>0</v>
      </c>
      <c r="F93" s="10"/>
      <c r="G93" s="17"/>
      <c r="H93" s="18"/>
      <c r="I93" s="17"/>
    </row>
    <row r="94" spans="1:9" outlineLevel="1">
      <c r="A94" s="21" t="s">
        <v>41</v>
      </c>
      <c r="B94" s="5"/>
      <c r="C94" s="5"/>
      <c r="D94" s="5"/>
      <c r="E94" s="5">
        <f t="shared" si="12"/>
        <v>0</v>
      </c>
      <c r="F94" s="10"/>
      <c r="G94" s="17"/>
      <c r="H94" s="18"/>
      <c r="I94" s="17"/>
    </row>
    <row r="95" spans="1:9">
      <c r="A95" s="25" t="s">
        <v>43</v>
      </c>
      <c r="B95" s="6">
        <f t="shared" ref="B95:D95" si="16">SUM(B96:B114)</f>
        <v>0</v>
      </c>
      <c r="C95" s="6">
        <f t="shared" si="16"/>
        <v>0</v>
      </c>
      <c r="D95" s="6">
        <f t="shared" si="16"/>
        <v>0</v>
      </c>
      <c r="E95" s="6">
        <f t="shared" si="12"/>
        <v>0</v>
      </c>
      <c r="F95" s="9"/>
      <c r="G95" s="16">
        <f t="shared" ref="G95" si="17">SUM(G96:G114)</f>
        <v>0</v>
      </c>
      <c r="H95" s="15"/>
      <c r="I95" s="16">
        <f t="shared" ref="I95" si="18">SUM(I96:I114)</f>
        <v>0</v>
      </c>
    </row>
    <row r="96" spans="1:9" outlineLevel="1">
      <c r="A96" s="21" t="s">
        <v>50</v>
      </c>
      <c r="B96" s="5"/>
      <c r="C96" s="5"/>
      <c r="D96" s="5"/>
      <c r="E96" s="5">
        <f t="shared" si="12"/>
        <v>0</v>
      </c>
      <c r="F96" s="10"/>
      <c r="G96" s="17"/>
      <c r="H96" s="18"/>
      <c r="I96" s="17"/>
    </row>
    <row r="97" spans="1:9" outlineLevel="1">
      <c r="A97" s="21" t="s">
        <v>51</v>
      </c>
      <c r="B97" s="5"/>
      <c r="C97" s="5"/>
      <c r="D97" s="5"/>
      <c r="E97" s="5">
        <f t="shared" si="12"/>
        <v>0</v>
      </c>
      <c r="F97" s="10"/>
      <c r="G97" s="17"/>
      <c r="H97" s="18"/>
      <c r="I97" s="17"/>
    </row>
    <row r="98" spans="1:9" outlineLevel="1">
      <c r="A98" s="26" t="s">
        <v>68</v>
      </c>
      <c r="B98" s="5"/>
      <c r="C98" s="5"/>
      <c r="D98" s="5"/>
      <c r="E98" s="5">
        <f t="shared" si="12"/>
        <v>0</v>
      </c>
      <c r="F98" s="10"/>
      <c r="G98" s="17"/>
      <c r="H98" s="18"/>
      <c r="I98" s="17"/>
    </row>
    <row r="99" spans="1:9" outlineLevel="1">
      <c r="A99" s="26" t="s">
        <v>331</v>
      </c>
      <c r="B99" s="5"/>
      <c r="C99" s="5"/>
      <c r="D99" s="5"/>
      <c r="E99" s="5">
        <f t="shared" si="12"/>
        <v>0</v>
      </c>
      <c r="F99" s="10"/>
      <c r="G99" s="17"/>
      <c r="H99" s="18"/>
      <c r="I99" s="17"/>
    </row>
    <row r="100" spans="1:9" outlineLevel="1">
      <c r="A100" s="26" t="s">
        <v>52</v>
      </c>
      <c r="B100" s="5"/>
      <c r="C100" s="5"/>
      <c r="D100" s="5"/>
      <c r="E100" s="5">
        <f t="shared" si="12"/>
        <v>0</v>
      </c>
      <c r="F100" s="10"/>
      <c r="G100" s="17"/>
      <c r="H100" s="18"/>
      <c r="I100" s="17"/>
    </row>
    <row r="101" spans="1:9" outlineLevel="1">
      <c r="A101" s="26" t="s">
        <v>53</v>
      </c>
      <c r="B101" s="5"/>
      <c r="C101" s="5"/>
      <c r="D101" s="5"/>
      <c r="E101" s="5">
        <f t="shared" si="12"/>
        <v>0</v>
      </c>
      <c r="F101" s="10"/>
      <c r="G101" s="17"/>
      <c r="H101" s="18"/>
      <c r="I101" s="17"/>
    </row>
    <row r="102" spans="1:9" outlineLevel="1">
      <c r="A102" s="21" t="s">
        <v>49</v>
      </c>
      <c r="B102" s="5"/>
      <c r="C102" s="5"/>
      <c r="D102" s="5"/>
      <c r="E102" s="5">
        <f t="shared" si="12"/>
        <v>0</v>
      </c>
      <c r="F102" s="10"/>
      <c r="G102" s="17"/>
      <c r="H102" s="18"/>
      <c r="I102" s="17"/>
    </row>
    <row r="103" spans="1:9" outlineLevel="1">
      <c r="A103" s="26" t="s">
        <v>58</v>
      </c>
      <c r="B103" s="5"/>
      <c r="C103" s="5"/>
      <c r="D103" s="5"/>
      <c r="E103" s="5">
        <f t="shared" si="12"/>
        <v>0</v>
      </c>
      <c r="F103" s="10"/>
      <c r="G103" s="17"/>
      <c r="H103" s="18"/>
      <c r="I103" s="17"/>
    </row>
    <row r="104" spans="1:9" outlineLevel="1">
      <c r="A104" s="26" t="s">
        <v>180</v>
      </c>
      <c r="B104" s="5"/>
      <c r="C104" s="5"/>
      <c r="D104" s="5"/>
      <c r="E104" s="5">
        <f t="shared" si="12"/>
        <v>0</v>
      </c>
      <c r="F104" s="10"/>
      <c r="G104" s="17"/>
      <c r="H104" s="18"/>
      <c r="I104" s="17"/>
    </row>
    <row r="105" spans="1:9" outlineLevel="1">
      <c r="A105" s="26" t="s">
        <v>364</v>
      </c>
      <c r="B105" s="5"/>
      <c r="C105" s="5"/>
      <c r="D105" s="5"/>
      <c r="E105" s="5">
        <f t="shared" si="12"/>
        <v>0</v>
      </c>
      <c r="F105" s="10"/>
      <c r="G105" s="17"/>
      <c r="H105" s="18"/>
      <c r="I105" s="17"/>
    </row>
    <row r="106" spans="1:9" outlineLevel="1">
      <c r="A106" s="21" t="s">
        <v>30</v>
      </c>
      <c r="B106" s="5"/>
      <c r="C106" s="5"/>
      <c r="D106" s="5"/>
      <c r="E106" s="5">
        <f t="shared" si="12"/>
        <v>0</v>
      </c>
      <c r="F106" s="10"/>
      <c r="G106" s="17"/>
      <c r="H106" s="18"/>
      <c r="I106" s="17"/>
    </row>
    <row r="107" spans="1:9" outlineLevel="1">
      <c r="A107" s="26" t="s">
        <v>376</v>
      </c>
      <c r="B107" s="5"/>
      <c r="C107" s="5"/>
      <c r="D107" s="5"/>
      <c r="E107" s="5">
        <f t="shared" si="12"/>
        <v>0</v>
      </c>
      <c r="F107" s="10"/>
      <c r="G107" s="17"/>
      <c r="H107" s="18"/>
      <c r="I107" s="17"/>
    </row>
    <row r="108" spans="1:9" outlineLevel="1">
      <c r="A108" s="26" t="s">
        <v>55</v>
      </c>
      <c r="B108" s="5"/>
      <c r="C108" s="5"/>
      <c r="D108" s="5"/>
      <c r="E108" s="5">
        <f t="shared" si="12"/>
        <v>0</v>
      </c>
      <c r="F108" s="10"/>
      <c r="G108" s="17"/>
      <c r="H108" s="18"/>
      <c r="I108" s="17"/>
    </row>
    <row r="109" spans="1:9" outlineLevel="1">
      <c r="A109" s="29" t="s">
        <v>72</v>
      </c>
      <c r="B109" s="5"/>
      <c r="C109" s="5"/>
      <c r="D109" s="5"/>
      <c r="E109" s="5">
        <f t="shared" si="12"/>
        <v>0</v>
      </c>
      <c r="F109" s="10"/>
      <c r="G109" s="17"/>
      <c r="H109" s="18"/>
      <c r="I109" s="17"/>
    </row>
    <row r="110" spans="1:9" outlineLevel="1">
      <c r="A110" s="26" t="s">
        <v>67</v>
      </c>
      <c r="B110" s="5"/>
      <c r="C110" s="5"/>
      <c r="D110" s="5"/>
      <c r="E110" s="5">
        <f t="shared" si="12"/>
        <v>0</v>
      </c>
      <c r="F110" s="10"/>
      <c r="G110" s="17"/>
      <c r="H110" s="18"/>
      <c r="I110" s="17"/>
    </row>
    <row r="111" spans="1:9" outlineLevel="1">
      <c r="A111" s="21" t="s">
        <v>48</v>
      </c>
      <c r="B111" s="5"/>
      <c r="C111" s="5"/>
      <c r="D111" s="5"/>
      <c r="E111" s="5">
        <f t="shared" si="12"/>
        <v>0</v>
      </c>
      <c r="F111" s="10"/>
      <c r="G111" s="17"/>
      <c r="H111" s="18"/>
      <c r="I111" s="17"/>
    </row>
    <row r="112" spans="1:9" outlineLevel="1">
      <c r="A112" s="21" t="s">
        <v>39</v>
      </c>
      <c r="B112" s="5"/>
      <c r="C112" s="5"/>
      <c r="D112" s="5"/>
      <c r="E112" s="5">
        <f t="shared" si="12"/>
        <v>0</v>
      </c>
      <c r="F112" s="10"/>
      <c r="G112" s="17"/>
      <c r="H112" s="18"/>
      <c r="I112" s="17"/>
    </row>
    <row r="113" spans="1:9" outlineLevel="1">
      <c r="A113" s="22" t="s">
        <v>329</v>
      </c>
      <c r="B113" s="5"/>
      <c r="C113" s="5"/>
      <c r="D113" s="5"/>
      <c r="E113" s="5">
        <f t="shared" si="12"/>
        <v>0</v>
      </c>
      <c r="F113" s="10"/>
      <c r="G113" s="17"/>
      <c r="H113" s="18"/>
      <c r="I113" s="17"/>
    </row>
    <row r="114" spans="1:9" outlineLevel="1">
      <c r="A114" s="26" t="s">
        <v>56</v>
      </c>
      <c r="B114" s="5"/>
      <c r="C114" s="5"/>
      <c r="D114" s="5"/>
      <c r="E114" s="5">
        <f t="shared" si="12"/>
        <v>0</v>
      </c>
      <c r="F114" s="10"/>
      <c r="G114" s="17"/>
      <c r="H114" s="18"/>
      <c r="I114" s="17"/>
    </row>
    <row r="115" spans="1:9">
      <c r="A115" s="25" t="s">
        <v>300</v>
      </c>
      <c r="B115" s="6">
        <f t="shared" ref="B115:D115" si="19">SUM(B116:B120)</f>
        <v>0</v>
      </c>
      <c r="C115" s="6">
        <f t="shared" si="19"/>
        <v>0</v>
      </c>
      <c r="D115" s="6">
        <f t="shared" si="19"/>
        <v>0</v>
      </c>
      <c r="E115" s="6">
        <f t="shared" si="12"/>
        <v>0</v>
      </c>
      <c r="F115" s="9"/>
      <c r="G115" s="16">
        <f>SUM(G116:G120)</f>
        <v>0</v>
      </c>
      <c r="H115" s="15"/>
      <c r="I115" s="16">
        <f>SUM(I116:I120)</f>
        <v>0</v>
      </c>
    </row>
    <row r="116" spans="1:9" outlineLevel="1">
      <c r="A116" s="22" t="s">
        <v>66</v>
      </c>
      <c r="B116" s="5"/>
      <c r="C116" s="5"/>
      <c r="D116" s="5"/>
      <c r="E116" s="5">
        <f t="shared" si="12"/>
        <v>0</v>
      </c>
      <c r="F116" s="10"/>
      <c r="G116" s="17"/>
      <c r="H116" s="18"/>
      <c r="I116" s="17"/>
    </row>
    <row r="117" spans="1:9" outlineLevel="1">
      <c r="A117" s="21" t="s">
        <v>304</v>
      </c>
      <c r="B117" s="10"/>
      <c r="C117" s="10"/>
      <c r="D117" s="10"/>
      <c r="E117" s="10">
        <f t="shared" si="12"/>
        <v>0</v>
      </c>
    </row>
    <row r="118" spans="1:9" outlineLevel="1">
      <c r="A118" s="21" t="s">
        <v>74</v>
      </c>
      <c r="B118" s="5"/>
      <c r="C118" s="5"/>
      <c r="D118" s="5"/>
      <c r="E118" s="5">
        <f t="shared" si="12"/>
        <v>0</v>
      </c>
      <c r="F118" s="10"/>
      <c r="G118" s="17"/>
      <c r="H118" s="18"/>
      <c r="I118" s="17"/>
    </row>
    <row r="119" spans="1:9" outlineLevel="1">
      <c r="A119" s="21" t="s">
        <v>181</v>
      </c>
      <c r="B119" s="5"/>
      <c r="C119" s="5"/>
      <c r="D119" s="5"/>
      <c r="E119" s="5">
        <f t="shared" si="12"/>
        <v>0</v>
      </c>
      <c r="F119" s="10"/>
      <c r="G119" s="17"/>
      <c r="H119" s="18"/>
      <c r="I119" s="17"/>
    </row>
    <row r="120" spans="1:9" outlineLevel="1">
      <c r="A120" s="21" t="s">
        <v>75</v>
      </c>
      <c r="B120" s="5"/>
      <c r="C120" s="5"/>
      <c r="D120" s="5"/>
      <c r="E120" s="5">
        <f t="shared" si="12"/>
        <v>0</v>
      </c>
      <c r="F120" s="10"/>
      <c r="G120" s="17"/>
      <c r="H120" s="18"/>
      <c r="I120" s="17"/>
    </row>
    <row r="121" spans="1:9">
      <c r="A121" s="25" t="s">
        <v>306</v>
      </c>
      <c r="B121" s="6">
        <f>SUM(B122:B126)</f>
        <v>0</v>
      </c>
      <c r="C121" s="6">
        <f t="shared" ref="C121:D121" si="20">SUM(C122:C126)</f>
        <v>0</v>
      </c>
      <c r="D121" s="6">
        <f t="shared" si="20"/>
        <v>0</v>
      </c>
      <c r="E121" s="6">
        <f>SUM(B121:D121)</f>
        <v>0</v>
      </c>
      <c r="F121" s="9"/>
      <c r="G121" s="16">
        <f>SUM(G122:G126)</f>
        <v>0</v>
      </c>
      <c r="H121" s="15"/>
      <c r="I121" s="16">
        <f>SUM(I122:I126)</f>
        <v>0</v>
      </c>
    </row>
    <row r="122" spans="1:9" outlineLevel="1">
      <c r="A122" s="27" t="s">
        <v>220</v>
      </c>
      <c r="B122" s="5"/>
      <c r="C122" s="5"/>
      <c r="D122" s="5"/>
      <c r="E122" s="5">
        <f>SUM(B122:D122)</f>
        <v>0</v>
      </c>
      <c r="F122" s="10"/>
      <c r="G122" s="17"/>
      <c r="H122" s="18"/>
      <c r="I122" s="17"/>
    </row>
    <row r="123" spans="1:9" outlineLevel="1">
      <c r="A123" s="27" t="s">
        <v>37</v>
      </c>
      <c r="B123" s="5"/>
      <c r="C123" s="5"/>
      <c r="D123" s="5"/>
      <c r="E123" s="5">
        <f t="shared" ref="E123:E126" si="21">SUM(B123:D123)</f>
        <v>0</v>
      </c>
      <c r="F123" s="10"/>
      <c r="G123" s="17"/>
      <c r="H123" s="18"/>
      <c r="I123" s="17"/>
    </row>
    <row r="124" spans="1:9" outlineLevel="1">
      <c r="A124" s="27" t="s">
        <v>3</v>
      </c>
      <c r="B124" s="5"/>
      <c r="C124" s="5"/>
      <c r="D124" s="5"/>
      <c r="E124" s="5">
        <f t="shared" si="21"/>
        <v>0</v>
      </c>
      <c r="F124" s="10"/>
      <c r="G124" s="17"/>
      <c r="H124" s="18"/>
      <c r="I124" s="17"/>
    </row>
    <row r="125" spans="1:9" outlineLevel="1">
      <c r="A125" s="27" t="s">
        <v>211</v>
      </c>
      <c r="B125" s="5"/>
      <c r="C125" s="5"/>
      <c r="D125" s="5"/>
      <c r="E125" s="5">
        <f t="shared" si="21"/>
        <v>0</v>
      </c>
      <c r="F125" s="10"/>
      <c r="G125" s="17"/>
      <c r="H125" s="18"/>
      <c r="I125" s="17"/>
    </row>
    <row r="126" spans="1:9" outlineLevel="1">
      <c r="A126" s="27" t="s">
        <v>6</v>
      </c>
      <c r="B126" s="5"/>
      <c r="C126" s="5"/>
      <c r="D126" s="5"/>
      <c r="E126" s="5">
        <f t="shared" si="21"/>
        <v>0</v>
      </c>
      <c r="F126" s="10"/>
      <c r="G126" s="17"/>
      <c r="H126" s="18"/>
      <c r="I126" s="17"/>
    </row>
    <row r="127" spans="1:9">
      <c r="A127" s="25" t="s">
        <v>44</v>
      </c>
      <c r="B127" s="6">
        <f>SUM(B128:B148)</f>
        <v>0</v>
      </c>
      <c r="C127" s="6">
        <f t="shared" ref="C127:D127" si="22">SUM(C128:C148)</f>
        <v>0</v>
      </c>
      <c r="D127" s="6">
        <f t="shared" si="22"/>
        <v>0</v>
      </c>
      <c r="E127" s="6">
        <f>SUM(B127:D127)</f>
        <v>0</v>
      </c>
      <c r="F127" s="9"/>
      <c r="G127" s="16">
        <f>SUM(G128:G148)</f>
        <v>0</v>
      </c>
      <c r="H127" s="15"/>
      <c r="I127" s="16">
        <f>SUM(I128:I148)</f>
        <v>0</v>
      </c>
    </row>
    <row r="128" spans="1:9" outlineLevel="1">
      <c r="A128" s="27" t="s">
        <v>233</v>
      </c>
      <c r="B128" s="5"/>
      <c r="C128" s="5"/>
      <c r="D128" s="5"/>
      <c r="E128" s="5">
        <f>SUM(B128:D128)</f>
        <v>0</v>
      </c>
      <c r="F128" s="10"/>
      <c r="G128" s="17"/>
      <c r="H128" s="18"/>
      <c r="I128" s="17"/>
    </row>
    <row r="129" spans="1:9" outlineLevel="1">
      <c r="A129" s="27" t="s">
        <v>262</v>
      </c>
      <c r="B129" s="5"/>
      <c r="C129" s="5"/>
      <c r="D129" s="5"/>
      <c r="E129" s="5">
        <f t="shared" ref="E129:E148" si="23">SUM(B129:D129)</f>
        <v>0</v>
      </c>
      <c r="F129" s="10"/>
      <c r="G129" s="17"/>
      <c r="H129" s="18"/>
      <c r="I129" s="17"/>
    </row>
    <row r="130" spans="1:9" outlineLevel="1">
      <c r="A130" s="27" t="s">
        <v>97</v>
      </c>
      <c r="B130" s="5"/>
      <c r="C130" s="5"/>
      <c r="D130" s="5"/>
      <c r="E130" s="5">
        <f t="shared" si="23"/>
        <v>0</v>
      </c>
      <c r="F130" s="10"/>
      <c r="G130" s="17"/>
      <c r="H130" s="18"/>
      <c r="I130" s="17"/>
    </row>
    <row r="131" spans="1:9" outlineLevel="1">
      <c r="A131" s="27" t="s">
        <v>165</v>
      </c>
      <c r="B131" s="5"/>
      <c r="C131" s="5"/>
      <c r="D131" s="5"/>
      <c r="E131" s="5">
        <f t="shared" si="23"/>
        <v>0</v>
      </c>
      <c r="F131" s="10"/>
      <c r="G131" s="17"/>
      <c r="H131" s="18"/>
      <c r="I131" s="17"/>
    </row>
    <row r="132" spans="1:9" outlineLevel="1">
      <c r="A132" s="27" t="s">
        <v>184</v>
      </c>
      <c r="B132" s="5"/>
      <c r="C132" s="5"/>
      <c r="D132" s="5"/>
      <c r="E132" s="5">
        <f t="shared" si="23"/>
        <v>0</v>
      </c>
      <c r="F132" s="10"/>
      <c r="G132" s="17"/>
      <c r="H132" s="18"/>
      <c r="I132" s="17"/>
    </row>
    <row r="133" spans="1:9" outlineLevel="1">
      <c r="A133" s="27" t="s">
        <v>194</v>
      </c>
      <c r="B133" s="5"/>
      <c r="C133" s="5"/>
      <c r="D133" s="5"/>
      <c r="E133" s="5">
        <f t="shared" si="23"/>
        <v>0</v>
      </c>
      <c r="F133" s="10"/>
      <c r="G133" s="17"/>
      <c r="H133" s="18"/>
      <c r="I133" s="17"/>
    </row>
    <row r="134" spans="1:9" outlineLevel="1">
      <c r="A134" s="27" t="s">
        <v>222</v>
      </c>
      <c r="B134" s="5"/>
      <c r="C134" s="5"/>
      <c r="D134" s="5"/>
      <c r="E134" s="5">
        <f t="shared" si="23"/>
        <v>0</v>
      </c>
      <c r="F134" s="10"/>
      <c r="G134" s="17"/>
      <c r="H134" s="18"/>
      <c r="I134" s="17"/>
    </row>
    <row r="135" spans="1:9" outlineLevel="1">
      <c r="A135" s="27" t="s">
        <v>228</v>
      </c>
      <c r="B135" s="5"/>
      <c r="C135" s="5"/>
      <c r="D135" s="5"/>
      <c r="E135" s="5">
        <f t="shared" si="23"/>
        <v>0</v>
      </c>
      <c r="F135" s="10"/>
      <c r="G135" s="17"/>
      <c r="H135" s="18"/>
      <c r="I135" s="17"/>
    </row>
    <row r="136" spans="1:9" outlineLevel="1">
      <c r="A136" s="27" t="s">
        <v>230</v>
      </c>
      <c r="B136" s="5"/>
      <c r="C136" s="5"/>
      <c r="D136" s="5"/>
      <c r="E136" s="5">
        <f t="shared" si="23"/>
        <v>0</v>
      </c>
      <c r="F136" s="10"/>
      <c r="G136" s="17"/>
      <c r="H136" s="18"/>
      <c r="I136" s="17"/>
    </row>
    <row r="137" spans="1:9" outlineLevel="1">
      <c r="A137" s="27" t="s">
        <v>234</v>
      </c>
      <c r="B137" s="5"/>
      <c r="C137" s="5"/>
      <c r="D137" s="5"/>
      <c r="E137" s="5">
        <f t="shared" si="23"/>
        <v>0</v>
      </c>
      <c r="F137" s="10"/>
      <c r="G137" s="17"/>
      <c r="H137" s="18"/>
      <c r="I137" s="17"/>
    </row>
    <row r="138" spans="1:9" outlineLevel="1">
      <c r="A138" s="27" t="s">
        <v>235</v>
      </c>
      <c r="B138" s="5"/>
      <c r="C138" s="5"/>
      <c r="D138" s="5"/>
      <c r="E138" s="5">
        <f t="shared" si="23"/>
        <v>0</v>
      </c>
      <c r="F138" s="10"/>
      <c r="G138" s="17"/>
      <c r="H138" s="18"/>
      <c r="I138" s="17"/>
    </row>
    <row r="139" spans="1:9" outlineLevel="1">
      <c r="A139" s="27" t="s">
        <v>236</v>
      </c>
      <c r="B139" s="5"/>
      <c r="C139" s="5"/>
      <c r="D139" s="5"/>
      <c r="E139" s="5">
        <f t="shared" si="23"/>
        <v>0</v>
      </c>
      <c r="F139" s="10"/>
      <c r="G139" s="17"/>
      <c r="H139" s="18"/>
      <c r="I139" s="17"/>
    </row>
    <row r="140" spans="1:9" outlineLevel="1">
      <c r="A140" s="27" t="s">
        <v>237</v>
      </c>
      <c r="B140" s="5"/>
      <c r="C140" s="5"/>
      <c r="D140" s="5"/>
      <c r="E140" s="5">
        <f t="shared" si="23"/>
        <v>0</v>
      </c>
      <c r="F140" s="10"/>
      <c r="G140" s="17"/>
      <c r="H140" s="18"/>
      <c r="I140" s="17"/>
    </row>
    <row r="141" spans="1:9" outlineLevel="1">
      <c r="A141" s="27" t="s">
        <v>238</v>
      </c>
      <c r="B141" s="5"/>
      <c r="C141" s="5"/>
      <c r="D141" s="5"/>
      <c r="E141" s="5">
        <f t="shared" si="23"/>
        <v>0</v>
      </c>
      <c r="F141" s="10"/>
      <c r="G141" s="17"/>
      <c r="H141" s="18"/>
      <c r="I141" s="17"/>
    </row>
    <row r="142" spans="1:9" outlineLevel="1">
      <c r="A142" s="27" t="s">
        <v>254</v>
      </c>
      <c r="B142" s="5"/>
      <c r="C142" s="5"/>
      <c r="D142" s="5"/>
      <c r="E142" s="5">
        <f t="shared" si="23"/>
        <v>0</v>
      </c>
      <c r="F142" s="10"/>
      <c r="G142" s="17"/>
      <c r="H142" s="18"/>
      <c r="I142" s="17"/>
    </row>
    <row r="143" spans="1:9" outlineLevel="1">
      <c r="A143" s="27" t="s">
        <v>258</v>
      </c>
      <c r="B143" s="5"/>
      <c r="C143" s="5"/>
      <c r="D143" s="5"/>
      <c r="E143" s="5">
        <f t="shared" si="23"/>
        <v>0</v>
      </c>
      <c r="F143" s="10"/>
      <c r="G143" s="17"/>
      <c r="H143" s="18"/>
      <c r="I143" s="17"/>
    </row>
    <row r="144" spans="1:9" outlineLevel="1">
      <c r="A144" s="27" t="s">
        <v>260</v>
      </c>
      <c r="B144" s="5"/>
      <c r="C144" s="5"/>
      <c r="D144" s="5"/>
      <c r="E144" s="5">
        <f t="shared" si="23"/>
        <v>0</v>
      </c>
      <c r="F144" s="10"/>
      <c r="G144" s="17"/>
      <c r="H144" s="18"/>
      <c r="I144" s="17"/>
    </row>
    <row r="145" spans="1:9" outlineLevel="1">
      <c r="A145" s="27" t="s">
        <v>269</v>
      </c>
      <c r="B145" s="5"/>
      <c r="C145" s="5"/>
      <c r="D145" s="5"/>
      <c r="E145" s="5">
        <f t="shared" si="23"/>
        <v>0</v>
      </c>
      <c r="F145" s="10"/>
      <c r="G145" s="17"/>
      <c r="H145" s="18"/>
      <c r="I145" s="17"/>
    </row>
    <row r="146" spans="1:9" outlineLevel="1">
      <c r="A146" s="27" t="s">
        <v>286</v>
      </c>
      <c r="B146" s="5"/>
      <c r="C146" s="5"/>
      <c r="D146" s="5"/>
      <c r="E146" s="5">
        <f t="shared" si="23"/>
        <v>0</v>
      </c>
      <c r="F146" s="10"/>
      <c r="G146" s="17"/>
      <c r="H146" s="18"/>
      <c r="I146" s="17"/>
    </row>
    <row r="147" spans="1:9" outlineLevel="1">
      <c r="A147" s="27" t="s">
        <v>359</v>
      </c>
      <c r="B147" s="5"/>
      <c r="C147" s="5"/>
      <c r="D147" s="5"/>
      <c r="E147" s="5">
        <f t="shared" si="23"/>
        <v>0</v>
      </c>
      <c r="F147" s="10"/>
      <c r="G147" s="17"/>
      <c r="H147" s="18"/>
      <c r="I147" s="17"/>
    </row>
    <row r="148" spans="1:9" outlineLevel="1">
      <c r="A148" s="27" t="s">
        <v>141</v>
      </c>
      <c r="B148" s="5"/>
      <c r="C148" s="5"/>
      <c r="D148" s="5"/>
      <c r="E148" s="5">
        <f t="shared" si="23"/>
        <v>0</v>
      </c>
      <c r="F148" s="10"/>
      <c r="G148" s="17"/>
      <c r="H148" s="18"/>
      <c r="I148" s="17"/>
    </row>
    <row r="149" spans="1:9">
      <c r="A149" s="25" t="s">
        <v>45</v>
      </c>
      <c r="B149" s="6">
        <f>SUM(B150:B155)</f>
        <v>0</v>
      </c>
      <c r="C149" s="6">
        <f t="shared" ref="C149:D149" si="24">SUM(C150:C155)</f>
        <v>0</v>
      </c>
      <c r="D149" s="6">
        <f t="shared" si="24"/>
        <v>0</v>
      </c>
      <c r="E149" s="6">
        <f t="shared" si="12"/>
        <v>0</v>
      </c>
      <c r="F149" s="9"/>
      <c r="G149" s="16">
        <f>SUM(G150:G155)</f>
        <v>0</v>
      </c>
      <c r="H149" s="15"/>
      <c r="I149" s="16">
        <f>SUM(I150:I155)</f>
        <v>0</v>
      </c>
    </row>
    <row r="150" spans="1:9" outlineLevel="1">
      <c r="A150" s="27" t="s">
        <v>100</v>
      </c>
      <c r="B150" s="5"/>
      <c r="C150" s="5"/>
      <c r="D150" s="5"/>
      <c r="E150" s="5">
        <f t="shared" ref="E150:E215" si="25">SUM(B150:D150)</f>
        <v>0</v>
      </c>
      <c r="F150" s="10"/>
      <c r="G150" s="17"/>
      <c r="H150" s="18"/>
      <c r="I150" s="17"/>
    </row>
    <row r="151" spans="1:9" outlineLevel="1">
      <c r="A151" s="27" t="s">
        <v>101</v>
      </c>
      <c r="B151" s="5"/>
      <c r="C151" s="5"/>
      <c r="D151" s="5"/>
      <c r="E151" s="5">
        <f t="shared" si="25"/>
        <v>0</v>
      </c>
      <c r="F151" s="10"/>
      <c r="G151" s="17"/>
      <c r="H151" s="18"/>
      <c r="I151" s="17"/>
    </row>
    <row r="152" spans="1:9" outlineLevel="1">
      <c r="A152" s="27" t="s">
        <v>139</v>
      </c>
      <c r="B152" s="5"/>
      <c r="C152" s="5"/>
      <c r="D152" s="5"/>
      <c r="E152" s="5">
        <f t="shared" si="25"/>
        <v>0</v>
      </c>
      <c r="F152" s="10"/>
      <c r="G152" s="17"/>
      <c r="H152" s="18"/>
      <c r="I152" s="17"/>
    </row>
    <row r="153" spans="1:9" outlineLevel="1">
      <c r="A153" s="27" t="s">
        <v>171</v>
      </c>
      <c r="B153" s="5"/>
      <c r="C153" s="5"/>
      <c r="D153" s="5"/>
      <c r="E153" s="5">
        <f t="shared" si="25"/>
        <v>0</v>
      </c>
      <c r="F153" s="10"/>
      <c r="G153" s="17"/>
      <c r="H153" s="18"/>
      <c r="I153" s="17"/>
    </row>
    <row r="154" spans="1:9" ht="13.5" customHeight="1" outlineLevel="1">
      <c r="A154" s="27" t="s">
        <v>377</v>
      </c>
      <c r="B154" s="5"/>
      <c r="C154" s="5"/>
      <c r="D154" s="5"/>
      <c r="E154" s="5">
        <f t="shared" si="25"/>
        <v>0</v>
      </c>
      <c r="F154" s="10"/>
      <c r="G154" s="17"/>
      <c r="H154" s="18"/>
      <c r="I154" s="17"/>
    </row>
    <row r="155" spans="1:9" outlineLevel="1">
      <c r="A155" s="27" t="s">
        <v>218</v>
      </c>
      <c r="B155" s="5"/>
      <c r="C155" s="5"/>
      <c r="D155" s="5"/>
      <c r="E155" s="5">
        <f t="shared" si="25"/>
        <v>0</v>
      </c>
      <c r="F155" s="10"/>
      <c r="G155" s="17"/>
      <c r="H155" s="18"/>
      <c r="I155" s="17"/>
    </row>
    <row r="156" spans="1:9">
      <c r="A156" s="25" t="s">
        <v>46</v>
      </c>
      <c r="B156" s="6">
        <f>SUM(B157:B179)</f>
        <v>0</v>
      </c>
      <c r="C156" s="6">
        <f t="shared" ref="C156:D156" si="26">SUM(C157:C179)</f>
        <v>0</v>
      </c>
      <c r="D156" s="6">
        <f t="shared" si="26"/>
        <v>0</v>
      </c>
      <c r="E156" s="6">
        <f t="shared" si="25"/>
        <v>0</v>
      </c>
      <c r="F156" s="9"/>
      <c r="G156" s="16">
        <f>SUM(G157:G179)</f>
        <v>0</v>
      </c>
      <c r="H156" s="15"/>
      <c r="I156" s="16">
        <f>SUM(I157:I179)</f>
        <v>0</v>
      </c>
    </row>
    <row r="157" spans="1:9" outlineLevel="1">
      <c r="A157" s="27" t="s">
        <v>86</v>
      </c>
      <c r="B157" s="5"/>
      <c r="C157" s="5"/>
      <c r="D157" s="5"/>
      <c r="E157" s="5">
        <f t="shared" si="25"/>
        <v>0</v>
      </c>
      <c r="F157" s="10"/>
      <c r="G157" s="17"/>
      <c r="H157" s="18"/>
      <c r="I157" s="17"/>
    </row>
    <row r="158" spans="1:9" outlineLevel="1">
      <c r="A158" s="27" t="s">
        <v>103</v>
      </c>
      <c r="B158" s="5"/>
      <c r="C158" s="5"/>
      <c r="D158" s="5"/>
      <c r="E158" s="5">
        <f t="shared" si="25"/>
        <v>0</v>
      </c>
      <c r="F158" s="10"/>
      <c r="G158" s="17"/>
      <c r="H158" s="18"/>
      <c r="I158" s="17"/>
    </row>
    <row r="159" spans="1:9" outlineLevel="1">
      <c r="A159" s="27" t="s">
        <v>144</v>
      </c>
      <c r="B159" s="5"/>
      <c r="C159" s="5"/>
      <c r="D159" s="5"/>
      <c r="E159" s="5">
        <f t="shared" si="25"/>
        <v>0</v>
      </c>
      <c r="F159" s="10"/>
      <c r="G159" s="17"/>
      <c r="H159" s="18"/>
      <c r="I159" s="17"/>
    </row>
    <row r="160" spans="1:9" outlineLevel="1">
      <c r="A160" s="27" t="s">
        <v>159</v>
      </c>
      <c r="B160" s="5"/>
      <c r="C160" s="5"/>
      <c r="D160" s="5"/>
      <c r="E160" s="5">
        <f t="shared" si="25"/>
        <v>0</v>
      </c>
      <c r="F160" s="10"/>
      <c r="G160" s="17"/>
      <c r="H160" s="18"/>
      <c r="I160" s="17"/>
    </row>
    <row r="161" spans="1:9" outlineLevel="1">
      <c r="A161" s="27" t="s">
        <v>189</v>
      </c>
      <c r="B161" s="5"/>
      <c r="C161" s="5"/>
      <c r="D161" s="5"/>
      <c r="E161" s="5">
        <f t="shared" si="25"/>
        <v>0</v>
      </c>
      <c r="F161" s="10"/>
      <c r="G161" s="17"/>
      <c r="H161" s="18"/>
      <c r="I161" s="17"/>
    </row>
    <row r="162" spans="1:9" outlineLevel="1">
      <c r="A162" s="27" t="s">
        <v>191</v>
      </c>
      <c r="B162" s="5"/>
      <c r="C162" s="5"/>
      <c r="D162" s="5"/>
      <c r="E162" s="5">
        <f t="shared" si="25"/>
        <v>0</v>
      </c>
      <c r="F162" s="10"/>
      <c r="G162" s="17"/>
      <c r="H162" s="18"/>
      <c r="I162" s="17"/>
    </row>
    <row r="163" spans="1:9" outlineLevel="1">
      <c r="A163" s="27" t="s">
        <v>197</v>
      </c>
      <c r="B163" s="5"/>
      <c r="C163" s="5"/>
      <c r="D163" s="5"/>
      <c r="E163" s="5">
        <f t="shared" si="25"/>
        <v>0</v>
      </c>
      <c r="F163" s="10"/>
      <c r="G163" s="17"/>
      <c r="H163" s="18"/>
      <c r="I163" s="17"/>
    </row>
    <row r="164" spans="1:9" outlineLevel="1">
      <c r="A164" s="27" t="s">
        <v>200</v>
      </c>
      <c r="B164" s="5"/>
      <c r="C164" s="5"/>
      <c r="D164" s="5"/>
      <c r="E164" s="5">
        <f t="shared" si="25"/>
        <v>0</v>
      </c>
      <c r="F164" s="10"/>
      <c r="G164" s="17"/>
      <c r="H164" s="18"/>
      <c r="I164" s="17"/>
    </row>
    <row r="165" spans="1:9" outlineLevel="1">
      <c r="A165" s="27" t="s">
        <v>203</v>
      </c>
      <c r="B165" s="5"/>
      <c r="C165" s="5"/>
      <c r="D165" s="5"/>
      <c r="E165" s="5">
        <f t="shared" si="25"/>
        <v>0</v>
      </c>
      <c r="F165" s="10"/>
      <c r="G165" s="17"/>
      <c r="H165" s="18"/>
      <c r="I165" s="17"/>
    </row>
    <row r="166" spans="1:9" outlineLevel="1">
      <c r="A166" s="27" t="s">
        <v>204</v>
      </c>
      <c r="B166" s="5"/>
      <c r="C166" s="5"/>
      <c r="D166" s="5"/>
      <c r="E166" s="5">
        <f t="shared" si="25"/>
        <v>0</v>
      </c>
      <c r="F166" s="10"/>
      <c r="G166" s="17"/>
      <c r="H166" s="18"/>
      <c r="I166" s="17"/>
    </row>
    <row r="167" spans="1:9" outlineLevel="1">
      <c r="A167" s="27" t="s">
        <v>32</v>
      </c>
      <c r="B167" s="5"/>
      <c r="C167" s="5"/>
      <c r="D167" s="5"/>
      <c r="E167" s="5">
        <f t="shared" si="25"/>
        <v>0</v>
      </c>
      <c r="F167" s="10"/>
      <c r="G167" s="17"/>
      <c r="H167" s="18"/>
      <c r="I167" s="17"/>
    </row>
    <row r="168" spans="1:9" outlineLevel="1">
      <c r="A168" s="27" t="s">
        <v>226</v>
      </c>
      <c r="B168" s="5"/>
      <c r="C168" s="5"/>
      <c r="D168" s="5"/>
      <c r="E168" s="5">
        <f t="shared" si="25"/>
        <v>0</v>
      </c>
      <c r="F168" s="10"/>
      <c r="G168" s="17"/>
      <c r="H168" s="18"/>
      <c r="I168" s="17"/>
    </row>
    <row r="169" spans="1:9" outlineLevel="1">
      <c r="A169" s="27" t="s">
        <v>35</v>
      </c>
      <c r="B169" s="5"/>
      <c r="C169" s="5"/>
      <c r="D169" s="5"/>
      <c r="E169" s="5">
        <f t="shared" si="25"/>
        <v>0</v>
      </c>
      <c r="F169" s="10"/>
      <c r="G169" s="17"/>
      <c r="H169" s="18"/>
      <c r="I169" s="17"/>
    </row>
    <row r="170" spans="1:9" outlineLevel="1">
      <c r="A170" s="27" t="s">
        <v>241</v>
      </c>
      <c r="B170" s="5"/>
      <c r="C170" s="5"/>
      <c r="D170" s="5"/>
      <c r="E170" s="5">
        <f t="shared" si="25"/>
        <v>0</v>
      </c>
      <c r="F170" s="10"/>
      <c r="G170" s="17"/>
      <c r="H170" s="18"/>
      <c r="I170" s="17"/>
    </row>
    <row r="171" spans="1:9" outlineLevel="1">
      <c r="A171" s="27" t="s">
        <v>243</v>
      </c>
      <c r="B171" s="5"/>
      <c r="C171" s="5"/>
      <c r="D171" s="5"/>
      <c r="E171" s="5">
        <f t="shared" si="25"/>
        <v>0</v>
      </c>
      <c r="F171" s="10"/>
      <c r="G171" s="17"/>
      <c r="H171" s="18"/>
      <c r="I171" s="17"/>
    </row>
    <row r="172" spans="1:9" outlineLevel="1">
      <c r="A172" s="27" t="s">
        <v>266</v>
      </c>
      <c r="B172" s="5"/>
      <c r="C172" s="5"/>
      <c r="D172" s="5"/>
      <c r="E172" s="5">
        <f t="shared" si="25"/>
        <v>0</v>
      </c>
      <c r="F172" s="10"/>
      <c r="G172" s="17"/>
      <c r="H172" s="18"/>
      <c r="I172" s="17"/>
    </row>
    <row r="173" spans="1:9" outlineLevel="1">
      <c r="A173" s="27" t="s">
        <v>267</v>
      </c>
      <c r="B173" s="5"/>
      <c r="C173" s="5"/>
      <c r="D173" s="5"/>
      <c r="E173" s="5">
        <f t="shared" si="25"/>
        <v>0</v>
      </c>
      <c r="F173" s="10"/>
      <c r="G173" s="17"/>
      <c r="H173" s="18"/>
      <c r="I173" s="17"/>
    </row>
    <row r="174" spans="1:9" outlineLevel="1">
      <c r="A174" s="27" t="s">
        <v>278</v>
      </c>
      <c r="B174" s="5"/>
      <c r="C174" s="5"/>
      <c r="D174" s="5"/>
      <c r="E174" s="5">
        <f t="shared" si="25"/>
        <v>0</v>
      </c>
      <c r="F174" s="10"/>
      <c r="G174" s="17"/>
      <c r="H174" s="18"/>
      <c r="I174" s="17"/>
    </row>
    <row r="175" spans="1:9" outlineLevel="1">
      <c r="A175" s="27" t="s">
        <v>280</v>
      </c>
      <c r="B175" s="5"/>
      <c r="C175" s="5"/>
      <c r="D175" s="5"/>
      <c r="E175" s="5">
        <f t="shared" si="25"/>
        <v>0</v>
      </c>
      <c r="F175" s="10"/>
      <c r="G175" s="17"/>
      <c r="H175" s="18"/>
      <c r="I175" s="17"/>
    </row>
    <row r="176" spans="1:9" outlineLevel="1">
      <c r="A176" s="27" t="s">
        <v>282</v>
      </c>
      <c r="B176" s="5"/>
      <c r="C176" s="5"/>
      <c r="D176" s="5"/>
      <c r="E176" s="5">
        <f t="shared" si="25"/>
        <v>0</v>
      </c>
      <c r="F176" s="10"/>
      <c r="G176" s="17"/>
      <c r="H176" s="18"/>
      <c r="I176" s="17"/>
    </row>
    <row r="177" spans="1:9" outlineLevel="1">
      <c r="A177" s="27" t="s">
        <v>287</v>
      </c>
      <c r="B177" s="5"/>
      <c r="C177" s="5"/>
      <c r="D177" s="5"/>
      <c r="E177" s="5">
        <f t="shared" si="25"/>
        <v>0</v>
      </c>
      <c r="F177" s="10"/>
      <c r="G177" s="17"/>
      <c r="H177" s="18"/>
      <c r="I177" s="17"/>
    </row>
    <row r="178" spans="1:9" outlineLevel="1">
      <c r="A178" s="27" t="s">
        <v>385</v>
      </c>
      <c r="B178" s="5"/>
      <c r="C178" s="5"/>
      <c r="D178" s="5"/>
      <c r="E178" s="5">
        <f t="shared" ref="E178" si="27">SUM(B178:D178)</f>
        <v>0</v>
      </c>
      <c r="F178" s="10"/>
      <c r="G178" s="17"/>
      <c r="H178" s="18"/>
      <c r="I178" s="17"/>
    </row>
    <row r="179" spans="1:9" outlineLevel="1">
      <c r="A179" s="27" t="s">
        <v>289</v>
      </c>
      <c r="B179" s="5"/>
      <c r="C179" s="5"/>
      <c r="D179" s="5"/>
      <c r="E179" s="5">
        <f t="shared" si="25"/>
        <v>0</v>
      </c>
      <c r="F179" s="10"/>
      <c r="G179" s="17"/>
      <c r="H179" s="18"/>
      <c r="I179" s="17"/>
    </row>
    <row r="180" spans="1:9">
      <c r="A180" s="25" t="s">
        <v>47</v>
      </c>
      <c r="B180" s="6">
        <f>SUM(B181:B195)</f>
        <v>0</v>
      </c>
      <c r="C180" s="6">
        <f t="shared" ref="C180:D180" si="28">SUM(C181:C195)</f>
        <v>0</v>
      </c>
      <c r="D180" s="6">
        <f t="shared" si="28"/>
        <v>0</v>
      </c>
      <c r="E180" s="6">
        <f t="shared" si="25"/>
        <v>0</v>
      </c>
      <c r="F180" s="9"/>
      <c r="G180" s="16">
        <f>SUM(G181:G195)</f>
        <v>0</v>
      </c>
      <c r="H180" s="15"/>
      <c r="I180" s="16">
        <f>SUM(I181:I195)</f>
        <v>0</v>
      </c>
    </row>
    <row r="181" spans="1:9" outlineLevel="1">
      <c r="A181" s="27" t="s">
        <v>87</v>
      </c>
      <c r="B181" s="5"/>
      <c r="C181" s="5"/>
      <c r="D181" s="5"/>
      <c r="E181" s="5">
        <f t="shared" si="25"/>
        <v>0</v>
      </c>
      <c r="F181" s="10"/>
      <c r="G181" s="17"/>
      <c r="H181" s="18"/>
      <c r="I181" s="17"/>
    </row>
    <row r="182" spans="1:9" outlineLevel="1">
      <c r="A182" s="27" t="s">
        <v>27</v>
      </c>
      <c r="B182" s="5"/>
      <c r="C182" s="5"/>
      <c r="D182" s="5"/>
      <c r="E182" s="5">
        <f t="shared" si="25"/>
        <v>0</v>
      </c>
      <c r="F182" s="10"/>
      <c r="G182" s="17"/>
      <c r="H182" s="18"/>
      <c r="I182" s="17"/>
    </row>
    <row r="183" spans="1:9" outlineLevel="1">
      <c r="A183" s="27" t="s">
        <v>155</v>
      </c>
      <c r="B183" s="5"/>
      <c r="C183" s="5"/>
      <c r="D183" s="5"/>
      <c r="E183" s="5">
        <f t="shared" si="25"/>
        <v>0</v>
      </c>
      <c r="F183" s="10"/>
      <c r="G183" s="17"/>
      <c r="H183" s="18"/>
      <c r="I183" s="17"/>
    </row>
    <row r="184" spans="1:9" outlineLevel="1">
      <c r="A184" s="27" t="s">
        <v>158</v>
      </c>
      <c r="B184" s="5"/>
      <c r="C184" s="5"/>
      <c r="D184" s="5"/>
      <c r="E184" s="5">
        <f t="shared" si="25"/>
        <v>0</v>
      </c>
      <c r="F184" s="10"/>
      <c r="G184" s="17"/>
      <c r="H184" s="18"/>
      <c r="I184" s="17"/>
    </row>
    <row r="185" spans="1:9" outlineLevel="1">
      <c r="A185" s="27" t="s">
        <v>188</v>
      </c>
      <c r="B185" s="5"/>
      <c r="C185" s="5"/>
      <c r="D185" s="5"/>
      <c r="E185" s="5">
        <f t="shared" si="25"/>
        <v>0</v>
      </c>
      <c r="F185" s="10"/>
      <c r="G185" s="17"/>
      <c r="H185" s="18"/>
      <c r="I185" s="17"/>
    </row>
    <row r="186" spans="1:9" outlineLevel="1">
      <c r="A186" s="27" t="s">
        <v>205</v>
      </c>
      <c r="B186" s="5"/>
      <c r="C186" s="5"/>
      <c r="D186" s="5"/>
      <c r="E186" s="5">
        <f t="shared" si="25"/>
        <v>0</v>
      </c>
      <c r="F186" s="10"/>
      <c r="G186" s="17"/>
      <c r="H186" s="18"/>
      <c r="I186" s="17"/>
    </row>
    <row r="187" spans="1:9" outlineLevel="1">
      <c r="A187" s="27" t="s">
        <v>244</v>
      </c>
      <c r="B187" s="5"/>
      <c r="C187" s="5"/>
      <c r="D187" s="5"/>
      <c r="E187" s="5">
        <f t="shared" si="25"/>
        <v>0</v>
      </c>
      <c r="F187" s="10"/>
      <c r="G187" s="17"/>
      <c r="H187" s="18"/>
      <c r="I187" s="17"/>
    </row>
    <row r="188" spans="1:9" outlineLevel="1">
      <c r="A188" s="27" t="s">
        <v>259</v>
      </c>
      <c r="B188" s="5"/>
      <c r="C188" s="5"/>
      <c r="D188" s="5"/>
      <c r="E188" s="5">
        <f t="shared" si="25"/>
        <v>0</v>
      </c>
      <c r="F188" s="10"/>
      <c r="G188" s="17"/>
      <c r="H188" s="18"/>
      <c r="I188" s="17"/>
    </row>
    <row r="189" spans="1:9" outlineLevel="1">
      <c r="A189" s="27" t="s">
        <v>265</v>
      </c>
      <c r="B189" s="5"/>
      <c r="C189" s="5"/>
      <c r="D189" s="5"/>
      <c r="E189" s="5">
        <f t="shared" si="25"/>
        <v>0</v>
      </c>
      <c r="F189" s="10"/>
      <c r="G189" s="17"/>
      <c r="H189" s="18"/>
      <c r="I189" s="17"/>
    </row>
    <row r="190" spans="1:9" outlineLevel="1">
      <c r="A190" s="27" t="s">
        <v>270</v>
      </c>
      <c r="B190" s="5"/>
      <c r="C190" s="5"/>
      <c r="D190" s="5"/>
      <c r="E190" s="5">
        <f t="shared" si="25"/>
        <v>0</v>
      </c>
      <c r="F190" s="10"/>
      <c r="G190" s="17"/>
      <c r="H190" s="18"/>
      <c r="I190" s="17"/>
    </row>
    <row r="191" spans="1:9" outlineLevel="1">
      <c r="A191" s="27" t="s">
        <v>283</v>
      </c>
      <c r="B191" s="5"/>
      <c r="C191" s="5"/>
      <c r="D191" s="5"/>
      <c r="E191" s="5">
        <f t="shared" si="25"/>
        <v>0</v>
      </c>
      <c r="F191" s="10"/>
      <c r="G191" s="17"/>
      <c r="H191" s="18"/>
      <c r="I191" s="17"/>
    </row>
    <row r="192" spans="1:9" outlineLevel="1">
      <c r="A192" s="27" t="s">
        <v>42</v>
      </c>
      <c r="B192" s="5"/>
      <c r="C192" s="5"/>
      <c r="D192" s="5"/>
      <c r="E192" s="5">
        <f t="shared" si="25"/>
        <v>0</v>
      </c>
      <c r="F192" s="10"/>
      <c r="G192" s="17"/>
      <c r="H192" s="18"/>
      <c r="I192" s="17"/>
    </row>
    <row r="193" spans="1:10" outlineLevel="1">
      <c r="A193" s="27" t="s">
        <v>26</v>
      </c>
      <c r="B193" s="5"/>
      <c r="C193" s="5"/>
      <c r="D193" s="5"/>
      <c r="E193" s="5">
        <f t="shared" si="25"/>
        <v>0</v>
      </c>
      <c r="F193" s="10"/>
      <c r="G193" s="17"/>
      <c r="H193" s="18"/>
      <c r="I193" s="17"/>
    </row>
    <row r="194" spans="1:10" outlineLevel="1">
      <c r="A194" s="27" t="s">
        <v>157</v>
      </c>
      <c r="B194" s="5"/>
      <c r="C194" s="5"/>
      <c r="D194" s="5"/>
      <c r="E194" s="5">
        <f t="shared" si="25"/>
        <v>0</v>
      </c>
      <c r="F194" s="10"/>
      <c r="G194" s="17"/>
      <c r="H194" s="18"/>
      <c r="I194" s="17"/>
    </row>
    <row r="195" spans="1:10" outlineLevel="1">
      <c r="A195" s="27" t="s">
        <v>193</v>
      </c>
      <c r="B195" s="5"/>
      <c r="C195" s="5"/>
      <c r="D195" s="5"/>
      <c r="E195" s="5">
        <f t="shared" si="25"/>
        <v>0</v>
      </c>
      <c r="F195" s="10"/>
      <c r="G195" s="17"/>
      <c r="H195" s="18"/>
      <c r="I195" s="17"/>
    </row>
    <row r="196" spans="1:10">
      <c r="A196" s="25" t="s">
        <v>305</v>
      </c>
      <c r="B196" s="6">
        <f>SUM(B197:B262)</f>
        <v>0</v>
      </c>
      <c r="C196" s="6">
        <f t="shared" ref="C196:D196" si="29">SUM(C197:C262)</f>
        <v>0</v>
      </c>
      <c r="D196" s="6">
        <f t="shared" si="29"/>
        <v>0</v>
      </c>
      <c r="E196" s="6">
        <f t="shared" si="25"/>
        <v>0</v>
      </c>
      <c r="F196" s="9"/>
      <c r="G196" s="16">
        <f>SUM(G197:G262)</f>
        <v>0</v>
      </c>
      <c r="H196" s="15"/>
      <c r="I196" s="16">
        <f>SUM(I197:I262)</f>
        <v>0</v>
      </c>
    </row>
    <row r="197" spans="1:10" outlineLevel="1">
      <c r="A197" s="27" t="s">
        <v>76</v>
      </c>
      <c r="B197" s="10"/>
      <c r="C197" s="10"/>
      <c r="D197" s="10"/>
      <c r="E197" s="10">
        <f t="shared" si="25"/>
        <v>0</v>
      </c>
      <c r="F197" s="10"/>
      <c r="G197" s="18"/>
      <c r="H197" s="18"/>
      <c r="I197" s="18"/>
      <c r="J197" s="28"/>
    </row>
    <row r="198" spans="1:10" outlineLevel="1">
      <c r="A198" s="27" t="s">
        <v>77</v>
      </c>
      <c r="B198" s="10"/>
      <c r="C198" s="10"/>
      <c r="D198" s="10"/>
      <c r="E198" s="10">
        <f t="shared" si="25"/>
        <v>0</v>
      </c>
      <c r="F198" s="10"/>
      <c r="G198" s="18"/>
      <c r="H198" s="18"/>
      <c r="I198" s="18"/>
      <c r="J198" s="28"/>
    </row>
    <row r="199" spans="1:10" outlineLevel="1">
      <c r="A199" s="27" t="s">
        <v>81</v>
      </c>
      <c r="B199" s="10"/>
      <c r="C199" s="10"/>
      <c r="D199" s="10"/>
      <c r="E199" s="10">
        <f t="shared" si="25"/>
        <v>0</v>
      </c>
      <c r="F199" s="10"/>
      <c r="G199" s="18"/>
      <c r="H199" s="18"/>
      <c r="I199" s="18"/>
      <c r="J199" s="28"/>
    </row>
    <row r="200" spans="1:10" outlineLevel="1">
      <c r="A200" s="27" t="s">
        <v>84</v>
      </c>
      <c r="B200" s="10"/>
      <c r="C200" s="10"/>
      <c r="D200" s="10"/>
      <c r="E200" s="10">
        <f t="shared" si="25"/>
        <v>0</v>
      </c>
      <c r="F200" s="10"/>
      <c r="G200" s="18"/>
      <c r="H200" s="18"/>
      <c r="I200" s="18"/>
      <c r="J200" s="28"/>
    </row>
    <row r="201" spans="1:10" outlineLevel="1">
      <c r="A201" s="27" t="s">
        <v>91</v>
      </c>
      <c r="B201" s="5"/>
      <c r="C201" s="10"/>
      <c r="D201" s="10"/>
      <c r="E201" s="10">
        <f t="shared" si="25"/>
        <v>0</v>
      </c>
      <c r="F201" s="10"/>
      <c r="G201" s="18"/>
      <c r="H201" s="18"/>
      <c r="I201" s="18"/>
      <c r="J201" s="28"/>
    </row>
    <row r="202" spans="1:10" outlineLevel="1">
      <c r="A202" s="27" t="s">
        <v>93</v>
      </c>
      <c r="B202" s="10"/>
      <c r="C202" s="5"/>
      <c r="D202" s="5"/>
      <c r="E202" s="5">
        <f t="shared" si="25"/>
        <v>0</v>
      </c>
      <c r="F202" s="10"/>
      <c r="G202" s="17"/>
      <c r="H202" s="18"/>
      <c r="I202" s="17"/>
    </row>
    <row r="203" spans="1:10" outlineLevel="1">
      <c r="A203" s="27" t="s">
        <v>94</v>
      </c>
      <c r="B203" s="5"/>
      <c r="C203" s="5"/>
      <c r="D203" s="5"/>
      <c r="E203" s="5">
        <f t="shared" si="25"/>
        <v>0</v>
      </c>
      <c r="F203" s="10"/>
      <c r="G203" s="17"/>
      <c r="H203" s="18"/>
      <c r="I203" s="17"/>
    </row>
    <row r="204" spans="1:10" outlineLevel="1">
      <c r="A204" s="27" t="s">
        <v>109</v>
      </c>
      <c r="B204" s="10"/>
      <c r="C204" s="5"/>
      <c r="D204" s="5"/>
      <c r="E204" s="5">
        <f t="shared" si="25"/>
        <v>0</v>
      </c>
      <c r="F204" s="10"/>
      <c r="G204" s="17"/>
      <c r="H204" s="18"/>
      <c r="I204" s="17"/>
    </row>
    <row r="205" spans="1:10" outlineLevel="1">
      <c r="A205" s="27" t="s">
        <v>135</v>
      </c>
      <c r="B205" s="10"/>
      <c r="C205" s="5"/>
      <c r="D205" s="5"/>
      <c r="E205" s="5">
        <f t="shared" si="25"/>
        <v>0</v>
      </c>
      <c r="F205" s="10"/>
      <c r="G205" s="17"/>
      <c r="H205" s="18"/>
      <c r="I205" s="17"/>
    </row>
    <row r="206" spans="1:10" outlineLevel="1">
      <c r="A206" s="27" t="s">
        <v>148</v>
      </c>
      <c r="B206" s="5"/>
      <c r="C206" s="5"/>
      <c r="D206" s="5"/>
      <c r="E206" s="5">
        <f t="shared" si="25"/>
        <v>0</v>
      </c>
      <c r="F206" s="10"/>
      <c r="G206" s="17"/>
      <c r="H206" s="18"/>
      <c r="I206" s="17"/>
    </row>
    <row r="207" spans="1:10" outlineLevel="1">
      <c r="A207" s="27" t="s">
        <v>150</v>
      </c>
      <c r="B207" s="5"/>
      <c r="C207" s="5"/>
      <c r="D207" s="5"/>
      <c r="E207" s="5">
        <f t="shared" si="25"/>
        <v>0</v>
      </c>
      <c r="F207" s="10"/>
      <c r="G207" s="17"/>
      <c r="H207" s="18"/>
      <c r="I207" s="17"/>
    </row>
    <row r="208" spans="1:10" outlineLevel="1">
      <c r="A208" s="27" t="s">
        <v>161</v>
      </c>
      <c r="B208" s="10"/>
      <c r="C208" s="5"/>
      <c r="D208" s="5"/>
      <c r="E208" s="5">
        <f t="shared" si="25"/>
        <v>0</v>
      </c>
      <c r="F208" s="10"/>
      <c r="G208" s="17"/>
      <c r="H208" s="18"/>
      <c r="I208" s="17"/>
      <c r="J208" s="3"/>
    </row>
    <row r="209" spans="1:5" outlineLevel="1">
      <c r="A209" s="27" t="s">
        <v>169</v>
      </c>
      <c r="B209" s="5"/>
      <c r="C209" s="10"/>
      <c r="D209" s="10"/>
      <c r="E209" s="10">
        <f t="shared" si="25"/>
        <v>0</v>
      </c>
    </row>
    <row r="210" spans="1:5" outlineLevel="1">
      <c r="A210" s="27" t="s">
        <v>185</v>
      </c>
      <c r="B210" s="10"/>
      <c r="C210" s="5"/>
      <c r="D210" s="5"/>
      <c r="E210" s="5">
        <f t="shared" si="25"/>
        <v>0</v>
      </c>
    </row>
    <row r="211" spans="1:5" outlineLevel="1">
      <c r="A211" s="27" t="s">
        <v>198</v>
      </c>
      <c r="B211" s="10"/>
      <c r="C211" s="5"/>
      <c r="D211" s="5"/>
      <c r="E211" s="5">
        <f t="shared" si="25"/>
        <v>0</v>
      </c>
    </row>
    <row r="212" spans="1:5" outlineLevel="1">
      <c r="A212" s="27" t="s">
        <v>199</v>
      </c>
      <c r="B212" s="10"/>
      <c r="C212" s="10"/>
      <c r="D212" s="10"/>
      <c r="E212" s="10">
        <f t="shared" si="25"/>
        <v>0</v>
      </c>
    </row>
    <row r="213" spans="1:5" outlineLevel="1">
      <c r="A213" s="27" t="s">
        <v>201</v>
      </c>
      <c r="B213" s="5"/>
      <c r="C213" s="5"/>
      <c r="D213" s="5"/>
      <c r="E213" s="5">
        <f t="shared" si="25"/>
        <v>0</v>
      </c>
    </row>
    <row r="214" spans="1:5" outlineLevel="1">
      <c r="A214" s="27" t="s">
        <v>208</v>
      </c>
      <c r="B214" s="10"/>
      <c r="C214" s="10"/>
      <c r="D214" s="10"/>
      <c r="E214" s="10">
        <f t="shared" si="25"/>
        <v>0</v>
      </c>
    </row>
    <row r="215" spans="1:5" outlineLevel="1">
      <c r="A215" s="27" t="s">
        <v>215</v>
      </c>
      <c r="B215" s="10"/>
      <c r="C215" s="5"/>
      <c r="D215" s="5"/>
      <c r="E215" s="5">
        <f t="shared" si="25"/>
        <v>0</v>
      </c>
    </row>
    <row r="216" spans="1:5" outlineLevel="1">
      <c r="A216" s="27" t="s">
        <v>216</v>
      </c>
      <c r="B216" s="5"/>
      <c r="C216" s="5"/>
      <c r="D216" s="5"/>
      <c r="E216" s="5">
        <f t="shared" ref="E216:E304" si="30">SUM(B216:D216)</f>
        <v>0</v>
      </c>
    </row>
    <row r="217" spans="1:5" outlineLevel="1">
      <c r="A217" s="27" t="s">
        <v>219</v>
      </c>
      <c r="B217" s="5"/>
      <c r="C217" s="10"/>
      <c r="D217" s="10"/>
      <c r="E217" s="10">
        <f t="shared" si="30"/>
        <v>0</v>
      </c>
    </row>
    <row r="218" spans="1:5" outlineLevel="1">
      <c r="A218" s="27" t="s">
        <v>71</v>
      </c>
      <c r="B218" s="10"/>
      <c r="C218" s="5"/>
      <c r="D218" s="5"/>
      <c r="E218" s="5">
        <f t="shared" si="30"/>
        <v>0</v>
      </c>
    </row>
    <row r="219" spans="1:5" outlineLevel="1">
      <c r="A219" s="27" t="s">
        <v>73</v>
      </c>
      <c r="B219" s="5"/>
      <c r="C219" s="5"/>
      <c r="D219" s="5"/>
      <c r="E219" s="5">
        <f t="shared" si="30"/>
        <v>0</v>
      </c>
    </row>
    <row r="220" spans="1:5" outlineLevel="1">
      <c r="A220" s="27" t="s">
        <v>239</v>
      </c>
      <c r="B220" s="5"/>
      <c r="C220" s="10"/>
      <c r="D220" s="10"/>
      <c r="E220" s="10">
        <f t="shared" si="30"/>
        <v>0</v>
      </c>
    </row>
    <row r="221" spans="1:5" outlineLevel="1">
      <c r="A221" s="27" t="s">
        <v>246</v>
      </c>
      <c r="B221" s="5"/>
      <c r="C221" s="5"/>
      <c r="D221" s="5"/>
      <c r="E221" s="5">
        <f t="shared" si="30"/>
        <v>0</v>
      </c>
    </row>
    <row r="222" spans="1:5" outlineLevel="1">
      <c r="A222" s="27" t="s">
        <v>248</v>
      </c>
      <c r="B222" s="5"/>
      <c r="C222" s="5"/>
      <c r="D222" s="5"/>
      <c r="E222" s="5">
        <f t="shared" si="30"/>
        <v>0</v>
      </c>
    </row>
    <row r="223" spans="1:5" outlineLevel="1">
      <c r="A223" s="27" t="s">
        <v>251</v>
      </c>
      <c r="B223" s="10"/>
      <c r="C223" s="10"/>
      <c r="D223" s="10"/>
      <c r="E223" s="10">
        <f t="shared" si="30"/>
        <v>0</v>
      </c>
    </row>
    <row r="224" spans="1:5" outlineLevel="1">
      <c r="A224" s="27" t="s">
        <v>253</v>
      </c>
      <c r="B224" s="5"/>
      <c r="C224" s="5"/>
      <c r="D224" s="5"/>
      <c r="E224" s="5">
        <f t="shared" si="30"/>
        <v>0</v>
      </c>
    </row>
    <row r="225" spans="1:5" outlineLevel="1">
      <c r="A225" s="27" t="s">
        <v>255</v>
      </c>
      <c r="B225" s="5"/>
      <c r="C225" s="5"/>
      <c r="D225" s="5"/>
      <c r="E225" s="5">
        <f t="shared" si="30"/>
        <v>0</v>
      </c>
    </row>
    <row r="226" spans="1:5" outlineLevel="1">
      <c r="A226" s="27" t="s">
        <v>256</v>
      </c>
      <c r="B226" s="5"/>
      <c r="C226" s="10"/>
      <c r="D226" s="10"/>
      <c r="E226" s="10">
        <f t="shared" si="30"/>
        <v>0</v>
      </c>
    </row>
    <row r="227" spans="1:5" outlineLevel="1">
      <c r="A227" s="27" t="s">
        <v>257</v>
      </c>
      <c r="B227" s="5"/>
      <c r="C227" s="5"/>
      <c r="D227" s="5"/>
      <c r="E227" s="5">
        <f t="shared" si="30"/>
        <v>0</v>
      </c>
    </row>
    <row r="228" spans="1:5" outlineLevel="1">
      <c r="A228" s="27" t="s">
        <v>261</v>
      </c>
      <c r="B228" s="5"/>
      <c r="C228" s="5"/>
      <c r="D228" s="5"/>
      <c r="E228" s="5">
        <f t="shared" si="30"/>
        <v>0</v>
      </c>
    </row>
    <row r="229" spans="1:5" outlineLevel="1">
      <c r="A229" s="27" t="s">
        <v>268</v>
      </c>
      <c r="B229" s="5"/>
      <c r="C229" s="5"/>
      <c r="D229" s="5"/>
      <c r="E229" s="5">
        <f t="shared" si="30"/>
        <v>0</v>
      </c>
    </row>
    <row r="230" spans="1:5" outlineLevel="1">
      <c r="A230" s="27" t="s">
        <v>272</v>
      </c>
      <c r="B230" s="10"/>
      <c r="C230" s="5"/>
      <c r="D230" s="5"/>
      <c r="E230" s="5">
        <f t="shared" si="30"/>
        <v>0</v>
      </c>
    </row>
    <row r="231" spans="1:5" outlineLevel="1">
      <c r="A231" s="27" t="s">
        <v>275</v>
      </c>
      <c r="B231" s="5"/>
      <c r="C231" s="10"/>
      <c r="D231" s="10"/>
      <c r="E231" s="10">
        <f t="shared" si="30"/>
        <v>0</v>
      </c>
    </row>
    <row r="232" spans="1:5" outlineLevel="1">
      <c r="A232" s="27" t="s">
        <v>279</v>
      </c>
      <c r="B232" s="5"/>
      <c r="C232" s="5"/>
      <c r="D232" s="5"/>
      <c r="E232" s="5">
        <f t="shared" si="30"/>
        <v>0</v>
      </c>
    </row>
    <row r="233" spans="1:5" outlineLevel="1">
      <c r="A233" s="27" t="s">
        <v>281</v>
      </c>
      <c r="B233" s="10"/>
      <c r="C233" s="5"/>
      <c r="D233" s="5"/>
      <c r="E233" s="5">
        <f t="shared" si="30"/>
        <v>0</v>
      </c>
    </row>
    <row r="234" spans="1:5" outlineLevel="1">
      <c r="A234" s="27" t="s">
        <v>223</v>
      </c>
      <c r="B234" s="5"/>
      <c r="C234" s="10"/>
      <c r="D234" s="10"/>
      <c r="E234" s="10">
        <f t="shared" si="30"/>
        <v>0</v>
      </c>
    </row>
    <row r="235" spans="1:5" outlineLevel="1">
      <c r="A235" s="27" t="s">
        <v>229</v>
      </c>
      <c r="B235" s="5"/>
      <c r="C235" s="5"/>
      <c r="D235" s="5"/>
      <c r="E235" s="5">
        <f t="shared" si="30"/>
        <v>0</v>
      </c>
    </row>
    <row r="236" spans="1:5" outlineLevel="1">
      <c r="A236" s="27" t="s">
        <v>249</v>
      </c>
      <c r="B236" s="5"/>
      <c r="C236" s="5"/>
      <c r="D236" s="5"/>
      <c r="E236" s="5">
        <f t="shared" si="30"/>
        <v>0</v>
      </c>
    </row>
    <row r="237" spans="1:5" outlineLevel="1">
      <c r="A237" s="27" t="s">
        <v>332</v>
      </c>
      <c r="B237" s="5"/>
      <c r="C237" s="5"/>
      <c r="D237" s="5"/>
      <c r="E237" s="5">
        <f t="shared" ref="E237:E239" si="31">SUM(B237:D237)</f>
        <v>0</v>
      </c>
    </row>
    <row r="238" spans="1:5" outlineLevel="1">
      <c r="A238" s="27" t="s">
        <v>333</v>
      </c>
      <c r="B238" s="5"/>
      <c r="C238" s="5"/>
      <c r="D238" s="5"/>
      <c r="E238" s="5">
        <f t="shared" si="31"/>
        <v>0</v>
      </c>
    </row>
    <row r="239" spans="1:5" outlineLevel="1">
      <c r="A239" s="27" t="s">
        <v>334</v>
      </c>
      <c r="B239" s="5"/>
      <c r="C239" s="5"/>
      <c r="D239" s="5"/>
      <c r="E239" s="5">
        <f t="shared" si="31"/>
        <v>0</v>
      </c>
    </row>
    <row r="240" spans="1:5" outlineLevel="1">
      <c r="A240" s="27" t="s">
        <v>338</v>
      </c>
      <c r="B240" s="5"/>
      <c r="C240" s="5"/>
      <c r="D240" s="5"/>
      <c r="E240" s="5">
        <f t="shared" ref="E240:E253" si="32">SUM(B240:D240)</f>
        <v>0</v>
      </c>
    </row>
    <row r="241" spans="1:5" outlineLevel="1">
      <c r="A241" s="27" t="s">
        <v>339</v>
      </c>
      <c r="B241" s="5"/>
      <c r="C241" s="5"/>
      <c r="D241" s="5"/>
      <c r="E241" s="5">
        <f t="shared" si="32"/>
        <v>0</v>
      </c>
    </row>
    <row r="242" spans="1:5" outlineLevel="1">
      <c r="A242" s="27" t="s">
        <v>340</v>
      </c>
      <c r="B242" s="5"/>
      <c r="C242" s="5"/>
      <c r="D242" s="5"/>
      <c r="E242" s="5">
        <f t="shared" si="32"/>
        <v>0</v>
      </c>
    </row>
    <row r="243" spans="1:5" outlineLevel="1">
      <c r="A243" s="27" t="s">
        <v>341</v>
      </c>
      <c r="B243" s="5"/>
      <c r="C243" s="5"/>
      <c r="D243" s="5"/>
      <c r="E243" s="5">
        <f t="shared" si="32"/>
        <v>0</v>
      </c>
    </row>
    <row r="244" spans="1:5" outlineLevel="1">
      <c r="A244" s="27" t="s">
        <v>349</v>
      </c>
      <c r="B244" s="5"/>
      <c r="C244" s="5"/>
      <c r="D244" s="5"/>
      <c r="E244" s="5">
        <f t="shared" si="32"/>
        <v>0</v>
      </c>
    </row>
    <row r="245" spans="1:5" outlineLevel="1">
      <c r="A245" s="27" t="s">
        <v>350</v>
      </c>
      <c r="B245" s="5"/>
      <c r="C245" s="5"/>
      <c r="D245" s="5"/>
      <c r="E245" s="5">
        <f t="shared" si="32"/>
        <v>0</v>
      </c>
    </row>
    <row r="246" spans="1:5" outlineLevel="1">
      <c r="A246" s="27" t="s">
        <v>351</v>
      </c>
      <c r="B246" s="5"/>
      <c r="C246" s="5"/>
      <c r="D246" s="5"/>
      <c r="E246" s="5">
        <f t="shared" si="32"/>
        <v>0</v>
      </c>
    </row>
    <row r="247" spans="1:5" outlineLevel="1">
      <c r="A247" s="27" t="s">
        <v>352</v>
      </c>
      <c r="B247" s="5"/>
      <c r="C247" s="5"/>
      <c r="D247" s="5"/>
      <c r="E247" s="5">
        <f t="shared" si="32"/>
        <v>0</v>
      </c>
    </row>
    <row r="248" spans="1:5" outlineLevel="1">
      <c r="A248" s="27" t="s">
        <v>353</v>
      </c>
      <c r="B248" s="5"/>
      <c r="C248" s="5"/>
      <c r="D248" s="5"/>
      <c r="E248" s="5">
        <f t="shared" si="32"/>
        <v>0</v>
      </c>
    </row>
    <row r="249" spans="1:5" outlineLevel="1">
      <c r="A249" s="27" t="s">
        <v>354</v>
      </c>
      <c r="B249" s="5"/>
      <c r="C249" s="5"/>
      <c r="D249" s="5"/>
      <c r="E249" s="5">
        <f t="shared" si="32"/>
        <v>0</v>
      </c>
    </row>
    <row r="250" spans="1:5" outlineLevel="1">
      <c r="A250" s="27" t="s">
        <v>355</v>
      </c>
      <c r="B250" s="5"/>
      <c r="C250" s="5"/>
      <c r="D250" s="5"/>
      <c r="E250" s="5">
        <f t="shared" si="32"/>
        <v>0</v>
      </c>
    </row>
    <row r="251" spans="1:5" outlineLevel="1">
      <c r="A251" s="27" t="s">
        <v>356</v>
      </c>
      <c r="B251" s="5"/>
      <c r="C251" s="5"/>
      <c r="D251" s="5"/>
      <c r="E251" s="5">
        <f t="shared" si="32"/>
        <v>0</v>
      </c>
    </row>
    <row r="252" spans="1:5" outlineLevel="1">
      <c r="A252" s="27" t="s">
        <v>357</v>
      </c>
      <c r="B252" s="5"/>
      <c r="C252" s="5"/>
      <c r="D252" s="5"/>
      <c r="E252" s="5">
        <f t="shared" si="32"/>
        <v>0</v>
      </c>
    </row>
    <row r="253" spans="1:5" outlineLevel="1">
      <c r="A253" s="27" t="s">
        <v>358</v>
      </c>
      <c r="B253" s="5"/>
      <c r="C253" s="5"/>
      <c r="D253" s="5"/>
      <c r="E253" s="5">
        <f t="shared" si="32"/>
        <v>0</v>
      </c>
    </row>
    <row r="254" spans="1:5" outlineLevel="1">
      <c r="A254" s="27" t="s">
        <v>366</v>
      </c>
      <c r="B254" s="5"/>
      <c r="C254" s="5"/>
      <c r="D254" s="5"/>
      <c r="E254" s="5">
        <f t="shared" ref="E254:E261" si="33">SUM(B254:D254)</f>
        <v>0</v>
      </c>
    </row>
    <row r="255" spans="1:5" outlineLevel="1">
      <c r="A255" s="27" t="s">
        <v>367</v>
      </c>
      <c r="B255" s="5"/>
      <c r="C255" s="5"/>
      <c r="D255" s="5"/>
      <c r="E255" s="5">
        <f t="shared" si="33"/>
        <v>0</v>
      </c>
    </row>
    <row r="256" spans="1:5" outlineLevel="1">
      <c r="A256" s="27" t="s">
        <v>368</v>
      </c>
      <c r="B256" s="5"/>
      <c r="C256" s="5"/>
      <c r="D256" s="5"/>
      <c r="E256" s="5">
        <f t="shared" si="33"/>
        <v>0</v>
      </c>
    </row>
    <row r="257" spans="1:10" outlineLevel="1">
      <c r="A257" s="27" t="s">
        <v>369</v>
      </c>
      <c r="B257" s="5"/>
      <c r="C257" s="5"/>
      <c r="D257" s="5"/>
      <c r="E257" s="5">
        <f t="shared" si="33"/>
        <v>0</v>
      </c>
    </row>
    <row r="258" spans="1:10" outlineLevel="1">
      <c r="A258" s="27" t="s">
        <v>370</v>
      </c>
      <c r="B258" s="5"/>
      <c r="C258" s="5"/>
      <c r="D258" s="5"/>
      <c r="E258" s="5">
        <f t="shared" si="33"/>
        <v>0</v>
      </c>
    </row>
    <row r="259" spans="1:10" outlineLevel="1">
      <c r="A259" s="27" t="s">
        <v>378</v>
      </c>
      <c r="B259" s="5"/>
      <c r="C259" s="5"/>
      <c r="D259" s="5"/>
      <c r="E259" s="5">
        <f t="shared" si="33"/>
        <v>0</v>
      </c>
    </row>
    <row r="260" spans="1:10" outlineLevel="1">
      <c r="A260" s="27" t="s">
        <v>379</v>
      </c>
      <c r="B260" s="5"/>
      <c r="C260" s="5"/>
      <c r="D260" s="5"/>
      <c r="E260" s="5">
        <f t="shared" si="33"/>
        <v>0</v>
      </c>
    </row>
    <row r="261" spans="1:10" outlineLevel="1">
      <c r="A261" s="27" t="s">
        <v>380</v>
      </c>
      <c r="B261" s="5"/>
      <c r="C261" s="5"/>
      <c r="D261" s="5"/>
      <c r="E261" s="5">
        <f t="shared" si="33"/>
        <v>0</v>
      </c>
    </row>
    <row r="262" spans="1:10" outlineLevel="1">
      <c r="A262" s="27" t="s">
        <v>263</v>
      </c>
      <c r="B262" s="5"/>
      <c r="C262" s="10"/>
      <c r="D262" s="10"/>
      <c r="E262" s="10">
        <f t="shared" si="30"/>
        <v>0</v>
      </c>
    </row>
    <row r="263" spans="1:10">
      <c r="A263" s="25" t="s">
        <v>307</v>
      </c>
      <c r="B263" s="6">
        <f>SUM(B264:B319)</f>
        <v>0</v>
      </c>
      <c r="C263" s="6">
        <f t="shared" ref="C263:D263" si="34">SUM(C264:C319)</f>
        <v>0</v>
      </c>
      <c r="D263" s="6">
        <f t="shared" si="34"/>
        <v>0</v>
      </c>
      <c r="E263" s="6">
        <f t="shared" si="30"/>
        <v>0</v>
      </c>
      <c r="F263" s="9"/>
      <c r="G263" s="16">
        <f>SUM(G264:G319)</f>
        <v>0</v>
      </c>
      <c r="H263" s="15"/>
      <c r="I263" s="16">
        <f>SUM(I264:I319)</f>
        <v>0</v>
      </c>
    </row>
    <row r="264" spans="1:10" outlineLevel="1">
      <c r="A264" s="27" t="s">
        <v>142</v>
      </c>
      <c r="B264" s="10"/>
      <c r="C264" s="10"/>
      <c r="D264" s="10"/>
      <c r="E264" s="10">
        <f t="shared" si="30"/>
        <v>0</v>
      </c>
      <c r="F264" s="10"/>
      <c r="G264" s="18"/>
      <c r="H264" s="18"/>
      <c r="I264" s="18"/>
      <c r="J264" s="28"/>
    </row>
    <row r="265" spans="1:10" outlineLevel="1">
      <c r="A265" s="27" t="s">
        <v>213</v>
      </c>
      <c r="B265" s="10"/>
      <c r="C265" s="10"/>
      <c r="D265" s="10"/>
      <c r="E265" s="10">
        <f t="shared" si="30"/>
        <v>0</v>
      </c>
      <c r="F265" s="10"/>
      <c r="G265" s="18"/>
      <c r="H265" s="18"/>
      <c r="I265" s="18"/>
      <c r="J265" s="28"/>
    </row>
    <row r="266" spans="1:10" outlineLevel="1">
      <c r="A266" s="27" t="s">
        <v>252</v>
      </c>
      <c r="B266" s="10"/>
      <c r="C266" s="10"/>
      <c r="D266" s="10"/>
      <c r="E266" s="10">
        <f t="shared" si="30"/>
        <v>0</v>
      </c>
      <c r="F266" s="10"/>
      <c r="G266" s="18"/>
      <c r="H266" s="18"/>
      <c r="I266" s="18"/>
      <c r="J266" s="28"/>
    </row>
    <row r="267" spans="1:10" outlineLevel="1">
      <c r="A267" s="27" t="s">
        <v>102</v>
      </c>
      <c r="B267" s="10"/>
      <c r="C267" s="10"/>
      <c r="D267" s="10"/>
      <c r="E267" s="10">
        <f t="shared" si="30"/>
        <v>0</v>
      </c>
      <c r="F267" s="10"/>
      <c r="G267" s="18"/>
      <c r="H267" s="18"/>
      <c r="I267" s="18"/>
      <c r="J267" s="28"/>
    </row>
    <row r="268" spans="1:10" outlineLevel="1">
      <c r="A268" s="27" t="s">
        <v>183</v>
      </c>
      <c r="B268" s="5"/>
      <c r="C268" s="10"/>
      <c r="D268" s="10"/>
      <c r="E268" s="10">
        <f t="shared" si="30"/>
        <v>0</v>
      </c>
      <c r="F268" s="10"/>
      <c r="G268" s="18"/>
      <c r="H268" s="18"/>
      <c r="I268" s="18"/>
      <c r="J268" s="28"/>
    </row>
    <row r="269" spans="1:10" outlineLevel="1">
      <c r="A269" s="27" t="s">
        <v>290</v>
      </c>
      <c r="B269" s="10"/>
      <c r="C269" s="5"/>
      <c r="D269" s="5"/>
      <c r="E269" s="10">
        <f t="shared" si="30"/>
        <v>0</v>
      </c>
      <c r="F269" s="10"/>
      <c r="G269" s="17"/>
      <c r="H269" s="18"/>
      <c r="I269" s="17"/>
    </row>
    <row r="270" spans="1:10" outlineLevel="1">
      <c r="A270" s="27" t="s">
        <v>291</v>
      </c>
      <c r="B270" s="5"/>
      <c r="C270" s="5"/>
      <c r="D270" s="5"/>
      <c r="E270" s="10">
        <f t="shared" si="30"/>
        <v>0</v>
      </c>
      <c r="F270" s="10"/>
      <c r="G270" s="17"/>
      <c r="H270" s="18"/>
      <c r="I270" s="17"/>
    </row>
    <row r="271" spans="1:10" outlineLevel="1">
      <c r="A271" s="27" t="s">
        <v>82</v>
      </c>
      <c r="B271" s="10"/>
      <c r="C271" s="5"/>
      <c r="D271" s="5"/>
      <c r="E271" s="10">
        <f t="shared" si="30"/>
        <v>0</v>
      </c>
      <c r="F271" s="10"/>
      <c r="G271" s="17"/>
      <c r="H271" s="18"/>
      <c r="I271" s="17"/>
    </row>
    <row r="272" spans="1:10" outlineLevel="1">
      <c r="A272" s="27" t="s">
        <v>83</v>
      </c>
      <c r="B272" s="10"/>
      <c r="C272" s="5"/>
      <c r="D272" s="5"/>
      <c r="E272" s="10">
        <f t="shared" si="30"/>
        <v>0</v>
      </c>
      <c r="F272" s="10"/>
      <c r="G272" s="17"/>
      <c r="H272" s="18"/>
      <c r="I272" s="17"/>
    </row>
    <row r="273" spans="1:10" outlineLevel="1">
      <c r="A273" s="27" t="s">
        <v>88</v>
      </c>
      <c r="B273" s="5"/>
      <c r="C273" s="5"/>
      <c r="D273" s="5"/>
      <c r="E273" s="10">
        <f t="shared" si="30"/>
        <v>0</v>
      </c>
      <c r="F273" s="10"/>
      <c r="G273" s="17"/>
      <c r="H273" s="18"/>
      <c r="I273" s="17"/>
    </row>
    <row r="274" spans="1:10" outlineLevel="1">
      <c r="A274" s="27" t="s">
        <v>89</v>
      </c>
      <c r="B274" s="5"/>
      <c r="C274" s="5"/>
      <c r="D274" s="5"/>
      <c r="E274" s="10">
        <f t="shared" si="30"/>
        <v>0</v>
      </c>
      <c r="F274" s="10"/>
      <c r="G274" s="17"/>
      <c r="H274" s="18"/>
      <c r="I274" s="17"/>
    </row>
    <row r="275" spans="1:10" outlineLevel="1">
      <c r="A275" s="27" t="s">
        <v>90</v>
      </c>
      <c r="B275" s="10"/>
      <c r="C275" s="5"/>
      <c r="D275" s="5"/>
      <c r="E275" s="10">
        <f t="shared" si="30"/>
        <v>0</v>
      </c>
      <c r="F275" s="10"/>
      <c r="G275" s="17"/>
      <c r="H275" s="18"/>
      <c r="I275" s="17"/>
      <c r="J275" s="3"/>
    </row>
    <row r="276" spans="1:10" outlineLevel="1">
      <c r="A276" s="27" t="s">
        <v>95</v>
      </c>
      <c r="B276" s="5"/>
      <c r="C276" s="10"/>
      <c r="D276" s="10"/>
      <c r="E276" s="10">
        <f t="shared" si="30"/>
        <v>0</v>
      </c>
    </row>
    <row r="277" spans="1:10" outlineLevel="1">
      <c r="A277" s="27" t="s">
        <v>98</v>
      </c>
      <c r="B277" s="10"/>
      <c r="C277" s="5"/>
      <c r="D277" s="5"/>
      <c r="E277" s="10">
        <f t="shared" si="30"/>
        <v>0</v>
      </c>
    </row>
    <row r="278" spans="1:10" outlineLevel="1">
      <c r="A278" s="27" t="s">
        <v>104</v>
      </c>
      <c r="B278" s="10"/>
      <c r="C278" s="5"/>
      <c r="D278" s="5"/>
      <c r="E278" s="10">
        <f t="shared" si="30"/>
        <v>0</v>
      </c>
    </row>
    <row r="279" spans="1:10" outlineLevel="1">
      <c r="A279" s="27" t="s">
        <v>136</v>
      </c>
      <c r="B279" s="10"/>
      <c r="C279" s="10"/>
      <c r="D279" s="10"/>
      <c r="E279" s="10">
        <f t="shared" si="30"/>
        <v>0</v>
      </c>
    </row>
    <row r="280" spans="1:10" outlineLevel="1">
      <c r="A280" s="27" t="s">
        <v>137</v>
      </c>
      <c r="B280" s="5"/>
      <c r="C280" s="5"/>
      <c r="D280" s="5"/>
      <c r="E280" s="10">
        <f t="shared" si="30"/>
        <v>0</v>
      </c>
    </row>
    <row r="281" spans="1:10" outlineLevel="1">
      <c r="A281" s="27" t="s">
        <v>138</v>
      </c>
      <c r="B281" s="10"/>
      <c r="C281" s="10"/>
      <c r="D281" s="10"/>
      <c r="E281" s="10">
        <f t="shared" si="30"/>
        <v>0</v>
      </c>
    </row>
    <row r="282" spans="1:10" outlineLevel="1">
      <c r="A282" s="27" t="s">
        <v>140</v>
      </c>
      <c r="B282" s="10"/>
      <c r="C282" s="5"/>
      <c r="D282" s="5"/>
      <c r="E282" s="10">
        <f t="shared" si="30"/>
        <v>0</v>
      </c>
    </row>
    <row r="283" spans="1:10" outlineLevel="1">
      <c r="A283" s="27" t="s">
        <v>143</v>
      </c>
      <c r="B283" s="5"/>
      <c r="C283" s="5"/>
      <c r="D283" s="5"/>
      <c r="E283" s="10">
        <f t="shared" si="30"/>
        <v>0</v>
      </c>
    </row>
    <row r="284" spans="1:10" outlineLevel="1">
      <c r="A284" s="27" t="s">
        <v>145</v>
      </c>
      <c r="B284" s="5"/>
      <c r="C284" s="10"/>
      <c r="D284" s="10"/>
      <c r="E284" s="10">
        <f t="shared" si="30"/>
        <v>0</v>
      </c>
    </row>
    <row r="285" spans="1:10" outlineLevel="1">
      <c r="A285" s="27" t="s">
        <v>146</v>
      </c>
      <c r="B285" s="10"/>
      <c r="C285" s="5"/>
      <c r="D285" s="5"/>
      <c r="E285" s="10">
        <f t="shared" si="30"/>
        <v>0</v>
      </c>
    </row>
    <row r="286" spans="1:10" outlineLevel="1">
      <c r="A286" s="27" t="s">
        <v>156</v>
      </c>
      <c r="B286" s="5"/>
      <c r="C286" s="5"/>
      <c r="D286" s="5"/>
      <c r="E286" s="10">
        <f t="shared" si="30"/>
        <v>0</v>
      </c>
    </row>
    <row r="287" spans="1:10" outlineLevel="1">
      <c r="A287" s="27" t="s">
        <v>160</v>
      </c>
      <c r="B287" s="5"/>
      <c r="C287" s="10"/>
      <c r="D287" s="10"/>
      <c r="E287" s="10">
        <f t="shared" si="30"/>
        <v>0</v>
      </c>
    </row>
    <row r="288" spans="1:10" outlineLevel="1">
      <c r="A288" s="27" t="s">
        <v>162</v>
      </c>
      <c r="B288" s="5"/>
      <c r="C288" s="5"/>
      <c r="D288" s="5"/>
      <c r="E288" s="10">
        <f t="shared" si="30"/>
        <v>0</v>
      </c>
    </row>
    <row r="289" spans="1:5" outlineLevel="1">
      <c r="A289" s="27" t="s">
        <v>163</v>
      </c>
      <c r="B289" s="5"/>
      <c r="C289" s="5"/>
      <c r="D289" s="5"/>
      <c r="E289" s="10">
        <f t="shared" si="30"/>
        <v>0</v>
      </c>
    </row>
    <row r="290" spans="1:5" outlineLevel="1">
      <c r="A290" s="27" t="s">
        <v>164</v>
      </c>
      <c r="B290" s="10"/>
      <c r="C290" s="10"/>
      <c r="D290" s="10"/>
      <c r="E290" s="10">
        <f t="shared" si="30"/>
        <v>0</v>
      </c>
    </row>
    <row r="291" spans="1:5" outlineLevel="1">
      <c r="A291" s="27" t="s">
        <v>166</v>
      </c>
      <c r="B291" s="5"/>
      <c r="C291" s="5"/>
      <c r="D291" s="5"/>
      <c r="E291" s="10">
        <f t="shared" si="30"/>
        <v>0</v>
      </c>
    </row>
    <row r="292" spans="1:5" outlineLevel="1">
      <c r="A292" s="27" t="s">
        <v>167</v>
      </c>
      <c r="B292" s="5"/>
      <c r="C292" s="5"/>
      <c r="D292" s="5"/>
      <c r="E292" s="10">
        <f t="shared" si="30"/>
        <v>0</v>
      </c>
    </row>
    <row r="293" spans="1:5" outlineLevel="1">
      <c r="A293" s="27" t="s">
        <v>179</v>
      </c>
      <c r="B293" s="5"/>
      <c r="C293" s="10"/>
      <c r="D293" s="10"/>
      <c r="E293" s="10">
        <f t="shared" si="30"/>
        <v>0</v>
      </c>
    </row>
    <row r="294" spans="1:5" outlineLevel="1">
      <c r="A294" s="27" t="s">
        <v>62</v>
      </c>
      <c r="B294" s="5"/>
      <c r="C294" s="5"/>
      <c r="D294" s="5"/>
      <c r="E294" s="10">
        <f t="shared" si="30"/>
        <v>0</v>
      </c>
    </row>
    <row r="295" spans="1:5" outlineLevel="1">
      <c r="A295" s="27" t="s">
        <v>186</v>
      </c>
      <c r="B295" s="5"/>
      <c r="C295" s="5"/>
      <c r="D295" s="5"/>
      <c r="E295" s="10">
        <f t="shared" si="30"/>
        <v>0</v>
      </c>
    </row>
    <row r="296" spans="1:5" outlineLevel="1">
      <c r="A296" s="27" t="s">
        <v>31</v>
      </c>
      <c r="B296" s="5"/>
      <c r="C296" s="5"/>
      <c r="D296" s="5"/>
      <c r="E296" s="10">
        <f t="shared" si="30"/>
        <v>0</v>
      </c>
    </row>
    <row r="297" spans="1:5" outlineLevel="1">
      <c r="A297" s="27" t="s">
        <v>57</v>
      </c>
      <c r="B297" s="10"/>
      <c r="C297" s="5"/>
      <c r="D297" s="5"/>
      <c r="E297" s="10">
        <f t="shared" si="30"/>
        <v>0</v>
      </c>
    </row>
    <row r="298" spans="1:5" outlineLevel="1">
      <c r="A298" s="27" t="s">
        <v>227</v>
      </c>
      <c r="B298" s="5"/>
      <c r="C298" s="10"/>
      <c r="D298" s="10"/>
      <c r="E298" s="10">
        <f t="shared" si="30"/>
        <v>0</v>
      </c>
    </row>
    <row r="299" spans="1:5" outlineLevel="1">
      <c r="A299" s="27" t="s">
        <v>232</v>
      </c>
      <c r="B299" s="5"/>
      <c r="C299" s="5"/>
      <c r="D299" s="5"/>
      <c r="E299" s="10">
        <f t="shared" si="30"/>
        <v>0</v>
      </c>
    </row>
    <row r="300" spans="1:5" outlineLevel="1">
      <c r="A300" s="27" t="s">
        <v>38</v>
      </c>
      <c r="B300" s="10"/>
      <c r="C300" s="5"/>
      <c r="D300" s="5"/>
      <c r="E300" s="10">
        <f t="shared" si="30"/>
        <v>0</v>
      </c>
    </row>
    <row r="301" spans="1:5" outlineLevel="1">
      <c r="A301" s="27" t="s">
        <v>242</v>
      </c>
      <c r="B301" s="10"/>
      <c r="C301" s="5"/>
      <c r="D301" s="5"/>
      <c r="E301" s="10">
        <f t="shared" si="30"/>
        <v>0</v>
      </c>
    </row>
    <row r="302" spans="1:5" outlineLevel="1">
      <c r="A302" s="27" t="s">
        <v>245</v>
      </c>
      <c r="B302" s="10"/>
      <c r="C302" s="5"/>
      <c r="D302" s="5"/>
      <c r="E302" s="10">
        <f t="shared" si="30"/>
        <v>0</v>
      </c>
    </row>
    <row r="303" spans="1:5" outlineLevel="1">
      <c r="A303" s="27" t="s">
        <v>250</v>
      </c>
      <c r="B303" s="10"/>
      <c r="C303" s="5"/>
      <c r="D303" s="5"/>
      <c r="E303" s="10">
        <f t="shared" si="30"/>
        <v>0</v>
      </c>
    </row>
    <row r="304" spans="1:5" outlineLevel="1">
      <c r="A304" s="27" t="s">
        <v>264</v>
      </c>
      <c r="B304" s="5"/>
      <c r="C304" s="10"/>
      <c r="D304" s="10"/>
      <c r="E304" s="10">
        <f t="shared" si="30"/>
        <v>0</v>
      </c>
    </row>
    <row r="305" spans="1:9" outlineLevel="1">
      <c r="A305" s="27" t="s">
        <v>40</v>
      </c>
      <c r="B305" s="5"/>
      <c r="C305" s="5"/>
      <c r="D305" s="5"/>
      <c r="E305" s="10">
        <f t="shared" ref="E305:E319" si="35">SUM(B305:D305)</f>
        <v>0</v>
      </c>
    </row>
    <row r="306" spans="1:9" outlineLevel="1">
      <c r="A306" s="27" t="s">
        <v>54</v>
      </c>
      <c r="B306" s="5"/>
      <c r="C306" s="5"/>
      <c r="D306" s="5"/>
      <c r="E306" s="10">
        <f t="shared" si="35"/>
        <v>0</v>
      </c>
    </row>
    <row r="307" spans="1:9" outlineLevel="1">
      <c r="A307" s="27" t="s">
        <v>335</v>
      </c>
      <c r="B307" s="5"/>
      <c r="C307" s="5"/>
      <c r="D307" s="5"/>
      <c r="E307" s="10">
        <f t="shared" si="35"/>
        <v>0</v>
      </c>
    </row>
    <row r="308" spans="1:9" outlineLevel="1">
      <c r="A308" s="27" t="s">
        <v>347</v>
      </c>
      <c r="B308" s="5"/>
      <c r="C308" s="5"/>
      <c r="D308" s="5"/>
      <c r="E308" s="10">
        <f t="shared" ref="E308:E313" si="36">SUM(B308:D308)</f>
        <v>0</v>
      </c>
    </row>
    <row r="309" spans="1:9" outlineLevel="1">
      <c r="A309" s="27" t="s">
        <v>348</v>
      </c>
      <c r="B309" s="5"/>
      <c r="C309" s="5"/>
      <c r="D309" s="5"/>
      <c r="E309" s="10">
        <f t="shared" si="36"/>
        <v>0</v>
      </c>
    </row>
    <row r="310" spans="1:9" outlineLevel="1">
      <c r="A310" s="27" t="s">
        <v>360</v>
      </c>
      <c r="B310" s="5"/>
      <c r="C310" s="5"/>
      <c r="D310" s="5"/>
      <c r="E310" s="10">
        <f t="shared" si="36"/>
        <v>0</v>
      </c>
    </row>
    <row r="311" spans="1:9" outlineLevel="1">
      <c r="A311" s="27" t="s">
        <v>361</v>
      </c>
      <c r="B311" s="5"/>
      <c r="C311" s="5"/>
      <c r="D311" s="5"/>
      <c r="E311" s="10">
        <f t="shared" si="36"/>
        <v>0</v>
      </c>
    </row>
    <row r="312" spans="1:9" outlineLevel="1">
      <c r="A312" s="27" t="s">
        <v>362</v>
      </c>
      <c r="B312" s="5"/>
      <c r="C312" s="5"/>
      <c r="D312" s="5"/>
      <c r="E312" s="10">
        <f t="shared" si="36"/>
        <v>0</v>
      </c>
    </row>
    <row r="313" spans="1:9" outlineLevel="1">
      <c r="A313" s="27" t="s">
        <v>363</v>
      </c>
      <c r="B313" s="5"/>
      <c r="C313" s="5"/>
      <c r="D313" s="5"/>
      <c r="E313" s="10">
        <f t="shared" si="36"/>
        <v>0</v>
      </c>
    </row>
    <row r="314" spans="1:9" outlineLevel="1">
      <c r="A314" s="27" t="s">
        <v>371</v>
      </c>
      <c r="B314" s="5"/>
      <c r="C314" s="5"/>
      <c r="D314" s="5"/>
      <c r="E314" s="10">
        <f t="shared" ref="E314:E315" si="37">SUM(B314:D314)</f>
        <v>0</v>
      </c>
    </row>
    <row r="315" spans="1:9" outlineLevel="1">
      <c r="A315" s="27" t="s">
        <v>372</v>
      </c>
      <c r="B315" s="5"/>
      <c r="C315" s="5"/>
      <c r="D315" s="5"/>
      <c r="E315" s="10">
        <f t="shared" si="37"/>
        <v>0</v>
      </c>
    </row>
    <row r="316" spans="1:9" outlineLevel="1">
      <c r="A316" s="27" t="s">
        <v>381</v>
      </c>
      <c r="B316" s="5"/>
      <c r="C316" s="5"/>
      <c r="D316" s="5"/>
      <c r="E316" s="10">
        <f t="shared" ref="E316:E318" si="38">SUM(B316:D316)</f>
        <v>0</v>
      </c>
    </row>
    <row r="317" spans="1:9" outlineLevel="1">
      <c r="A317" s="27" t="s">
        <v>382</v>
      </c>
      <c r="B317" s="5"/>
      <c r="C317" s="5"/>
      <c r="D317" s="5"/>
      <c r="E317" s="10">
        <f t="shared" si="38"/>
        <v>0</v>
      </c>
    </row>
    <row r="318" spans="1:9" outlineLevel="1">
      <c r="A318" s="27" t="s">
        <v>386</v>
      </c>
      <c r="B318" s="5"/>
      <c r="C318" s="5"/>
      <c r="D318" s="5"/>
      <c r="E318" s="10">
        <f t="shared" si="38"/>
        <v>0</v>
      </c>
    </row>
    <row r="319" spans="1:9" outlineLevel="1">
      <c r="A319" s="27" t="s">
        <v>292</v>
      </c>
      <c r="B319" s="5"/>
      <c r="C319" s="10"/>
      <c r="D319" s="10"/>
      <c r="E319" s="10">
        <f t="shared" si="35"/>
        <v>0</v>
      </c>
    </row>
    <row r="320" spans="1:9">
      <c r="A320" s="25" t="s">
        <v>308</v>
      </c>
      <c r="B320" s="6">
        <f>SUM(B321:B364)</f>
        <v>0</v>
      </c>
      <c r="C320" s="6">
        <f t="shared" ref="C320:D320" si="39">SUM(C321:C364)</f>
        <v>0</v>
      </c>
      <c r="D320" s="6">
        <f t="shared" si="39"/>
        <v>0</v>
      </c>
      <c r="E320" s="6">
        <f t="shared" ref="E320:E364" si="40">SUM(B320:D320)</f>
        <v>0</v>
      </c>
      <c r="F320" s="9"/>
      <c r="G320" s="16">
        <f>SUM(G321:G364)</f>
        <v>0</v>
      </c>
      <c r="H320" s="15"/>
      <c r="I320" s="16">
        <f>SUM(I321:I364)</f>
        <v>0</v>
      </c>
    </row>
    <row r="321" spans="1:10" outlineLevel="1">
      <c r="A321" s="27" t="s">
        <v>312</v>
      </c>
      <c r="B321" s="10"/>
      <c r="C321" s="10"/>
      <c r="D321" s="10"/>
      <c r="E321" s="10">
        <f t="shared" si="40"/>
        <v>0</v>
      </c>
      <c r="F321" s="10"/>
      <c r="G321" s="18"/>
      <c r="H321" s="18"/>
      <c r="I321" s="18"/>
      <c r="J321" s="28"/>
    </row>
    <row r="322" spans="1:10" outlineLevel="1">
      <c r="A322" s="27" t="s">
        <v>217</v>
      </c>
      <c r="B322" s="10"/>
      <c r="C322" s="10"/>
      <c r="D322" s="10"/>
      <c r="E322" s="10">
        <f t="shared" si="40"/>
        <v>0</v>
      </c>
      <c r="F322" s="10"/>
      <c r="G322" s="18"/>
      <c r="H322" s="18"/>
      <c r="I322" s="18"/>
      <c r="J322" s="28"/>
    </row>
    <row r="323" spans="1:10" outlineLevel="1">
      <c r="A323" s="27" t="s">
        <v>276</v>
      </c>
      <c r="B323" s="10"/>
      <c r="C323" s="10"/>
      <c r="D323" s="10"/>
      <c r="E323" s="10">
        <f t="shared" si="40"/>
        <v>0</v>
      </c>
      <c r="F323" s="10"/>
      <c r="G323" s="18"/>
      <c r="H323" s="18"/>
      <c r="I323" s="18"/>
      <c r="J323" s="28"/>
    </row>
    <row r="324" spans="1:10" outlineLevel="1">
      <c r="A324" s="27" t="s">
        <v>78</v>
      </c>
      <c r="B324" s="5"/>
      <c r="C324" s="10"/>
      <c r="D324" s="10"/>
      <c r="E324" s="10">
        <f t="shared" si="40"/>
        <v>0</v>
      </c>
      <c r="F324" s="10"/>
      <c r="G324" s="18"/>
      <c r="H324" s="18"/>
      <c r="I324" s="18"/>
      <c r="J324" s="28"/>
    </row>
    <row r="325" spans="1:10" outlineLevel="1">
      <c r="A325" s="27" t="s">
        <v>96</v>
      </c>
      <c r="B325" s="10"/>
      <c r="C325" s="5"/>
      <c r="D325" s="5"/>
      <c r="E325" s="5">
        <f t="shared" si="40"/>
        <v>0</v>
      </c>
      <c r="F325" s="10"/>
      <c r="G325" s="17"/>
      <c r="H325" s="18"/>
      <c r="I325" s="17"/>
    </row>
    <row r="326" spans="1:10" outlineLevel="1">
      <c r="A326" s="27" t="s">
        <v>288</v>
      </c>
      <c r="B326" s="5"/>
      <c r="C326" s="5"/>
      <c r="D326" s="5"/>
      <c r="E326" s="5">
        <f t="shared" si="40"/>
        <v>0</v>
      </c>
      <c r="F326" s="10"/>
      <c r="G326" s="17"/>
      <c r="H326" s="18"/>
      <c r="I326" s="17"/>
    </row>
    <row r="327" spans="1:10" outlineLevel="1">
      <c r="A327" s="27" t="s">
        <v>92</v>
      </c>
      <c r="B327" s="10"/>
      <c r="C327" s="5"/>
      <c r="D327" s="5"/>
      <c r="E327" s="5">
        <f t="shared" si="40"/>
        <v>0</v>
      </c>
      <c r="F327" s="10"/>
      <c r="G327" s="17"/>
      <c r="H327" s="18"/>
      <c r="I327" s="17"/>
    </row>
    <row r="328" spans="1:10" outlineLevel="1">
      <c r="A328" s="27" t="s">
        <v>99</v>
      </c>
      <c r="B328" s="10"/>
      <c r="C328" s="5"/>
      <c r="D328" s="5"/>
      <c r="E328" s="5">
        <f t="shared" si="40"/>
        <v>0</v>
      </c>
      <c r="F328" s="10"/>
      <c r="G328" s="17"/>
      <c r="H328" s="18"/>
      <c r="I328" s="17"/>
    </row>
    <row r="329" spans="1:10" outlineLevel="1">
      <c r="A329" s="27" t="s">
        <v>149</v>
      </c>
      <c r="B329" s="5"/>
      <c r="C329" s="5"/>
      <c r="D329" s="5"/>
      <c r="E329" s="5">
        <f t="shared" si="40"/>
        <v>0</v>
      </c>
      <c r="F329" s="10"/>
      <c r="G329" s="17"/>
      <c r="H329" s="18"/>
      <c r="I329" s="17"/>
    </row>
    <row r="330" spans="1:10" outlineLevel="1">
      <c r="A330" s="27" t="s">
        <v>151</v>
      </c>
      <c r="B330" s="5"/>
      <c r="C330" s="5"/>
      <c r="D330" s="5"/>
      <c r="E330" s="5">
        <f t="shared" si="40"/>
        <v>0</v>
      </c>
      <c r="F330" s="10"/>
      <c r="G330" s="17"/>
      <c r="H330" s="18"/>
      <c r="I330" s="17"/>
    </row>
    <row r="331" spans="1:10" outlineLevel="1">
      <c r="A331" s="27" t="s">
        <v>152</v>
      </c>
      <c r="B331" s="10"/>
      <c r="C331" s="5"/>
      <c r="D331" s="5"/>
      <c r="E331" s="5">
        <f t="shared" si="40"/>
        <v>0</v>
      </c>
      <c r="F331" s="10"/>
      <c r="G331" s="17"/>
      <c r="H331" s="18"/>
      <c r="I331" s="17"/>
      <c r="J331" s="3"/>
    </row>
    <row r="332" spans="1:10" outlineLevel="1">
      <c r="A332" s="27" t="s">
        <v>168</v>
      </c>
      <c r="B332" s="5"/>
      <c r="C332" s="10"/>
      <c r="D332" s="10"/>
      <c r="E332" s="10">
        <f t="shared" si="40"/>
        <v>0</v>
      </c>
    </row>
    <row r="333" spans="1:10" outlineLevel="1">
      <c r="A333" s="27" t="s">
        <v>182</v>
      </c>
      <c r="B333" s="10"/>
      <c r="C333" s="5"/>
      <c r="D333" s="5"/>
      <c r="E333" s="5">
        <f t="shared" si="40"/>
        <v>0</v>
      </c>
    </row>
    <row r="334" spans="1:10" outlineLevel="1">
      <c r="A334" s="27" t="s">
        <v>187</v>
      </c>
      <c r="B334" s="10"/>
      <c r="C334" s="5"/>
      <c r="D334" s="5"/>
      <c r="E334" s="5">
        <f t="shared" si="40"/>
        <v>0</v>
      </c>
    </row>
    <row r="335" spans="1:10" outlineLevel="1">
      <c r="A335" s="27" t="s">
        <v>190</v>
      </c>
      <c r="B335" s="10"/>
      <c r="C335" s="10"/>
      <c r="D335" s="10"/>
      <c r="E335" s="10">
        <f t="shared" si="40"/>
        <v>0</v>
      </c>
    </row>
    <row r="336" spans="1:10" outlineLevel="1">
      <c r="A336" s="27" t="s">
        <v>192</v>
      </c>
      <c r="B336" s="5"/>
      <c r="C336" s="5"/>
      <c r="D336" s="5"/>
      <c r="E336" s="5">
        <f t="shared" si="40"/>
        <v>0</v>
      </c>
    </row>
    <row r="337" spans="1:5" outlineLevel="1">
      <c r="A337" s="27" t="s">
        <v>196</v>
      </c>
      <c r="B337" s="10"/>
      <c r="C337" s="10"/>
      <c r="D337" s="10"/>
      <c r="E337" s="10">
        <f t="shared" si="40"/>
        <v>0</v>
      </c>
    </row>
    <row r="338" spans="1:5" outlineLevel="1">
      <c r="A338" s="27" t="s">
        <v>207</v>
      </c>
      <c r="B338" s="10"/>
      <c r="C338" s="5"/>
      <c r="D338" s="5"/>
      <c r="E338" s="5">
        <f t="shared" si="40"/>
        <v>0</v>
      </c>
    </row>
    <row r="339" spans="1:5" outlineLevel="1">
      <c r="A339" s="27" t="s">
        <v>212</v>
      </c>
      <c r="B339" s="5"/>
      <c r="C339" s="5"/>
      <c r="D339" s="5"/>
      <c r="E339" s="5">
        <f t="shared" si="40"/>
        <v>0</v>
      </c>
    </row>
    <row r="340" spans="1:5" outlineLevel="1">
      <c r="A340" s="27" t="s">
        <v>224</v>
      </c>
      <c r="B340" s="5"/>
      <c r="C340" s="10"/>
      <c r="D340" s="10"/>
      <c r="E340" s="10">
        <f t="shared" si="40"/>
        <v>0</v>
      </c>
    </row>
    <row r="341" spans="1:5" outlineLevel="1">
      <c r="A341" s="27" t="s">
        <v>225</v>
      </c>
      <c r="B341" s="10"/>
      <c r="C341" s="5"/>
      <c r="D341" s="5"/>
      <c r="E341" s="5">
        <f t="shared" si="40"/>
        <v>0</v>
      </c>
    </row>
    <row r="342" spans="1:5" outlineLevel="1">
      <c r="A342" s="27" t="s">
        <v>36</v>
      </c>
      <c r="B342" s="5"/>
      <c r="C342" s="5"/>
      <c r="D342" s="5"/>
      <c r="E342" s="5">
        <f t="shared" si="40"/>
        <v>0</v>
      </c>
    </row>
    <row r="343" spans="1:5" outlineLevel="1">
      <c r="A343" s="27" t="s">
        <v>231</v>
      </c>
      <c r="B343" s="5"/>
      <c r="C343" s="10"/>
      <c r="D343" s="10"/>
      <c r="E343" s="10">
        <f t="shared" si="40"/>
        <v>0</v>
      </c>
    </row>
    <row r="344" spans="1:5" outlineLevel="1">
      <c r="A344" s="27" t="s">
        <v>240</v>
      </c>
      <c r="B344" s="5"/>
      <c r="C344" s="5"/>
      <c r="D344" s="5"/>
      <c r="E344" s="5">
        <f t="shared" si="40"/>
        <v>0</v>
      </c>
    </row>
    <row r="345" spans="1:5" outlineLevel="1">
      <c r="A345" s="27" t="s">
        <v>247</v>
      </c>
      <c r="B345" s="5"/>
      <c r="C345" s="5"/>
      <c r="D345" s="5"/>
      <c r="E345" s="5">
        <f t="shared" si="40"/>
        <v>0</v>
      </c>
    </row>
    <row r="346" spans="1:5" outlineLevel="1">
      <c r="A346" s="27" t="s">
        <v>271</v>
      </c>
      <c r="B346" s="10"/>
      <c r="C346" s="10"/>
      <c r="D346" s="10"/>
      <c r="E346" s="10">
        <f t="shared" si="40"/>
        <v>0</v>
      </c>
    </row>
    <row r="347" spans="1:5" outlineLevel="1">
      <c r="A347" s="27" t="s">
        <v>284</v>
      </c>
      <c r="B347" s="5"/>
      <c r="C347" s="5"/>
      <c r="D347" s="5"/>
      <c r="E347" s="5">
        <f t="shared" si="40"/>
        <v>0</v>
      </c>
    </row>
    <row r="348" spans="1:5" outlineLevel="1">
      <c r="A348" s="27" t="s">
        <v>147</v>
      </c>
      <c r="B348" s="5"/>
      <c r="C348" s="5"/>
      <c r="D348" s="5"/>
      <c r="E348" s="5">
        <f t="shared" si="40"/>
        <v>0</v>
      </c>
    </row>
    <row r="349" spans="1:5" outlineLevel="1">
      <c r="A349" s="27" t="s">
        <v>85</v>
      </c>
      <c r="B349" s="5"/>
      <c r="C349" s="10"/>
      <c r="D349" s="10"/>
      <c r="E349" s="10">
        <f t="shared" si="40"/>
        <v>0</v>
      </c>
    </row>
    <row r="350" spans="1:5" outlineLevel="1">
      <c r="A350" s="27" t="s">
        <v>202</v>
      </c>
      <c r="B350" s="5"/>
      <c r="C350" s="5"/>
      <c r="D350" s="5"/>
      <c r="E350" s="5">
        <f t="shared" si="40"/>
        <v>0</v>
      </c>
    </row>
    <row r="351" spans="1:5" outlineLevel="1">
      <c r="A351" s="27" t="s">
        <v>209</v>
      </c>
      <c r="B351" s="5"/>
      <c r="C351" s="5"/>
      <c r="D351" s="5"/>
      <c r="E351" s="5">
        <f t="shared" si="40"/>
        <v>0</v>
      </c>
    </row>
    <row r="352" spans="1:5" outlineLevel="1">
      <c r="A352" s="27" t="s">
        <v>221</v>
      </c>
      <c r="B352" s="5"/>
      <c r="C352" s="5"/>
      <c r="D352" s="5"/>
      <c r="E352" s="5">
        <f t="shared" si="40"/>
        <v>0</v>
      </c>
    </row>
    <row r="353" spans="1:9" outlineLevel="1">
      <c r="A353" s="27" t="s">
        <v>273</v>
      </c>
      <c r="B353" s="10"/>
      <c r="C353" s="5"/>
      <c r="D353" s="5"/>
      <c r="E353" s="5">
        <f t="shared" si="40"/>
        <v>0</v>
      </c>
    </row>
    <row r="354" spans="1:9" outlineLevel="1">
      <c r="A354" s="27" t="s">
        <v>342</v>
      </c>
      <c r="B354" s="10"/>
      <c r="C354" s="5"/>
      <c r="D354" s="5"/>
      <c r="E354" s="5">
        <f t="shared" ref="E354:E358" si="41">SUM(B354:D354)</f>
        <v>0</v>
      </c>
    </row>
    <row r="355" spans="1:9" outlineLevel="1">
      <c r="A355" s="27" t="s">
        <v>343</v>
      </c>
      <c r="B355" s="10"/>
      <c r="C355" s="5"/>
      <c r="D355" s="5"/>
      <c r="E355" s="5">
        <f t="shared" si="41"/>
        <v>0</v>
      </c>
    </row>
    <row r="356" spans="1:9" outlineLevel="1">
      <c r="A356" s="27" t="s">
        <v>344</v>
      </c>
      <c r="B356" s="10"/>
      <c r="C356" s="5"/>
      <c r="D356" s="5"/>
      <c r="E356" s="5">
        <f t="shared" si="41"/>
        <v>0</v>
      </c>
    </row>
    <row r="357" spans="1:9" outlineLevel="1">
      <c r="A357" s="27" t="s">
        <v>345</v>
      </c>
      <c r="B357" s="10"/>
      <c r="C357" s="5"/>
      <c r="D357" s="5"/>
      <c r="E357" s="5">
        <f t="shared" si="41"/>
        <v>0</v>
      </c>
    </row>
    <row r="358" spans="1:9" outlineLevel="1">
      <c r="A358" s="27" t="s">
        <v>346</v>
      </c>
      <c r="B358" s="10"/>
      <c r="C358" s="5"/>
      <c r="D358" s="5"/>
      <c r="E358" s="5">
        <f t="shared" si="41"/>
        <v>0</v>
      </c>
    </row>
    <row r="359" spans="1:9" outlineLevel="1">
      <c r="A359" s="27" t="s">
        <v>373</v>
      </c>
      <c r="B359" s="10"/>
      <c r="C359" s="5"/>
      <c r="D359" s="5"/>
      <c r="E359" s="5">
        <f t="shared" ref="E359:E361" si="42">SUM(B359:D359)</f>
        <v>0</v>
      </c>
    </row>
    <row r="360" spans="1:9" outlineLevel="1">
      <c r="A360" s="27" t="s">
        <v>374</v>
      </c>
      <c r="B360" s="10"/>
      <c r="C360" s="5"/>
      <c r="D360" s="5"/>
      <c r="E360" s="5">
        <f t="shared" si="42"/>
        <v>0</v>
      </c>
    </row>
    <row r="361" spans="1:9" outlineLevel="1">
      <c r="A361" s="27" t="s">
        <v>375</v>
      </c>
      <c r="B361" s="10"/>
      <c r="C361" s="5"/>
      <c r="D361" s="5"/>
      <c r="E361" s="5">
        <f t="shared" si="42"/>
        <v>0</v>
      </c>
    </row>
    <row r="362" spans="1:9" outlineLevel="1">
      <c r="A362" s="27" t="s">
        <v>383</v>
      </c>
      <c r="B362" s="10"/>
      <c r="C362" s="5"/>
      <c r="D362" s="5"/>
      <c r="E362" s="5">
        <f t="shared" ref="E362:E363" si="43">SUM(B362:D362)</f>
        <v>0</v>
      </c>
    </row>
    <row r="363" spans="1:9" outlineLevel="1">
      <c r="A363" s="27" t="s">
        <v>384</v>
      </c>
      <c r="B363" s="10"/>
      <c r="C363" s="5"/>
      <c r="D363" s="5"/>
      <c r="E363" s="5">
        <f t="shared" si="43"/>
        <v>0</v>
      </c>
    </row>
    <row r="364" spans="1:9" outlineLevel="1">
      <c r="A364" s="27" t="s">
        <v>274</v>
      </c>
      <c r="B364" s="5"/>
      <c r="C364" s="10"/>
      <c r="D364" s="10"/>
      <c r="E364" s="10">
        <f t="shared" si="40"/>
        <v>0</v>
      </c>
    </row>
    <row r="365" spans="1:9">
      <c r="A365" s="24" t="s">
        <v>293</v>
      </c>
      <c r="B365" s="4">
        <f>B2+B3+B13+B22+B44+B82+B87+B95+B115+B121+B127+B149+B156+B180+B196+B263+B320</f>
        <v>12103.250000000002</v>
      </c>
      <c r="C365" s="4">
        <f t="shared" ref="C365:D365" si="44">C2+C3+C13+C22+C44+C82+C87+C95+C115+C121+C127+C149+C156+C180+C196+C263+C320</f>
        <v>-2986130.9049999989</v>
      </c>
      <c r="D365" s="4">
        <f t="shared" si="44"/>
        <v>946.04700000000901</v>
      </c>
      <c r="E365" s="4">
        <f t="shared" ref="E365" si="45">E3+E13+E22+E44+E82+E87+E95+E115+E121+E127+E149+E156+E180+E196+E263+E320</f>
        <v>0</v>
      </c>
      <c r="F365" s="9"/>
      <c r="G365" s="4">
        <f>G2+G3+G13+G22+G44+G82+G87+G95+G115+G121+G127+G149+G156+G180+G196+G263+G320</f>
        <v>68971.640000000116</v>
      </c>
      <c r="H365" s="15"/>
      <c r="I365" s="4">
        <f>I2+I3+I13+I22+I44+I82+I87+I95+I115+I121+I127+I149+I156+I180+I196+I263+I320</f>
        <v>146.8599999999999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1"/>
  <sheetViews>
    <sheetView topLeftCell="A79" workbookViewId="0">
      <selection activeCell="A102" sqref="A102:XFD102"/>
    </sheetView>
  </sheetViews>
  <sheetFormatPr baseColWidth="10" defaultRowHeight="12.75" outlineLevelRow="1"/>
  <cols>
    <col min="1" max="1" width="42.7109375" style="26" bestFit="1" customWidth="1"/>
    <col min="2" max="3" width="14.5703125" style="39" bestFit="1" customWidth="1"/>
    <col min="4" max="4" width="12.7109375" style="39" bestFit="1" customWidth="1"/>
    <col min="5" max="5" width="14.5703125" style="40" bestFit="1" customWidth="1"/>
    <col min="6" max="6" width="6.85546875" style="38" customWidth="1"/>
    <col min="7" max="7" width="13.140625" style="39" customWidth="1"/>
    <col min="8" max="8" width="6.85546875" style="38" customWidth="1"/>
    <col min="9" max="9" width="13.140625" style="39" customWidth="1"/>
    <col min="10" max="12" width="11.42578125" style="1"/>
    <col min="13" max="13" width="1.42578125" style="1" bestFit="1" customWidth="1"/>
    <col min="14" max="16384" width="11.42578125" style="1"/>
  </cols>
  <sheetData>
    <row r="1" spans="1:11" s="3" customFormat="1">
      <c r="A1" s="23"/>
      <c r="B1" s="30" t="s">
        <v>12</v>
      </c>
      <c r="C1" s="30" t="s">
        <v>11</v>
      </c>
      <c r="D1" s="30" t="s">
        <v>13</v>
      </c>
      <c r="E1" s="31"/>
      <c r="F1" s="32"/>
      <c r="G1" s="30" t="s">
        <v>59</v>
      </c>
      <c r="H1" s="32"/>
      <c r="I1" s="30" t="s">
        <v>69</v>
      </c>
    </row>
    <row r="2" spans="1:11" s="3" customFormat="1">
      <c r="A2" s="24" t="s">
        <v>64</v>
      </c>
      <c r="B2" s="33">
        <f>'SNA 01-2018'!B2</f>
        <v>-1091.385</v>
      </c>
      <c r="C2" s="33">
        <f>'SNA 01-2018'!C2</f>
        <v>-2708598.4</v>
      </c>
      <c r="D2" s="33">
        <f>'SNA 01-2018'!D2</f>
        <v>21951.633999999998</v>
      </c>
      <c r="E2" s="33">
        <f>SUM(B2:D2)</f>
        <v>-2687738.1509999996</v>
      </c>
      <c r="F2" s="34"/>
      <c r="G2" s="33">
        <f>'SNA 01-2018'!G2</f>
        <v>417021.86</v>
      </c>
      <c r="H2" s="34"/>
      <c r="I2" s="33">
        <f>'SNA 01-2018'!I2</f>
        <v>2124.54</v>
      </c>
    </row>
    <row r="3" spans="1:11" s="3" customFormat="1">
      <c r="A3" s="25" t="s">
        <v>10</v>
      </c>
      <c r="B3" s="35">
        <f t="shared" ref="B3:D3" si="0">SUM(B4:B12)</f>
        <v>89312.539000000004</v>
      </c>
      <c r="C3" s="35">
        <f t="shared" si="0"/>
        <v>20126835.864</v>
      </c>
      <c r="D3" s="35">
        <f t="shared" si="0"/>
        <v>219296.33900000001</v>
      </c>
      <c r="E3" s="35">
        <f>SUM(B3:D3)</f>
        <v>20435444.742000002</v>
      </c>
      <c r="F3" s="34"/>
      <c r="G3" s="35">
        <f>SUM(G4:G12)</f>
        <v>1775389.3599999999</v>
      </c>
      <c r="H3" s="34"/>
      <c r="I3" s="35">
        <f>SUM(I4:I12)</f>
        <v>0</v>
      </c>
    </row>
    <row r="4" spans="1:11" outlineLevel="1">
      <c r="A4" s="26" t="s">
        <v>14</v>
      </c>
      <c r="B4" s="36">
        <f>'SNA 01-2018'!B4+'SNA 02-2018'!B4+'SNA 03-2018'!B4+'SNA 04-2018'!B4+'SNA 05-2018'!B4+'SNA 06-2018'!B4+'SNA 07-2018'!B4+'SNA 08-2018'!B4+'SNA 09-2018'!B4+'SNA 10-2018'!B4+'SNA 11-2018'!B4+'SNA 12-2018'!B4</f>
        <v>25000</v>
      </c>
      <c r="C4" s="36">
        <f>'SNA 01-2018'!C4+'SNA 02-2018'!C4+'SNA 03-2018'!C4+'SNA 04-2018'!C4+'SNA 05-2018'!C4+'SNA 06-2018'!C4+'SNA 07-2018'!C4+'SNA 08-2018'!C4+'SNA 09-2018'!C4+'SNA 10-2018'!C4+'SNA 11-2018'!C4+'SNA 12-2018'!C4</f>
        <v>17855700</v>
      </c>
      <c r="D4" s="36">
        <f>'SNA 01-2018'!D4+'SNA 02-2018'!D4+'SNA 03-2018'!D4+'SNA 04-2018'!D4+'SNA 05-2018'!D4+'SNA 06-2018'!D4+'SNA 07-2018'!D4+'SNA 08-2018'!D4+'SNA 09-2018'!D4+'SNA 10-2018'!D4+'SNA 11-2018'!D4+'SNA 12-2018'!D4</f>
        <v>120000</v>
      </c>
      <c r="E4" s="36">
        <f>SUM(B4:D4)</f>
        <v>18000700</v>
      </c>
      <c r="F4" s="37"/>
      <c r="G4" s="36">
        <f>'SNA 01-2018'!G4+'SNA 02-2018'!G4+'SNA 03-2018'!G4+'SNA 04-2018'!G4+'SNA 05-2018'!G4+'SNA 06-2018'!G4+'SNA 07-2018'!G4+'SNA 08-2018'!G4+'SNA 09-2018'!G4+'SNA 10-2018'!G4+'SNA 11-2018'!G4+'SNA 12-2018'!G4</f>
        <v>0</v>
      </c>
      <c r="H4" s="37"/>
      <c r="I4" s="36">
        <f>'SNA 01-2018'!I4+'SNA 02-2018'!I4+'SNA 03-2018'!I4+'SNA 04-2018'!I4+'SNA 05-2018'!I4+'SNA 06-2018'!I4+'SNA 07-2018'!I4+'SNA 08-2018'!I4+'SNA 09-2018'!I4+'SNA 10-2018'!I4+'SNA 11-2018'!I4+'SNA 12-2018'!I4</f>
        <v>0</v>
      </c>
    </row>
    <row r="5" spans="1:11" outlineLevel="1">
      <c r="A5" s="26" t="s">
        <v>15</v>
      </c>
      <c r="B5" s="36">
        <f>'SNA 01-2018'!B5+'SNA 02-2018'!B5+'SNA 03-2018'!B5+'SNA 04-2018'!B5+'SNA 05-2018'!B5+'SNA 06-2018'!B5+'SNA 07-2018'!B5+'SNA 08-2018'!B5+'SNA 09-2018'!B5+'SNA 10-2018'!B5+'SNA 11-2018'!B5+'SNA 12-2018'!B5</f>
        <v>0</v>
      </c>
      <c r="C5" s="36">
        <f>'SNA 01-2018'!C5+'SNA 02-2018'!C5+'SNA 03-2018'!C5+'SNA 04-2018'!C5+'SNA 05-2018'!C5+'SNA 06-2018'!C5+'SNA 07-2018'!C5+'SNA 08-2018'!C5+'SNA 09-2018'!C5+'SNA 10-2018'!C5+'SNA 11-2018'!C5+'SNA 12-2018'!C5</f>
        <v>1800000</v>
      </c>
      <c r="D5" s="36">
        <f>'SNA 01-2018'!D5+'SNA 02-2018'!D5+'SNA 03-2018'!D5+'SNA 04-2018'!D5+'SNA 05-2018'!D5+'SNA 06-2018'!D5+'SNA 07-2018'!D5+'SNA 08-2018'!D5+'SNA 09-2018'!D5+'SNA 10-2018'!D5+'SNA 11-2018'!D5+'SNA 12-2018'!D5</f>
        <v>100000</v>
      </c>
      <c r="E5" s="36">
        <f>SUM(B5:D5)</f>
        <v>1900000</v>
      </c>
      <c r="F5" s="37"/>
      <c r="G5" s="36">
        <f>'SNA 01-2018'!G5+'SNA 02-2018'!G5+'SNA 03-2018'!G5+'SNA 04-2018'!G5+'SNA 05-2018'!G5+'SNA 06-2018'!G5+'SNA 07-2018'!G5+'SNA 08-2018'!G5+'SNA 09-2018'!G5+'SNA 10-2018'!G5+'SNA 11-2018'!G5+'SNA 12-2018'!G5</f>
        <v>0</v>
      </c>
      <c r="H5" s="37"/>
      <c r="I5" s="36">
        <f>'SNA 01-2018'!I5+'SNA 02-2018'!I5+'SNA 03-2018'!I5+'SNA 04-2018'!I5+'SNA 05-2018'!I5+'SNA 06-2018'!I5+'SNA 07-2018'!I5+'SNA 08-2018'!I5+'SNA 09-2018'!I5+'SNA 10-2018'!I5+'SNA 11-2018'!I5+'SNA 12-2018'!I5</f>
        <v>0</v>
      </c>
      <c r="K5" s="41"/>
    </row>
    <row r="6" spans="1:11" outlineLevel="1">
      <c r="A6" s="43" t="s">
        <v>328</v>
      </c>
      <c r="B6" s="44">
        <f>'SNA 01-2018'!B6+'SNA 02-2018'!B6+'SNA 03-2018'!B6+'SNA 04-2018'!B6+'SNA 05-2018'!B6+'SNA 06-2018'!B6+'SNA 07-2018'!B6+'SNA 08-2018'!B6+'SNA 09-2018'!B6+'SNA 10-2018'!B6+'SNA 11-2018'!B6+'SNA 12-2018'!B6</f>
        <v>0</v>
      </c>
      <c r="C6" s="44">
        <f>'SNA 01-2018'!C6+'SNA 02-2018'!C6+'SNA 03-2018'!C6+'SNA 04-2018'!C6+'SNA 05-2018'!C6+'SNA 06-2018'!C6+'SNA 07-2018'!C6+'SNA 08-2018'!C6+'SNA 09-2018'!C6+'SNA 10-2018'!C6+'SNA 11-2018'!C6+'SNA 12-2018'!C6</f>
        <v>-29646.167000000001</v>
      </c>
      <c r="D6" s="44">
        <f>'SNA 01-2018'!D6+'SNA 02-2018'!D6+'SNA 03-2018'!D6+'SNA 04-2018'!D6+'SNA 05-2018'!D6+'SNA 06-2018'!D6+'SNA 07-2018'!D6+'SNA 08-2018'!D6+'SNA 09-2018'!D6+'SNA 10-2018'!D6+'SNA 11-2018'!D6+'SNA 12-2018'!D6</f>
        <v>-703.66099999999994</v>
      </c>
      <c r="E6" s="44">
        <f t="shared" ref="E6:E8" si="1">SUM(B6:D6)</f>
        <v>-30349.828000000001</v>
      </c>
      <c r="F6" s="37"/>
      <c r="G6" s="36">
        <f>'SNA 01-2018'!G6+'SNA 02-2018'!G6+'SNA 03-2018'!G6+'SNA 04-2018'!G6+'SNA 05-2018'!G6+'SNA 06-2018'!G6+'SNA 07-2018'!G6+'SNA 08-2018'!G6+'SNA 09-2018'!G6+'SNA 10-2018'!G6+'SNA 11-2018'!G6+'SNA 12-2018'!G6</f>
        <v>0</v>
      </c>
      <c r="H6" s="37"/>
      <c r="I6" s="36">
        <f>'SNA 01-2018'!I6+'SNA 02-2018'!I6+'SNA 03-2018'!I6+'SNA 04-2018'!I6+'SNA 05-2018'!I6+'SNA 06-2018'!I6+'SNA 07-2018'!I6+'SNA 08-2018'!I6+'SNA 09-2018'!I6+'SNA 10-2018'!I6+'SNA 11-2018'!I6+'SNA 12-2018'!I6</f>
        <v>0</v>
      </c>
    </row>
    <row r="7" spans="1:11" outlineLevel="1">
      <c r="A7" s="26" t="s">
        <v>336</v>
      </c>
      <c r="B7" s="36">
        <f>'SNA 01-2018'!B7+'SNA 02-2018'!B7+'SNA 03-2018'!B7+'SNA 04-2018'!B7+'SNA 05-2018'!B7+'SNA 06-2018'!B7+'SNA 07-2018'!B7+'SNA 08-2018'!B7+'SNA 09-2018'!B7+'SNA 10-2018'!B7+'SNA 11-2018'!B7+'SNA 12-2018'!B7</f>
        <v>0</v>
      </c>
      <c r="C7" s="36">
        <f>'SNA 01-2018'!C7+'SNA 02-2018'!C7+'SNA 03-2018'!C7+'SNA 04-2018'!C7+'SNA 05-2018'!C7+'SNA 06-2018'!C7+'SNA 07-2018'!C7+'SNA 08-2018'!C7+'SNA 09-2018'!C7+'SNA 10-2018'!C7+'SNA 11-2018'!C7+'SNA 12-2018'!C7</f>
        <v>0</v>
      </c>
      <c r="D7" s="36">
        <f>'SNA 01-2018'!D7+'SNA 02-2018'!D7+'SNA 03-2018'!D7+'SNA 04-2018'!D7+'SNA 05-2018'!D7+'SNA 06-2018'!D7+'SNA 07-2018'!D7+'SNA 08-2018'!D7+'SNA 09-2018'!D7+'SNA 10-2018'!D7+'SNA 11-2018'!D7+'SNA 12-2018'!D7</f>
        <v>0</v>
      </c>
      <c r="E7" s="36">
        <f t="shared" si="1"/>
        <v>0</v>
      </c>
      <c r="F7" s="37"/>
      <c r="G7" s="36">
        <f>'SNA 01-2018'!G7+'SNA 02-2018'!G7+'SNA 03-2018'!G7+'SNA 04-2018'!G7+'SNA 05-2018'!G7+'SNA 06-2018'!G7+'SNA 07-2018'!G7+'SNA 08-2018'!G7+'SNA 09-2018'!G7+'SNA 10-2018'!G7+'SNA 11-2018'!G7+'SNA 12-2018'!G7</f>
        <v>70000</v>
      </c>
      <c r="H7" s="37"/>
      <c r="I7" s="36">
        <f>'SNA 01-2018'!I7+'SNA 02-2018'!I7+'SNA 03-2018'!I7+'SNA 04-2018'!I7+'SNA 05-2018'!I7+'SNA 06-2018'!I7+'SNA 07-2018'!I7+'SNA 08-2018'!I7+'SNA 09-2018'!I7+'SNA 10-2018'!I7+'SNA 11-2018'!I7+'SNA 12-2018'!I7</f>
        <v>0</v>
      </c>
    </row>
    <row r="8" spans="1:11" outlineLevel="1">
      <c r="A8" s="26" t="s">
        <v>16</v>
      </c>
      <c r="B8" s="36">
        <f>'SNA 01-2018'!B8+'SNA 02-2018'!B8+'SNA 03-2018'!B8+'SNA 04-2018'!B8+'SNA 05-2018'!B8+'SNA 06-2018'!B8+'SNA 07-2018'!B8+'SNA 08-2018'!B8+'SNA 09-2018'!B8+'SNA 10-2018'!B8+'SNA 11-2018'!B8+'SNA 12-2018'!B8</f>
        <v>0</v>
      </c>
      <c r="C8" s="36">
        <f>'SNA 01-2018'!C8+'SNA 02-2018'!C8+'SNA 03-2018'!C8+'SNA 04-2018'!C8+'SNA 05-2018'!C8+'SNA 06-2018'!C8+'SNA 07-2018'!C8+'SNA 08-2018'!C8+'SNA 09-2018'!C8+'SNA 10-2018'!C8+'SNA 11-2018'!C8+'SNA 12-2018'!C8</f>
        <v>490636.9</v>
      </c>
      <c r="D8" s="36">
        <f>'SNA 01-2018'!D8+'SNA 02-2018'!D8+'SNA 03-2018'!D8+'SNA 04-2018'!D8+'SNA 05-2018'!D8+'SNA 06-2018'!D8+'SNA 07-2018'!D8+'SNA 08-2018'!D8+'SNA 09-2018'!D8+'SNA 10-2018'!D8+'SNA 11-2018'!D8+'SNA 12-2018'!D8</f>
        <v>0</v>
      </c>
      <c r="E8" s="36">
        <f t="shared" si="1"/>
        <v>490636.9</v>
      </c>
      <c r="F8" s="37"/>
      <c r="G8" s="36">
        <f>'SNA 01-2018'!G8+'SNA 02-2018'!G8+'SNA 03-2018'!G8+'SNA 04-2018'!G8+'SNA 05-2018'!G8+'SNA 06-2018'!G8+'SNA 07-2018'!G8+'SNA 08-2018'!G8+'SNA 09-2018'!G8+'SNA 10-2018'!G8+'SNA 11-2018'!G8+'SNA 12-2018'!G8</f>
        <v>1332301</v>
      </c>
      <c r="H8" s="37"/>
      <c r="I8" s="36">
        <f>'SNA 01-2018'!I8+'SNA 02-2018'!I8+'SNA 03-2018'!I8+'SNA 04-2018'!I8+'SNA 05-2018'!I8+'SNA 06-2018'!I8+'SNA 07-2018'!I8+'SNA 08-2018'!I8+'SNA 09-2018'!I8+'SNA 10-2018'!I8+'SNA 11-2018'!I8+'SNA 12-2018'!I8</f>
        <v>0</v>
      </c>
    </row>
    <row r="9" spans="1:11" outlineLevel="1">
      <c r="A9" s="26" t="s">
        <v>365</v>
      </c>
      <c r="B9" s="36">
        <f>'SNA 01-2018'!B9+'SNA 02-2018'!B9+'SNA 03-2018'!B9+'SNA 04-2018'!B9+'SNA 05-2018'!B9+'SNA 06-2018'!B9+'SNA 07-2018'!B9+'SNA 08-2018'!B9+'SNA 09-2018'!B9+'SNA 10-2018'!B9+'SNA 11-2018'!B9+'SNA 12-2018'!B9</f>
        <v>0</v>
      </c>
      <c r="C9" s="36">
        <f>'SNA 01-2018'!C9+'SNA 02-2018'!C9+'SNA 03-2018'!C9+'SNA 04-2018'!C9+'SNA 05-2018'!C9+'SNA 06-2018'!C9+'SNA 07-2018'!C9+'SNA 08-2018'!C9+'SNA 09-2018'!C9+'SNA 10-2018'!C9+'SNA 11-2018'!C9+'SNA 12-2018'!C9</f>
        <v>0</v>
      </c>
      <c r="D9" s="36">
        <f>'SNA 01-2018'!D9+'SNA 02-2018'!D9+'SNA 03-2018'!D9+'SNA 04-2018'!D9+'SNA 05-2018'!D9+'SNA 06-2018'!D9+'SNA 07-2018'!D9+'SNA 08-2018'!D9+'SNA 09-2018'!D9+'SNA 10-2018'!D9+'SNA 11-2018'!D9+'SNA 12-2018'!D9</f>
        <v>0</v>
      </c>
      <c r="E9" s="36">
        <f t="shared" ref="E9:E40" si="2">SUM(B9:D9)</f>
        <v>0</v>
      </c>
      <c r="F9" s="37"/>
      <c r="G9" s="36">
        <f>'SNA 01-2018'!G9+'SNA 02-2018'!G9+'SNA 03-2018'!G9+'SNA 04-2018'!G9+'SNA 05-2018'!G9+'SNA 06-2018'!G9+'SNA 07-2018'!G9+'SNA 08-2018'!G9+'SNA 09-2018'!G9+'SNA 10-2018'!G9+'SNA 11-2018'!G9+'SNA 12-2018'!G9</f>
        <v>41511.629999999997</v>
      </c>
      <c r="H9" s="37"/>
      <c r="I9" s="36">
        <f>'SNA 01-2018'!I9+'SNA 02-2018'!I9+'SNA 03-2018'!I9+'SNA 04-2018'!I9+'SNA 05-2018'!I9+'SNA 06-2018'!I9+'SNA 07-2018'!I9+'SNA 08-2018'!I9+'SNA 09-2018'!I9+'SNA 10-2018'!I9+'SNA 11-2018'!I9+'SNA 12-2018'!I9</f>
        <v>0</v>
      </c>
    </row>
    <row r="10" spans="1:11" outlineLevel="1">
      <c r="A10" s="26" t="s">
        <v>17</v>
      </c>
      <c r="B10" s="36">
        <f>'SNA 01-2018'!B10+'SNA 02-2018'!B10+'SNA 03-2018'!B10+'SNA 04-2018'!B10+'SNA 05-2018'!B10+'SNA 06-2018'!B10+'SNA 07-2018'!B10+'SNA 08-2018'!B10+'SNA 09-2018'!B10+'SNA 10-2018'!B10+'SNA 11-2018'!B10+'SNA 12-2018'!B10</f>
        <v>0</v>
      </c>
      <c r="C10" s="36">
        <f>'SNA 01-2018'!C10+'SNA 02-2018'!C10+'SNA 03-2018'!C10+'SNA 04-2018'!C10+'SNA 05-2018'!C10+'SNA 06-2018'!C10+'SNA 07-2018'!C10+'SNA 08-2018'!C10+'SNA 09-2018'!C10+'SNA 10-2018'!C10+'SNA 11-2018'!C10+'SNA 12-2018'!C10</f>
        <v>0</v>
      </c>
      <c r="D10" s="36">
        <f>'SNA 01-2018'!D10+'SNA 02-2018'!D10+'SNA 03-2018'!D10+'SNA 04-2018'!D10+'SNA 05-2018'!D10+'SNA 06-2018'!D10+'SNA 07-2018'!D10+'SNA 08-2018'!D10+'SNA 09-2018'!D10+'SNA 10-2018'!D10+'SNA 11-2018'!D10+'SNA 12-2018'!D10</f>
        <v>0</v>
      </c>
      <c r="E10" s="36">
        <f t="shared" si="2"/>
        <v>0</v>
      </c>
      <c r="F10" s="37"/>
      <c r="G10" s="36">
        <f>'SNA 01-2018'!G10+'SNA 02-2018'!G10+'SNA 03-2018'!G10+'SNA 04-2018'!G10+'SNA 05-2018'!G10+'SNA 06-2018'!G10+'SNA 07-2018'!G10+'SNA 08-2018'!G10+'SNA 09-2018'!G10+'SNA 10-2018'!G10+'SNA 11-2018'!G10+'SNA 12-2018'!G10</f>
        <v>19226.919999999998</v>
      </c>
      <c r="H10" s="37"/>
      <c r="I10" s="36">
        <f>'SNA 01-2018'!I10+'SNA 02-2018'!I10+'SNA 03-2018'!I10+'SNA 04-2018'!I10+'SNA 05-2018'!I10+'SNA 06-2018'!I10+'SNA 07-2018'!I10+'SNA 08-2018'!I10+'SNA 09-2018'!I10+'SNA 10-2018'!I10+'SNA 11-2018'!I10+'SNA 12-2018'!I10</f>
        <v>0</v>
      </c>
    </row>
    <row r="11" spans="1:11" outlineLevel="1">
      <c r="A11" s="26" t="s">
        <v>330</v>
      </c>
      <c r="B11" s="36">
        <f>'SNA 01-2018'!B11+'SNA 02-2018'!B11+'SNA 03-2018'!B11+'SNA 04-2018'!B11+'SNA 05-2018'!B11+'SNA 06-2018'!B11+'SNA 07-2018'!B11+'SNA 08-2018'!B11+'SNA 09-2018'!B11+'SNA 10-2018'!B11+'SNA 11-2018'!B11+'SNA 12-2018'!B11</f>
        <v>0</v>
      </c>
      <c r="C11" s="36">
        <f>'SNA 01-2018'!C11+'SNA 02-2018'!C11+'SNA 03-2018'!C11+'SNA 04-2018'!C11+'SNA 05-2018'!C11+'SNA 06-2018'!C11+'SNA 07-2018'!C11+'SNA 08-2018'!C11+'SNA 09-2018'!C11+'SNA 10-2018'!C11+'SNA 11-2018'!C11+'SNA 12-2018'!C11</f>
        <v>0</v>
      </c>
      <c r="D11" s="36">
        <f>'SNA 01-2018'!D11+'SNA 02-2018'!D11+'SNA 03-2018'!D11+'SNA 04-2018'!D11+'SNA 05-2018'!D11+'SNA 06-2018'!D11+'SNA 07-2018'!D11+'SNA 08-2018'!D11+'SNA 09-2018'!D11+'SNA 10-2018'!D11+'SNA 11-2018'!D11+'SNA 12-2018'!D11</f>
        <v>0</v>
      </c>
      <c r="E11" s="36">
        <f t="shared" si="2"/>
        <v>0</v>
      </c>
      <c r="F11" s="37"/>
      <c r="G11" s="36">
        <f>'SNA 01-2018'!G11+'SNA 02-2018'!G11+'SNA 03-2018'!G11+'SNA 04-2018'!G11+'SNA 05-2018'!G11+'SNA 06-2018'!G11+'SNA 07-2018'!G11+'SNA 08-2018'!G11+'SNA 09-2018'!G11+'SNA 10-2018'!G11+'SNA 11-2018'!G11+'SNA 12-2018'!G11</f>
        <v>312349.81000000006</v>
      </c>
      <c r="H11" s="37"/>
      <c r="I11" s="36">
        <f>'SNA 01-2018'!I11+'SNA 02-2018'!I11+'SNA 03-2018'!I11+'SNA 04-2018'!I11+'SNA 05-2018'!I11+'SNA 06-2018'!I11+'SNA 07-2018'!I11+'SNA 08-2018'!I11+'SNA 09-2018'!I11+'SNA 10-2018'!I11+'SNA 11-2018'!I11+'SNA 12-2018'!I11</f>
        <v>0</v>
      </c>
    </row>
    <row r="12" spans="1:11" outlineLevel="1">
      <c r="A12" s="26" t="s">
        <v>1</v>
      </c>
      <c r="B12" s="36">
        <f>'SNA 01-2018'!B12+'SNA 02-2018'!B12+'SNA 03-2018'!B12+'SNA 04-2018'!B12+'SNA 05-2018'!B12+'SNA 06-2018'!B12+'SNA 07-2018'!B12+'SNA 08-2018'!B12+'SNA 09-2018'!B12+'SNA 10-2018'!B12+'SNA 11-2018'!B12+'SNA 12-2018'!B12</f>
        <v>64312.539000000004</v>
      </c>
      <c r="C12" s="36">
        <f>'SNA 01-2018'!C12+'SNA 02-2018'!C12+'SNA 03-2018'!C12+'SNA 04-2018'!C12+'SNA 05-2018'!C12+'SNA 06-2018'!C12+'SNA 07-2018'!C12+'SNA 08-2018'!C12+'SNA 09-2018'!C12+'SNA 10-2018'!C12+'SNA 11-2018'!C12+'SNA 12-2018'!C12</f>
        <v>10145.130999999999</v>
      </c>
      <c r="D12" s="36">
        <f>'SNA 01-2018'!D12+'SNA 02-2018'!D12+'SNA 03-2018'!D12+'SNA 04-2018'!D12+'SNA 05-2018'!D12+'SNA 06-2018'!D12+'SNA 07-2018'!D12+'SNA 08-2018'!D12+'SNA 09-2018'!D12+'SNA 10-2018'!D12+'SNA 11-2018'!D12+'SNA 12-2018'!D12</f>
        <v>0</v>
      </c>
      <c r="E12" s="36">
        <f t="shared" si="2"/>
        <v>74457.67</v>
      </c>
      <c r="F12" s="37"/>
      <c r="G12" s="36">
        <f>'SNA 01-2018'!G12+'SNA 02-2018'!G12+'SNA 03-2018'!G12+'SNA 04-2018'!G12+'SNA 05-2018'!G12+'SNA 06-2018'!G12+'SNA 07-2018'!G12+'SNA 08-2018'!G12+'SNA 09-2018'!G12+'SNA 10-2018'!G12+'SNA 11-2018'!G12+'SNA 12-2018'!G12</f>
        <v>0</v>
      </c>
      <c r="H12" s="37"/>
      <c r="I12" s="36">
        <f>'SNA 01-2018'!I12+'SNA 02-2018'!I12+'SNA 03-2018'!I12+'SNA 04-2018'!I12+'SNA 05-2018'!I12+'SNA 06-2018'!I12+'SNA 07-2018'!I12+'SNA 08-2018'!I12+'SNA 09-2018'!I12+'SNA 10-2018'!I12+'SNA 11-2018'!I12+'SNA 12-2018'!I12</f>
        <v>0</v>
      </c>
    </row>
    <row r="13" spans="1:11" s="3" customFormat="1">
      <c r="A13" s="25" t="s">
        <v>18</v>
      </c>
      <c r="B13" s="35">
        <f t="shared" ref="B13:D13" si="3">SUM(B14:B21)</f>
        <v>0</v>
      </c>
      <c r="C13" s="35">
        <f t="shared" si="3"/>
        <v>4980837.29</v>
      </c>
      <c r="D13" s="35">
        <f t="shared" si="3"/>
        <v>0</v>
      </c>
      <c r="E13" s="35">
        <f t="shared" si="2"/>
        <v>4980837.29</v>
      </c>
      <c r="F13" s="34"/>
      <c r="G13" s="35">
        <f t="shared" ref="G13" si="4">SUM(G14:G21)</f>
        <v>1626.02</v>
      </c>
      <c r="H13" s="34"/>
      <c r="I13" s="35">
        <f t="shared" ref="I13" si="5">SUM(I14:I21)</f>
        <v>-1977.68</v>
      </c>
    </row>
    <row r="14" spans="1:11" outlineLevel="1">
      <c r="A14" s="26" t="s">
        <v>60</v>
      </c>
      <c r="B14" s="36">
        <f>'SNA 01-2018'!B14+'SNA 02-2018'!B14+'SNA 03-2018'!B14+'SNA 04-2018'!B14+'SNA 05-2018'!B14+'SNA 06-2018'!B14+'SNA 07-2018'!B14+'SNA 08-2018'!B14+'SNA 09-2018'!B14+'SNA 10-2018'!B14+'SNA 11-2018'!B14+'SNA 12-2018'!B14</f>
        <v>0</v>
      </c>
      <c r="C14" s="36">
        <f>'SNA 01-2018'!C14+'SNA 02-2018'!C14+'SNA 03-2018'!C14+'SNA 04-2018'!C14+'SNA 05-2018'!C14+'SNA 06-2018'!C14+'SNA 07-2018'!C14+'SNA 08-2018'!C14+'SNA 09-2018'!C14+'SNA 10-2018'!C14+'SNA 11-2018'!C14+'SNA 12-2018'!C14</f>
        <v>0</v>
      </c>
      <c r="D14" s="36">
        <f>'SNA 01-2018'!D14+'SNA 02-2018'!D14+'SNA 03-2018'!D14+'SNA 04-2018'!D14+'SNA 05-2018'!D14+'SNA 06-2018'!D14+'SNA 07-2018'!D14+'SNA 08-2018'!D14+'SNA 09-2018'!D14+'SNA 10-2018'!D14+'SNA 11-2018'!D14+'SNA 12-2018'!D14</f>
        <v>0</v>
      </c>
      <c r="E14" s="36">
        <f t="shared" si="2"/>
        <v>0</v>
      </c>
      <c r="F14" s="37"/>
      <c r="G14" s="36">
        <f>'SNA 01-2018'!G14+'SNA 02-2018'!G14+'SNA 03-2018'!G14+'SNA 04-2018'!G14+'SNA 05-2018'!G14+'SNA 06-2018'!G14+'SNA 07-2018'!G14+'SNA 08-2018'!G14+'SNA 09-2018'!G14+'SNA 10-2018'!G14+'SNA 11-2018'!G14+'SNA 12-2018'!G14</f>
        <v>0</v>
      </c>
      <c r="H14" s="37"/>
      <c r="I14" s="36">
        <f>'SNA 01-2018'!I14+'SNA 02-2018'!I14+'SNA 03-2018'!I14+'SNA 04-2018'!I14+'SNA 05-2018'!I14+'SNA 06-2018'!I14+'SNA 07-2018'!I14+'SNA 08-2018'!I14+'SNA 09-2018'!I14+'SNA 10-2018'!I14+'SNA 11-2018'!I14+'SNA 12-2018'!I14</f>
        <v>0</v>
      </c>
    </row>
    <row r="15" spans="1:11" outlineLevel="1">
      <c r="A15" s="26" t="s">
        <v>309</v>
      </c>
      <c r="B15" s="36">
        <f>'SNA 01-2018'!B15+'SNA 02-2018'!B15+'SNA 03-2018'!B15+'SNA 04-2018'!B15+'SNA 05-2018'!B15+'SNA 06-2018'!B15+'SNA 07-2018'!B15+'SNA 08-2018'!B15+'SNA 09-2018'!B15+'SNA 10-2018'!B15+'SNA 11-2018'!B15+'SNA 12-2018'!B15</f>
        <v>0</v>
      </c>
      <c r="C15" s="36">
        <f>'SNA 01-2018'!C15+'SNA 02-2018'!C15+'SNA 03-2018'!C15+'SNA 04-2018'!C15+'SNA 05-2018'!C15+'SNA 06-2018'!C15+'SNA 07-2018'!C15+'SNA 08-2018'!C15+'SNA 09-2018'!C15+'SNA 10-2018'!C15+'SNA 11-2018'!C15+'SNA 12-2018'!C15</f>
        <v>3750000</v>
      </c>
      <c r="D15" s="36">
        <f>'SNA 01-2018'!D15+'SNA 02-2018'!D15+'SNA 03-2018'!D15+'SNA 04-2018'!D15+'SNA 05-2018'!D15+'SNA 06-2018'!D15+'SNA 07-2018'!D15+'SNA 08-2018'!D15+'SNA 09-2018'!D15+'SNA 10-2018'!D15+'SNA 11-2018'!D15+'SNA 12-2018'!D15</f>
        <v>0</v>
      </c>
      <c r="E15" s="36">
        <f t="shared" si="2"/>
        <v>3750000</v>
      </c>
      <c r="F15" s="37"/>
      <c r="G15" s="36">
        <f>'SNA 01-2018'!G15+'SNA 02-2018'!G15+'SNA 03-2018'!G15+'SNA 04-2018'!G15+'SNA 05-2018'!G15+'SNA 06-2018'!G15+'SNA 07-2018'!G15+'SNA 08-2018'!G15+'SNA 09-2018'!G15+'SNA 10-2018'!G15+'SNA 11-2018'!G15+'SNA 12-2018'!G15</f>
        <v>0</v>
      </c>
      <c r="H15" s="37"/>
      <c r="I15" s="36">
        <f>'SNA 01-2018'!I15+'SNA 02-2018'!I15+'SNA 03-2018'!I15+'SNA 04-2018'!I15+'SNA 05-2018'!I15+'SNA 06-2018'!I15+'SNA 07-2018'!I15+'SNA 08-2018'!I15+'SNA 09-2018'!I15+'SNA 10-2018'!I15+'SNA 11-2018'!I15+'SNA 12-2018'!I15</f>
        <v>0</v>
      </c>
    </row>
    <row r="16" spans="1:11" outlineLevel="1">
      <c r="A16" s="27" t="s">
        <v>326</v>
      </c>
      <c r="B16" s="36">
        <f>'SNA 01-2018'!B16+'SNA 02-2018'!B16+'SNA 03-2018'!B16+'SNA 04-2018'!B16+'SNA 05-2018'!B16+'SNA 06-2018'!B16+'SNA 07-2018'!B16+'SNA 08-2018'!B16+'SNA 09-2018'!B16+'SNA 10-2018'!B16+'SNA 11-2018'!B16+'SNA 12-2018'!B16</f>
        <v>0</v>
      </c>
      <c r="C16" s="36">
        <f>'SNA 01-2018'!C16+'SNA 02-2018'!C16+'SNA 03-2018'!C16+'SNA 04-2018'!C16+'SNA 05-2018'!C16+'SNA 06-2018'!C16+'SNA 07-2018'!C16+'SNA 08-2018'!C16+'SNA 09-2018'!C16+'SNA 10-2018'!C16+'SNA 11-2018'!C16+'SNA 12-2018'!C16</f>
        <v>-102421.60299999999</v>
      </c>
      <c r="D16" s="36">
        <f>'SNA 01-2018'!D16+'SNA 02-2018'!D16+'SNA 03-2018'!D16+'SNA 04-2018'!D16+'SNA 05-2018'!D16+'SNA 06-2018'!D16+'SNA 07-2018'!D16+'SNA 08-2018'!D16+'SNA 09-2018'!D16+'SNA 10-2018'!D16+'SNA 11-2018'!D16+'SNA 12-2018'!D16</f>
        <v>0</v>
      </c>
      <c r="E16" s="36">
        <f t="shared" si="2"/>
        <v>-102421.60299999999</v>
      </c>
      <c r="F16" s="37"/>
      <c r="G16" s="36">
        <f>'SNA 01-2018'!G16+'SNA 02-2018'!G16+'SNA 03-2018'!G16+'SNA 04-2018'!G16+'SNA 05-2018'!G16+'SNA 06-2018'!G16+'SNA 07-2018'!G16+'SNA 08-2018'!G16+'SNA 09-2018'!G16+'SNA 10-2018'!G16+'SNA 11-2018'!G16+'SNA 12-2018'!G16</f>
        <v>0</v>
      </c>
      <c r="H16" s="37"/>
      <c r="I16" s="36">
        <f>'SNA 01-2018'!I16+'SNA 02-2018'!I16+'SNA 03-2018'!I16+'SNA 04-2018'!I16+'SNA 05-2018'!I16+'SNA 06-2018'!I16+'SNA 07-2018'!I16+'SNA 08-2018'!I16+'SNA 09-2018'!I16+'SNA 10-2018'!I16+'SNA 11-2018'!I16+'SNA 12-2018'!I16</f>
        <v>0</v>
      </c>
    </row>
    <row r="17" spans="1:9" outlineLevel="1">
      <c r="A17" s="27" t="s">
        <v>302</v>
      </c>
      <c r="B17" s="36">
        <f>'SNA 01-2018'!B17+'SNA 02-2018'!B17+'SNA 03-2018'!B17+'SNA 04-2018'!B17+'SNA 05-2018'!B17+'SNA 06-2018'!B17+'SNA 07-2018'!B17+'SNA 08-2018'!B17+'SNA 09-2018'!B17+'SNA 10-2018'!B17+'SNA 11-2018'!B17+'SNA 12-2018'!B17</f>
        <v>0</v>
      </c>
      <c r="C17" s="36">
        <f>'SNA 01-2018'!C17+'SNA 02-2018'!C17+'SNA 03-2018'!C17+'SNA 04-2018'!C17+'SNA 05-2018'!C17+'SNA 06-2018'!C17+'SNA 07-2018'!C17+'SNA 08-2018'!C17+'SNA 09-2018'!C17+'SNA 10-2018'!C17+'SNA 11-2018'!C17+'SNA 12-2018'!C17</f>
        <v>-17281.338999999978</v>
      </c>
      <c r="D17" s="36">
        <f>'SNA 01-2018'!D17+'SNA 02-2018'!D17+'SNA 03-2018'!D17+'SNA 04-2018'!D17+'SNA 05-2018'!D17+'SNA 06-2018'!D17+'SNA 07-2018'!D17+'SNA 08-2018'!D17+'SNA 09-2018'!D17+'SNA 10-2018'!D17+'SNA 11-2018'!D17+'SNA 12-2018'!D17</f>
        <v>0</v>
      </c>
      <c r="E17" s="36">
        <f t="shared" si="2"/>
        <v>-17281.338999999978</v>
      </c>
      <c r="F17" s="37"/>
      <c r="G17" s="36">
        <f>'SNA 01-2018'!G17+'SNA 02-2018'!G17+'SNA 03-2018'!G17+'SNA 04-2018'!G17+'SNA 05-2018'!G17+'SNA 06-2018'!G17+'SNA 07-2018'!G17+'SNA 08-2018'!G17+'SNA 09-2018'!G17+'SNA 10-2018'!G17+'SNA 11-2018'!G17+'SNA 12-2018'!G17</f>
        <v>0</v>
      </c>
      <c r="H17" s="37"/>
      <c r="I17" s="36">
        <f>'SNA 01-2018'!I17+'SNA 02-2018'!I17+'SNA 03-2018'!I17+'SNA 04-2018'!I17+'SNA 05-2018'!I17+'SNA 06-2018'!I17+'SNA 07-2018'!I17+'SNA 08-2018'!I17+'SNA 09-2018'!I17+'SNA 10-2018'!I17+'SNA 11-2018'!I17+'SNA 12-2018'!I17</f>
        <v>0</v>
      </c>
    </row>
    <row r="18" spans="1:9" outlineLevel="1">
      <c r="A18" s="26" t="s">
        <v>61</v>
      </c>
      <c r="B18" s="36">
        <f>'SNA 01-2018'!B18+'SNA 02-2018'!B18+'SNA 03-2018'!B18+'SNA 04-2018'!B18+'SNA 05-2018'!B18+'SNA 06-2018'!B18+'SNA 07-2018'!B18+'SNA 08-2018'!B18+'SNA 09-2018'!B18+'SNA 10-2018'!B18+'SNA 11-2018'!B18+'SNA 12-2018'!B18</f>
        <v>0</v>
      </c>
      <c r="C18" s="36">
        <f>'SNA 01-2018'!C18+'SNA 02-2018'!C18+'SNA 03-2018'!C18+'SNA 04-2018'!C18+'SNA 05-2018'!C18+'SNA 06-2018'!C18+'SNA 07-2018'!C18+'SNA 08-2018'!C18+'SNA 09-2018'!C18+'SNA 10-2018'!C18+'SNA 11-2018'!C18+'SNA 12-2018'!C18</f>
        <v>500000</v>
      </c>
      <c r="D18" s="36">
        <f>'SNA 01-2018'!D18+'SNA 02-2018'!D18+'SNA 03-2018'!D18+'SNA 04-2018'!D18+'SNA 05-2018'!D18+'SNA 06-2018'!D18+'SNA 07-2018'!D18+'SNA 08-2018'!D18+'SNA 09-2018'!D18+'SNA 10-2018'!D18+'SNA 11-2018'!D18+'SNA 12-2018'!D18</f>
        <v>0</v>
      </c>
      <c r="E18" s="36">
        <f t="shared" si="2"/>
        <v>500000</v>
      </c>
      <c r="F18" s="37"/>
      <c r="G18" s="36">
        <f>'SNA 01-2018'!G18+'SNA 02-2018'!G18+'SNA 03-2018'!G18+'SNA 04-2018'!G18+'SNA 05-2018'!G18+'SNA 06-2018'!G18+'SNA 07-2018'!G18+'SNA 08-2018'!G18+'SNA 09-2018'!G18+'SNA 10-2018'!G18+'SNA 11-2018'!G18+'SNA 12-2018'!G18</f>
        <v>0</v>
      </c>
      <c r="H18" s="37"/>
      <c r="I18" s="36">
        <f>'SNA 01-2018'!I18+'SNA 02-2018'!I18+'SNA 03-2018'!I18+'SNA 04-2018'!I18+'SNA 05-2018'!I18+'SNA 06-2018'!I18+'SNA 07-2018'!I18+'SNA 08-2018'!I18+'SNA 09-2018'!I18+'SNA 10-2018'!I18+'SNA 11-2018'!I18+'SNA 12-2018'!I18</f>
        <v>0</v>
      </c>
    </row>
    <row r="19" spans="1:9" outlineLevel="1">
      <c r="A19" s="26" t="s">
        <v>19</v>
      </c>
      <c r="B19" s="36">
        <f>'SNA 01-2018'!B19+'SNA 02-2018'!B19+'SNA 03-2018'!B19+'SNA 04-2018'!B19+'SNA 05-2018'!B19+'SNA 06-2018'!B19+'SNA 07-2018'!B19+'SNA 08-2018'!B19+'SNA 09-2018'!B19+'SNA 10-2018'!B19+'SNA 11-2018'!B19+'SNA 12-2018'!B19</f>
        <v>0</v>
      </c>
      <c r="C19" s="36">
        <f>'SNA 01-2018'!C19+'SNA 02-2018'!C19+'SNA 03-2018'!C19+'SNA 04-2018'!C19+'SNA 05-2018'!C19+'SNA 06-2018'!C19+'SNA 07-2018'!C19+'SNA 08-2018'!C19+'SNA 09-2018'!C19+'SNA 10-2018'!C19+'SNA 11-2018'!C19+'SNA 12-2018'!C19</f>
        <v>850540.23199999996</v>
      </c>
      <c r="D19" s="36">
        <f>'SNA 01-2018'!D19+'SNA 02-2018'!D19+'SNA 03-2018'!D19+'SNA 04-2018'!D19+'SNA 05-2018'!D19+'SNA 06-2018'!D19+'SNA 07-2018'!D19+'SNA 08-2018'!D19+'SNA 09-2018'!D19+'SNA 10-2018'!D19+'SNA 11-2018'!D19+'SNA 12-2018'!D19</f>
        <v>0</v>
      </c>
      <c r="E19" s="36">
        <f t="shared" si="2"/>
        <v>850540.23199999996</v>
      </c>
      <c r="F19" s="37"/>
      <c r="G19" s="36">
        <f>'SNA 01-2018'!G19+'SNA 02-2018'!G19+'SNA 03-2018'!G19+'SNA 04-2018'!G19+'SNA 05-2018'!G19+'SNA 06-2018'!G19+'SNA 07-2018'!G19+'SNA 08-2018'!G19+'SNA 09-2018'!G19+'SNA 10-2018'!G19+'SNA 11-2018'!G19+'SNA 12-2018'!G19</f>
        <v>0</v>
      </c>
      <c r="H19" s="37"/>
      <c r="I19" s="36">
        <f>'SNA 01-2018'!I19+'SNA 02-2018'!I19+'SNA 03-2018'!I19+'SNA 04-2018'!I19+'SNA 05-2018'!I19+'SNA 06-2018'!I19+'SNA 07-2018'!I19+'SNA 08-2018'!I19+'SNA 09-2018'!I19+'SNA 10-2018'!I19+'SNA 11-2018'!I19+'SNA 12-2018'!I19</f>
        <v>0</v>
      </c>
    </row>
    <row r="20" spans="1:9" outlineLevel="1">
      <c r="A20" s="26" t="s">
        <v>20</v>
      </c>
      <c r="B20" s="36">
        <f>'SNA 01-2018'!B20+'SNA 02-2018'!B20+'SNA 03-2018'!B20+'SNA 04-2018'!B20+'SNA 05-2018'!B20+'SNA 06-2018'!B20+'SNA 07-2018'!B20+'SNA 08-2018'!B20+'SNA 09-2018'!B20+'SNA 10-2018'!B20+'SNA 11-2018'!B20+'SNA 12-2018'!B20</f>
        <v>0</v>
      </c>
      <c r="C20" s="36">
        <f>'SNA 01-2018'!C20+'SNA 02-2018'!C20+'SNA 03-2018'!C20+'SNA 04-2018'!C20+'SNA 05-2018'!C20+'SNA 06-2018'!C20+'SNA 07-2018'!C20+'SNA 08-2018'!C20+'SNA 09-2018'!C20+'SNA 10-2018'!C20+'SNA 11-2018'!C20+'SNA 12-2018'!C20</f>
        <v>0</v>
      </c>
      <c r="D20" s="36">
        <f>'SNA 01-2018'!D20+'SNA 02-2018'!D20+'SNA 03-2018'!D20+'SNA 04-2018'!D20+'SNA 05-2018'!D20+'SNA 06-2018'!D20+'SNA 07-2018'!D20+'SNA 08-2018'!D20+'SNA 09-2018'!D20+'SNA 10-2018'!D20+'SNA 11-2018'!D20+'SNA 12-2018'!D20</f>
        <v>0</v>
      </c>
      <c r="E20" s="36">
        <f t="shared" si="2"/>
        <v>0</v>
      </c>
      <c r="F20" s="37"/>
      <c r="G20" s="36">
        <f>'SNA 01-2018'!G20+'SNA 02-2018'!G20+'SNA 03-2018'!G20+'SNA 04-2018'!G20+'SNA 05-2018'!G20+'SNA 06-2018'!G20+'SNA 07-2018'!G20+'SNA 08-2018'!G20+'SNA 09-2018'!G20+'SNA 10-2018'!G20+'SNA 11-2018'!G20+'SNA 12-2018'!G20</f>
        <v>1626.02</v>
      </c>
      <c r="H20" s="37"/>
      <c r="I20" s="36">
        <f>'SNA 01-2018'!I20+'SNA 02-2018'!I20+'SNA 03-2018'!I20+'SNA 04-2018'!I20+'SNA 05-2018'!I20+'SNA 06-2018'!I20+'SNA 07-2018'!I20+'SNA 08-2018'!I20+'SNA 09-2018'!I20+'SNA 10-2018'!I20+'SNA 11-2018'!I20+'SNA 12-2018'!I20</f>
        <v>-1977.68</v>
      </c>
    </row>
    <row r="21" spans="1:9" outlineLevel="1">
      <c r="A21" s="26" t="s">
        <v>21</v>
      </c>
      <c r="B21" s="36">
        <f>'SNA 01-2018'!B21+'SNA 02-2018'!B21+'SNA 03-2018'!B21+'SNA 04-2018'!B21+'SNA 05-2018'!B21+'SNA 06-2018'!B21+'SNA 07-2018'!B21+'SNA 08-2018'!B21+'SNA 09-2018'!B21+'SNA 10-2018'!B21+'SNA 11-2018'!B21+'SNA 12-2018'!B21</f>
        <v>0</v>
      </c>
      <c r="C21" s="36">
        <f>'SNA 01-2018'!C21+'SNA 02-2018'!C21+'SNA 03-2018'!C21+'SNA 04-2018'!C21+'SNA 05-2018'!C21+'SNA 06-2018'!C21+'SNA 07-2018'!C21+'SNA 08-2018'!C21+'SNA 09-2018'!C21+'SNA 10-2018'!C21+'SNA 11-2018'!C21+'SNA 12-2018'!C21</f>
        <v>0</v>
      </c>
      <c r="D21" s="36">
        <f>'SNA 01-2018'!D21+'SNA 02-2018'!D21+'SNA 03-2018'!D21+'SNA 04-2018'!D21+'SNA 05-2018'!D21+'SNA 06-2018'!D21+'SNA 07-2018'!D21+'SNA 08-2018'!D21+'SNA 09-2018'!D21+'SNA 10-2018'!D21+'SNA 11-2018'!D21+'SNA 12-2018'!D21</f>
        <v>0</v>
      </c>
      <c r="E21" s="36">
        <f t="shared" si="2"/>
        <v>0</v>
      </c>
      <c r="F21" s="37"/>
      <c r="G21" s="36">
        <f>'SNA 01-2018'!G21+'SNA 02-2018'!G21+'SNA 03-2018'!G21+'SNA 04-2018'!G21+'SNA 05-2018'!G21+'SNA 06-2018'!G21+'SNA 07-2018'!G21+'SNA 08-2018'!G21+'SNA 09-2018'!G21+'SNA 10-2018'!G21+'SNA 11-2018'!G21+'SNA 12-2018'!G21</f>
        <v>0</v>
      </c>
      <c r="H21" s="37"/>
      <c r="I21" s="36">
        <f>'SNA 01-2018'!I21+'SNA 02-2018'!I21+'SNA 03-2018'!I21+'SNA 04-2018'!I21+'SNA 05-2018'!I21+'SNA 06-2018'!I21+'SNA 07-2018'!I21+'SNA 08-2018'!I21+'SNA 09-2018'!I21+'SNA 10-2018'!I21+'SNA 11-2018'!I21+'SNA 12-2018'!I21</f>
        <v>0</v>
      </c>
    </row>
    <row r="22" spans="1:9" s="3" customFormat="1">
      <c r="A22" s="25" t="s">
        <v>25</v>
      </c>
      <c r="B22" s="35">
        <f t="shared" ref="B22:D22" si="6">SUM(B23:B43)</f>
        <v>-25928.275000000005</v>
      </c>
      <c r="C22" s="35">
        <f t="shared" si="6"/>
        <v>-1899483.7139999999</v>
      </c>
      <c r="D22" s="35">
        <f t="shared" si="6"/>
        <v>-239021.37000000002</v>
      </c>
      <c r="E22" s="35">
        <f t="shared" si="2"/>
        <v>-2164433.3589999997</v>
      </c>
      <c r="F22" s="34"/>
      <c r="G22" s="35">
        <f>SUM(G23:G43)</f>
        <v>0</v>
      </c>
      <c r="H22" s="34"/>
      <c r="I22" s="35">
        <f>SUM(I23:I43)</f>
        <v>0</v>
      </c>
    </row>
    <row r="23" spans="1:9" outlineLevel="1">
      <c r="A23" s="27" t="s">
        <v>24</v>
      </c>
      <c r="B23" s="36">
        <f>'SNA 01-2018'!B23+'SNA 02-2018'!B23+'SNA 03-2018'!B23+'SNA 04-2018'!B23+'SNA 05-2018'!B23+'SNA 06-2018'!B23+'SNA 07-2018'!B23+'SNA 08-2018'!B23+'SNA 09-2018'!B23+'SNA 10-2018'!B23+'SNA 11-2018'!B23+'SNA 12-2018'!B23</f>
        <v>0</v>
      </c>
      <c r="C23" s="36">
        <f>'SNA 01-2018'!C23+'SNA 02-2018'!C23+'SNA 03-2018'!C23+'SNA 04-2018'!C23+'SNA 05-2018'!C23+'SNA 06-2018'!C23+'SNA 07-2018'!C23+'SNA 08-2018'!C23+'SNA 09-2018'!C23+'SNA 10-2018'!C23+'SNA 11-2018'!C23+'SNA 12-2018'!C23</f>
        <v>-166666.666</v>
      </c>
      <c r="D23" s="36">
        <f>'SNA 01-2018'!D23+'SNA 02-2018'!D23+'SNA 03-2018'!D23+'SNA 04-2018'!D23+'SNA 05-2018'!D23+'SNA 06-2018'!D23+'SNA 07-2018'!D23+'SNA 08-2018'!D23+'SNA 09-2018'!D23+'SNA 10-2018'!D23+'SNA 11-2018'!D23+'SNA 12-2018'!D23</f>
        <v>0</v>
      </c>
      <c r="E23" s="36">
        <f t="shared" si="2"/>
        <v>-166666.666</v>
      </c>
      <c r="F23" s="37"/>
      <c r="G23" s="36">
        <f>'SNA 01-2018'!G23+'SNA 02-2018'!G23+'SNA 03-2018'!G23+'SNA 04-2018'!G23+'SNA 05-2018'!G23+'SNA 06-2018'!G23+'SNA 07-2018'!G23+'SNA 08-2018'!G23+'SNA 09-2018'!G23+'SNA 10-2018'!G23+'SNA 11-2018'!G23+'SNA 12-2018'!G23</f>
        <v>0</v>
      </c>
      <c r="H23" s="37"/>
      <c r="I23" s="36">
        <f>'SNA 01-2018'!I23+'SNA 02-2018'!I23+'SNA 03-2018'!I23+'SNA 04-2018'!I23+'SNA 05-2018'!I23+'SNA 06-2018'!I23+'SNA 07-2018'!I23+'SNA 08-2018'!I23+'SNA 09-2018'!I23+'SNA 10-2018'!I23+'SNA 11-2018'!I23+'SNA 12-2018'!I23</f>
        <v>0</v>
      </c>
    </row>
    <row r="24" spans="1:9" outlineLevel="1">
      <c r="A24" s="27" t="s">
        <v>105</v>
      </c>
      <c r="B24" s="36">
        <f>'SNA 01-2018'!B24+'SNA 02-2018'!B24+'SNA 03-2018'!B24+'SNA 04-2018'!B24+'SNA 05-2018'!B24+'SNA 06-2018'!B24+'SNA 07-2018'!B24+'SNA 08-2018'!B24+'SNA 09-2018'!B24+'SNA 10-2018'!B24+'SNA 11-2018'!B24+'SNA 12-2018'!B24</f>
        <v>0</v>
      </c>
      <c r="C24" s="36">
        <f>'SNA 01-2018'!C24+'SNA 02-2018'!C24+'SNA 03-2018'!C24+'SNA 04-2018'!C24+'SNA 05-2018'!C24+'SNA 06-2018'!C24+'SNA 07-2018'!C24+'SNA 08-2018'!C24+'SNA 09-2018'!C24+'SNA 10-2018'!C24+'SNA 11-2018'!C24+'SNA 12-2018'!C24</f>
        <v>-142857.14799999999</v>
      </c>
      <c r="D24" s="36">
        <f>'SNA 01-2018'!D24+'SNA 02-2018'!D24+'SNA 03-2018'!D24+'SNA 04-2018'!D24+'SNA 05-2018'!D24+'SNA 06-2018'!D24+'SNA 07-2018'!D24+'SNA 08-2018'!D24+'SNA 09-2018'!D24+'SNA 10-2018'!D24+'SNA 11-2018'!D24+'SNA 12-2018'!D24</f>
        <v>0</v>
      </c>
      <c r="E24" s="36">
        <f t="shared" si="2"/>
        <v>-142857.14799999999</v>
      </c>
      <c r="F24" s="37"/>
      <c r="G24" s="36">
        <f>'SNA 01-2018'!G24+'SNA 02-2018'!G24+'SNA 03-2018'!G24+'SNA 04-2018'!G24+'SNA 05-2018'!G24+'SNA 06-2018'!G24+'SNA 07-2018'!G24+'SNA 08-2018'!G24+'SNA 09-2018'!G24+'SNA 10-2018'!G24+'SNA 11-2018'!G24+'SNA 12-2018'!G24</f>
        <v>0</v>
      </c>
      <c r="H24" s="37"/>
      <c r="I24" s="36">
        <f>'SNA 01-2018'!I24+'SNA 02-2018'!I24+'SNA 03-2018'!I24+'SNA 04-2018'!I24+'SNA 05-2018'!I24+'SNA 06-2018'!I24+'SNA 07-2018'!I24+'SNA 08-2018'!I24+'SNA 09-2018'!I24+'SNA 10-2018'!I24+'SNA 11-2018'!I24+'SNA 12-2018'!I24</f>
        <v>0</v>
      </c>
    </row>
    <row r="25" spans="1:9" outlineLevel="1">
      <c r="A25" s="27" t="s">
        <v>106</v>
      </c>
      <c r="B25" s="36">
        <f>'SNA 01-2018'!B25+'SNA 02-2018'!B25+'SNA 03-2018'!B25+'SNA 04-2018'!B25+'SNA 05-2018'!B25+'SNA 06-2018'!B25+'SNA 07-2018'!B25+'SNA 08-2018'!B25+'SNA 09-2018'!B25+'SNA 10-2018'!B25+'SNA 11-2018'!B25+'SNA 12-2018'!B25</f>
        <v>0</v>
      </c>
      <c r="C25" s="36">
        <f>'SNA 01-2018'!C25+'SNA 02-2018'!C25+'SNA 03-2018'!C25+'SNA 04-2018'!C25+'SNA 05-2018'!C25+'SNA 06-2018'!C25+'SNA 07-2018'!C25+'SNA 08-2018'!C25+'SNA 09-2018'!C25+'SNA 10-2018'!C25+'SNA 11-2018'!C25+'SNA 12-2018'!C25</f>
        <v>-191666.666</v>
      </c>
      <c r="D25" s="36">
        <f>'SNA 01-2018'!D25+'SNA 02-2018'!D25+'SNA 03-2018'!D25+'SNA 04-2018'!D25+'SNA 05-2018'!D25+'SNA 06-2018'!D25+'SNA 07-2018'!D25+'SNA 08-2018'!D25+'SNA 09-2018'!D25+'SNA 10-2018'!D25+'SNA 11-2018'!D25+'SNA 12-2018'!D25</f>
        <v>0</v>
      </c>
      <c r="E25" s="36">
        <f t="shared" si="2"/>
        <v>-191666.666</v>
      </c>
      <c r="F25" s="37"/>
      <c r="G25" s="36">
        <f>'SNA 01-2018'!G25+'SNA 02-2018'!G25+'SNA 03-2018'!G25+'SNA 04-2018'!G25+'SNA 05-2018'!G25+'SNA 06-2018'!G25+'SNA 07-2018'!G25+'SNA 08-2018'!G25+'SNA 09-2018'!G25+'SNA 10-2018'!G25+'SNA 11-2018'!G25+'SNA 12-2018'!G25</f>
        <v>0</v>
      </c>
      <c r="H25" s="37"/>
      <c r="I25" s="36">
        <f>'SNA 01-2018'!I25+'SNA 02-2018'!I25+'SNA 03-2018'!I25+'SNA 04-2018'!I25+'SNA 05-2018'!I25+'SNA 06-2018'!I25+'SNA 07-2018'!I25+'SNA 08-2018'!I25+'SNA 09-2018'!I25+'SNA 10-2018'!I25+'SNA 11-2018'!I25+'SNA 12-2018'!I25</f>
        <v>0</v>
      </c>
    </row>
    <row r="26" spans="1:9" outlineLevel="1">
      <c r="A26" s="27" t="s">
        <v>294</v>
      </c>
      <c r="B26" s="36">
        <f>'SNA 01-2018'!B26+'SNA 02-2018'!B26+'SNA 03-2018'!B26+'SNA 04-2018'!B26+'SNA 05-2018'!B26+'SNA 06-2018'!B26+'SNA 07-2018'!B26+'SNA 08-2018'!B26+'SNA 09-2018'!B26+'SNA 10-2018'!B26+'SNA 11-2018'!B26+'SNA 12-2018'!B26</f>
        <v>0</v>
      </c>
      <c r="C26" s="36">
        <f>'SNA 01-2018'!C26+'SNA 02-2018'!C26+'SNA 03-2018'!C26+'SNA 04-2018'!C26+'SNA 05-2018'!C26+'SNA 06-2018'!C26+'SNA 07-2018'!C26+'SNA 08-2018'!C26+'SNA 09-2018'!C26+'SNA 10-2018'!C26+'SNA 11-2018'!C26+'SNA 12-2018'!C26</f>
        <v>0</v>
      </c>
      <c r="D26" s="36">
        <f>'SNA 01-2018'!D26+'SNA 02-2018'!D26+'SNA 03-2018'!D26+'SNA 04-2018'!D26+'SNA 05-2018'!D26+'SNA 06-2018'!D26+'SNA 07-2018'!D26+'SNA 08-2018'!D26+'SNA 09-2018'!D26+'SNA 10-2018'!D26+'SNA 11-2018'!D26+'SNA 12-2018'!D26</f>
        <v>0</v>
      </c>
      <c r="E26" s="36">
        <f t="shared" si="2"/>
        <v>0</v>
      </c>
      <c r="F26" s="37"/>
      <c r="G26" s="36">
        <f>'SNA 01-2018'!G26+'SNA 02-2018'!G26+'SNA 03-2018'!G26+'SNA 04-2018'!G26+'SNA 05-2018'!G26+'SNA 06-2018'!G26+'SNA 07-2018'!G26+'SNA 08-2018'!G26+'SNA 09-2018'!G26+'SNA 10-2018'!G26+'SNA 11-2018'!G26+'SNA 12-2018'!G26</f>
        <v>0</v>
      </c>
      <c r="H26" s="37"/>
      <c r="I26" s="36">
        <f>'SNA 01-2018'!I26+'SNA 02-2018'!I26+'SNA 03-2018'!I26+'SNA 04-2018'!I26+'SNA 05-2018'!I26+'SNA 06-2018'!I26+'SNA 07-2018'!I26+'SNA 08-2018'!I26+'SNA 09-2018'!I26+'SNA 10-2018'!I26+'SNA 11-2018'!I26+'SNA 12-2018'!I26</f>
        <v>0</v>
      </c>
    </row>
    <row r="27" spans="1:9" outlineLevel="1">
      <c r="A27" s="27" t="s">
        <v>23</v>
      </c>
      <c r="B27" s="36">
        <f>'SNA 01-2018'!B27+'SNA 02-2018'!B27+'SNA 03-2018'!B27+'SNA 04-2018'!B27+'SNA 05-2018'!B27+'SNA 06-2018'!B27+'SNA 07-2018'!B27+'SNA 08-2018'!B27+'SNA 09-2018'!B27+'SNA 10-2018'!B27+'SNA 11-2018'!B27+'SNA 12-2018'!B27</f>
        <v>0</v>
      </c>
      <c r="C27" s="36">
        <f>'SNA 01-2018'!C27+'SNA 02-2018'!C27+'SNA 03-2018'!C27+'SNA 04-2018'!C27+'SNA 05-2018'!C27+'SNA 06-2018'!C27+'SNA 07-2018'!C27+'SNA 08-2018'!C27+'SNA 09-2018'!C27+'SNA 10-2018'!C27+'SNA 11-2018'!C27+'SNA 12-2018'!C27</f>
        <v>-345428.57200000004</v>
      </c>
      <c r="D27" s="36">
        <f>'SNA 01-2018'!D27+'SNA 02-2018'!D27+'SNA 03-2018'!D27+'SNA 04-2018'!D27+'SNA 05-2018'!D27+'SNA 06-2018'!D27+'SNA 07-2018'!D27+'SNA 08-2018'!D27+'SNA 09-2018'!D27+'SNA 10-2018'!D27+'SNA 11-2018'!D27+'SNA 12-2018'!D27</f>
        <v>0</v>
      </c>
      <c r="E27" s="36">
        <f t="shared" si="2"/>
        <v>-345428.57200000004</v>
      </c>
      <c r="F27" s="37"/>
      <c r="G27" s="36">
        <f>'SNA 01-2018'!G27+'SNA 02-2018'!G27+'SNA 03-2018'!G27+'SNA 04-2018'!G27+'SNA 05-2018'!G27+'SNA 06-2018'!G27+'SNA 07-2018'!G27+'SNA 08-2018'!G27+'SNA 09-2018'!G27+'SNA 10-2018'!G27+'SNA 11-2018'!G27+'SNA 12-2018'!G27</f>
        <v>0</v>
      </c>
      <c r="H27" s="37"/>
      <c r="I27" s="36">
        <f>'SNA 01-2018'!I27+'SNA 02-2018'!I27+'SNA 03-2018'!I27+'SNA 04-2018'!I27+'SNA 05-2018'!I27+'SNA 06-2018'!I27+'SNA 07-2018'!I27+'SNA 08-2018'!I27+'SNA 09-2018'!I27+'SNA 10-2018'!I27+'SNA 11-2018'!I27+'SNA 12-2018'!I27</f>
        <v>0</v>
      </c>
    </row>
    <row r="28" spans="1:9" outlineLevel="1">
      <c r="A28" s="27" t="s">
        <v>295</v>
      </c>
      <c r="B28" s="36">
        <f>'SNA 01-2018'!B28+'SNA 02-2018'!B28+'SNA 03-2018'!B28+'SNA 04-2018'!B28+'SNA 05-2018'!B28+'SNA 06-2018'!B28+'SNA 07-2018'!B28+'SNA 08-2018'!B28+'SNA 09-2018'!B28+'SNA 10-2018'!B28+'SNA 11-2018'!B28+'SNA 12-2018'!B28</f>
        <v>0</v>
      </c>
      <c r="C28" s="36">
        <f>'SNA 01-2018'!C28+'SNA 02-2018'!C28+'SNA 03-2018'!C28+'SNA 04-2018'!C28+'SNA 05-2018'!C28+'SNA 06-2018'!C28+'SNA 07-2018'!C28+'SNA 08-2018'!C28+'SNA 09-2018'!C28+'SNA 10-2018'!C28+'SNA 11-2018'!C28+'SNA 12-2018'!C28</f>
        <v>0</v>
      </c>
      <c r="D28" s="36">
        <f>'SNA 01-2018'!D28+'SNA 02-2018'!D28+'SNA 03-2018'!D28+'SNA 04-2018'!D28+'SNA 05-2018'!D28+'SNA 06-2018'!D28+'SNA 07-2018'!D28+'SNA 08-2018'!D28+'SNA 09-2018'!D28+'SNA 10-2018'!D28+'SNA 11-2018'!D28+'SNA 12-2018'!D28</f>
        <v>0</v>
      </c>
      <c r="E28" s="36">
        <f t="shared" si="2"/>
        <v>0</v>
      </c>
      <c r="F28" s="37"/>
      <c r="G28" s="36">
        <f>'SNA 01-2018'!G28+'SNA 02-2018'!G28+'SNA 03-2018'!G28+'SNA 04-2018'!G28+'SNA 05-2018'!G28+'SNA 06-2018'!G28+'SNA 07-2018'!G28+'SNA 08-2018'!G28+'SNA 09-2018'!G28+'SNA 10-2018'!G28+'SNA 11-2018'!G28+'SNA 12-2018'!G28</f>
        <v>0</v>
      </c>
      <c r="H28" s="37"/>
      <c r="I28" s="36">
        <f>'SNA 01-2018'!I28+'SNA 02-2018'!I28+'SNA 03-2018'!I28+'SNA 04-2018'!I28+'SNA 05-2018'!I28+'SNA 06-2018'!I28+'SNA 07-2018'!I28+'SNA 08-2018'!I28+'SNA 09-2018'!I28+'SNA 10-2018'!I28+'SNA 11-2018'!I28+'SNA 12-2018'!I28</f>
        <v>0</v>
      </c>
    </row>
    <row r="29" spans="1:9" outlineLevel="1">
      <c r="A29" s="27" t="s">
        <v>107</v>
      </c>
      <c r="B29" s="36">
        <f>'SNA 01-2018'!B29+'SNA 02-2018'!B29+'SNA 03-2018'!B29+'SNA 04-2018'!B29+'SNA 05-2018'!B29+'SNA 06-2018'!B29+'SNA 07-2018'!B29+'SNA 08-2018'!B29+'SNA 09-2018'!B29+'SNA 10-2018'!B29+'SNA 11-2018'!B29+'SNA 12-2018'!B29</f>
        <v>0</v>
      </c>
      <c r="C29" s="36">
        <f>'SNA 01-2018'!C29+'SNA 02-2018'!C29+'SNA 03-2018'!C29+'SNA 04-2018'!C29+'SNA 05-2018'!C29+'SNA 06-2018'!C29+'SNA 07-2018'!C29+'SNA 08-2018'!C29+'SNA 09-2018'!C29+'SNA 10-2018'!C29+'SNA 11-2018'!C29+'SNA 12-2018'!C29</f>
        <v>-58333.334000000003</v>
      </c>
      <c r="D29" s="36">
        <f>'SNA 01-2018'!D29+'SNA 02-2018'!D29+'SNA 03-2018'!D29+'SNA 04-2018'!D29+'SNA 05-2018'!D29+'SNA 06-2018'!D29+'SNA 07-2018'!D29+'SNA 08-2018'!D29+'SNA 09-2018'!D29+'SNA 10-2018'!D29+'SNA 11-2018'!D29+'SNA 12-2018'!D29</f>
        <v>0</v>
      </c>
      <c r="E29" s="36">
        <f t="shared" si="2"/>
        <v>-58333.334000000003</v>
      </c>
      <c r="F29" s="37"/>
      <c r="G29" s="36">
        <f>'SNA 01-2018'!G29+'SNA 02-2018'!G29+'SNA 03-2018'!G29+'SNA 04-2018'!G29+'SNA 05-2018'!G29+'SNA 06-2018'!G29+'SNA 07-2018'!G29+'SNA 08-2018'!G29+'SNA 09-2018'!G29+'SNA 10-2018'!G29+'SNA 11-2018'!G29+'SNA 12-2018'!G29</f>
        <v>0</v>
      </c>
      <c r="H29" s="37"/>
      <c r="I29" s="36">
        <f>'SNA 01-2018'!I29+'SNA 02-2018'!I29+'SNA 03-2018'!I29+'SNA 04-2018'!I29+'SNA 05-2018'!I29+'SNA 06-2018'!I29+'SNA 07-2018'!I29+'SNA 08-2018'!I29+'SNA 09-2018'!I29+'SNA 10-2018'!I29+'SNA 11-2018'!I29+'SNA 12-2018'!I29</f>
        <v>0</v>
      </c>
    </row>
    <row r="30" spans="1:9" outlineLevel="1">
      <c r="A30" s="27" t="s">
        <v>108</v>
      </c>
      <c r="B30" s="36">
        <f>'SNA 01-2018'!B30+'SNA 02-2018'!B30+'SNA 03-2018'!B30+'SNA 04-2018'!B30+'SNA 05-2018'!B30+'SNA 06-2018'!B30+'SNA 07-2018'!B30+'SNA 08-2018'!B30+'SNA 09-2018'!B30+'SNA 10-2018'!B30+'SNA 11-2018'!B30+'SNA 12-2018'!B30</f>
        <v>0</v>
      </c>
      <c r="C30" s="36">
        <f>'SNA 01-2018'!C30+'SNA 02-2018'!C30+'SNA 03-2018'!C30+'SNA 04-2018'!C30+'SNA 05-2018'!C30+'SNA 06-2018'!C30+'SNA 07-2018'!C30+'SNA 08-2018'!C30+'SNA 09-2018'!C30+'SNA 10-2018'!C30+'SNA 11-2018'!C30+'SNA 12-2018'!C30</f>
        <v>-166666.66800000001</v>
      </c>
      <c r="D30" s="36">
        <f>'SNA 01-2018'!D30+'SNA 02-2018'!D30+'SNA 03-2018'!D30+'SNA 04-2018'!D30+'SNA 05-2018'!D30+'SNA 06-2018'!D30+'SNA 07-2018'!D30+'SNA 08-2018'!D30+'SNA 09-2018'!D30+'SNA 10-2018'!D30+'SNA 11-2018'!D30+'SNA 12-2018'!D30</f>
        <v>0</v>
      </c>
      <c r="E30" s="36">
        <f t="shared" si="2"/>
        <v>-166666.66800000001</v>
      </c>
      <c r="F30" s="37"/>
      <c r="G30" s="36">
        <f>'SNA 01-2018'!G30+'SNA 02-2018'!G30+'SNA 03-2018'!G30+'SNA 04-2018'!G30+'SNA 05-2018'!G30+'SNA 06-2018'!G30+'SNA 07-2018'!G30+'SNA 08-2018'!G30+'SNA 09-2018'!G30+'SNA 10-2018'!G30+'SNA 11-2018'!G30+'SNA 12-2018'!G30</f>
        <v>0</v>
      </c>
      <c r="H30" s="37"/>
      <c r="I30" s="36">
        <f>'SNA 01-2018'!I30+'SNA 02-2018'!I30+'SNA 03-2018'!I30+'SNA 04-2018'!I30+'SNA 05-2018'!I30+'SNA 06-2018'!I30+'SNA 07-2018'!I30+'SNA 08-2018'!I30+'SNA 09-2018'!I30+'SNA 10-2018'!I30+'SNA 11-2018'!I30+'SNA 12-2018'!I30</f>
        <v>0</v>
      </c>
    </row>
    <row r="31" spans="1:9" outlineLevel="1">
      <c r="A31" s="27" t="s">
        <v>314</v>
      </c>
      <c r="B31" s="36">
        <f>'SNA 01-2018'!B31+'SNA 02-2018'!B31+'SNA 03-2018'!B31+'SNA 04-2018'!B31+'SNA 05-2018'!B31+'SNA 06-2018'!B31+'SNA 07-2018'!B31+'SNA 08-2018'!B31+'SNA 09-2018'!B31+'SNA 10-2018'!B31+'SNA 11-2018'!B31+'SNA 12-2018'!B31</f>
        <v>0</v>
      </c>
      <c r="C31" s="36">
        <f>'SNA 01-2018'!C31+'SNA 02-2018'!C31+'SNA 03-2018'!C31+'SNA 04-2018'!C31+'SNA 05-2018'!C31+'SNA 06-2018'!C31+'SNA 07-2018'!C31+'SNA 08-2018'!C31+'SNA 09-2018'!C31+'SNA 10-2018'!C31+'SNA 11-2018'!C31+'SNA 12-2018'!C31</f>
        <v>0</v>
      </c>
      <c r="D31" s="36">
        <f>'SNA 01-2018'!D31+'SNA 02-2018'!D31+'SNA 03-2018'!D31+'SNA 04-2018'!D31+'SNA 05-2018'!D31+'SNA 06-2018'!D31+'SNA 07-2018'!D31+'SNA 08-2018'!D31+'SNA 09-2018'!D31+'SNA 10-2018'!D31+'SNA 11-2018'!D31+'SNA 12-2018'!D31</f>
        <v>-223293.42800000001</v>
      </c>
      <c r="E31" s="36">
        <f t="shared" si="2"/>
        <v>-223293.42800000001</v>
      </c>
      <c r="F31" s="10"/>
      <c r="G31" s="36">
        <f>'SNA 01-2018'!G31+'SNA 02-2018'!G31+'SNA 03-2018'!G31+'SNA 04-2018'!G31+'SNA 05-2018'!G31+'SNA 06-2018'!G31+'SNA 07-2018'!G31+'SNA 08-2018'!G31+'SNA 09-2018'!G31+'SNA 10-2018'!G31+'SNA 11-2018'!G31+'SNA 12-2018'!G31</f>
        <v>0</v>
      </c>
      <c r="H31" s="18"/>
      <c r="I31" s="36">
        <f>'SNA 01-2018'!I31+'SNA 02-2018'!I31+'SNA 03-2018'!I31+'SNA 04-2018'!I31+'SNA 05-2018'!I31+'SNA 06-2018'!I31+'SNA 07-2018'!I31+'SNA 08-2018'!I31+'SNA 09-2018'!I31+'SNA 10-2018'!I31+'SNA 11-2018'!I31+'SNA 12-2018'!I31</f>
        <v>0</v>
      </c>
    </row>
    <row r="32" spans="1:9" outlineLevel="1">
      <c r="A32" s="27" t="s">
        <v>22</v>
      </c>
      <c r="B32" s="36">
        <f>'SNA 01-2018'!B32+'SNA 02-2018'!B32+'SNA 03-2018'!B32+'SNA 04-2018'!B32+'SNA 05-2018'!B32+'SNA 06-2018'!B32+'SNA 07-2018'!B32+'SNA 08-2018'!B32+'SNA 09-2018'!B32+'SNA 10-2018'!B32+'SNA 11-2018'!B32+'SNA 12-2018'!B32</f>
        <v>0</v>
      </c>
      <c r="C32" s="36">
        <f>'SNA 01-2018'!C32+'SNA 02-2018'!C32+'SNA 03-2018'!C32+'SNA 04-2018'!C32+'SNA 05-2018'!C32+'SNA 06-2018'!C32+'SNA 07-2018'!C32+'SNA 08-2018'!C32+'SNA 09-2018'!C32+'SNA 10-2018'!C32+'SNA 11-2018'!C32+'SNA 12-2018'!C32</f>
        <v>0</v>
      </c>
      <c r="D32" s="36">
        <f>'SNA 01-2018'!D32+'SNA 02-2018'!D32+'SNA 03-2018'!D32+'SNA 04-2018'!D32+'SNA 05-2018'!D32+'SNA 06-2018'!D32+'SNA 07-2018'!D32+'SNA 08-2018'!D32+'SNA 09-2018'!D32+'SNA 10-2018'!D32+'SNA 11-2018'!D32+'SNA 12-2018'!D32</f>
        <v>0</v>
      </c>
      <c r="E32" s="36">
        <f t="shared" si="2"/>
        <v>0</v>
      </c>
      <c r="F32" s="37"/>
      <c r="G32" s="36">
        <f>'SNA 01-2018'!G32+'SNA 02-2018'!G32+'SNA 03-2018'!G32+'SNA 04-2018'!G32+'SNA 05-2018'!G32+'SNA 06-2018'!G32+'SNA 07-2018'!G32+'SNA 08-2018'!G32+'SNA 09-2018'!G32+'SNA 10-2018'!G32+'SNA 11-2018'!G32+'SNA 12-2018'!G32</f>
        <v>0</v>
      </c>
      <c r="H32" s="37"/>
      <c r="I32" s="36">
        <f>'SNA 01-2018'!I32+'SNA 02-2018'!I32+'SNA 03-2018'!I32+'SNA 04-2018'!I32+'SNA 05-2018'!I32+'SNA 06-2018'!I32+'SNA 07-2018'!I32+'SNA 08-2018'!I32+'SNA 09-2018'!I32+'SNA 10-2018'!I32+'SNA 11-2018'!I32+'SNA 12-2018'!I32</f>
        <v>0</v>
      </c>
    </row>
    <row r="33" spans="1:9" outlineLevel="1">
      <c r="A33" s="45" t="s">
        <v>172</v>
      </c>
      <c r="B33" s="44">
        <f>'SNA 01-2018'!B33+'SNA 02-2018'!B33+'SNA 03-2018'!B33+'SNA 04-2018'!B33+'SNA 05-2018'!B33+'SNA 06-2018'!B33+'SNA 07-2018'!B33+'SNA 08-2018'!B33+'SNA 09-2018'!B33+'SNA 10-2018'!B33+'SNA 11-2018'!B33+'SNA 12-2018'!B33</f>
        <v>0</v>
      </c>
      <c r="C33" s="44">
        <f>'SNA 01-2018'!C33+'SNA 02-2018'!C33+'SNA 03-2018'!C33+'SNA 04-2018'!C33+'SNA 05-2018'!C33+'SNA 06-2018'!C33+'SNA 07-2018'!C33+'SNA 08-2018'!C33+'SNA 09-2018'!C33+'SNA 10-2018'!C33+'SNA 11-2018'!C33+'SNA 12-2018'!C33</f>
        <v>-73056.537000000011</v>
      </c>
      <c r="D33" s="44">
        <f>'SNA 01-2018'!D33+'SNA 02-2018'!D33+'SNA 03-2018'!D33+'SNA 04-2018'!D33+'SNA 05-2018'!D33+'SNA 06-2018'!D33+'SNA 07-2018'!D33+'SNA 08-2018'!D33+'SNA 09-2018'!D33+'SNA 10-2018'!D33+'SNA 11-2018'!D33+'SNA 12-2018'!D33</f>
        <v>0</v>
      </c>
      <c r="E33" s="44">
        <f t="shared" si="2"/>
        <v>-73056.537000000011</v>
      </c>
      <c r="F33" s="37"/>
      <c r="G33" s="36">
        <f>'SNA 01-2018'!G33+'SNA 02-2018'!G33+'SNA 03-2018'!G33+'SNA 04-2018'!G33+'SNA 05-2018'!G33+'SNA 06-2018'!G33+'SNA 07-2018'!G33+'SNA 08-2018'!G33+'SNA 09-2018'!G33+'SNA 10-2018'!G33+'SNA 11-2018'!G33+'SNA 12-2018'!G33</f>
        <v>0</v>
      </c>
      <c r="H33" s="37"/>
      <c r="I33" s="36">
        <f>'SNA 01-2018'!I33+'SNA 02-2018'!I33+'SNA 03-2018'!I33+'SNA 04-2018'!I33+'SNA 05-2018'!I33+'SNA 06-2018'!I33+'SNA 07-2018'!I33+'SNA 08-2018'!I33+'SNA 09-2018'!I33+'SNA 10-2018'!I33+'SNA 11-2018'!I33+'SNA 12-2018'!I33</f>
        <v>0</v>
      </c>
    </row>
    <row r="34" spans="1:9" outlineLevel="1">
      <c r="A34" s="45" t="s">
        <v>173</v>
      </c>
      <c r="B34" s="44">
        <f>'SNA 01-2018'!B34+'SNA 02-2018'!B34+'SNA 03-2018'!B34+'SNA 04-2018'!B34+'SNA 05-2018'!B34+'SNA 06-2018'!B34+'SNA 07-2018'!B34+'SNA 08-2018'!B34+'SNA 09-2018'!B34+'SNA 10-2018'!B34+'SNA 11-2018'!B34+'SNA 12-2018'!B34</f>
        <v>0</v>
      </c>
      <c r="C34" s="44">
        <f>'SNA 01-2018'!C34+'SNA 02-2018'!C34+'SNA 03-2018'!C34+'SNA 04-2018'!C34+'SNA 05-2018'!C34+'SNA 06-2018'!C34+'SNA 07-2018'!C34+'SNA 08-2018'!C34+'SNA 09-2018'!C34+'SNA 10-2018'!C34+'SNA 11-2018'!C34+'SNA 12-2018'!C34</f>
        <v>-5832.3809999999994</v>
      </c>
      <c r="D34" s="44">
        <f>'SNA 01-2018'!D34+'SNA 02-2018'!D34+'SNA 03-2018'!D34+'SNA 04-2018'!D34+'SNA 05-2018'!D34+'SNA 06-2018'!D34+'SNA 07-2018'!D34+'SNA 08-2018'!D34+'SNA 09-2018'!D34+'SNA 10-2018'!D34+'SNA 11-2018'!D34+'SNA 12-2018'!D34</f>
        <v>0</v>
      </c>
      <c r="E34" s="44">
        <f t="shared" si="2"/>
        <v>-5832.3809999999994</v>
      </c>
      <c r="F34" s="37"/>
      <c r="G34" s="36">
        <f>'SNA 01-2018'!G34+'SNA 02-2018'!G34+'SNA 03-2018'!G34+'SNA 04-2018'!G34+'SNA 05-2018'!G34+'SNA 06-2018'!G34+'SNA 07-2018'!G34+'SNA 08-2018'!G34+'SNA 09-2018'!G34+'SNA 10-2018'!G34+'SNA 11-2018'!G34+'SNA 12-2018'!G34</f>
        <v>0</v>
      </c>
      <c r="H34" s="37"/>
      <c r="I34" s="36">
        <f>'SNA 01-2018'!I34+'SNA 02-2018'!I34+'SNA 03-2018'!I34+'SNA 04-2018'!I34+'SNA 05-2018'!I34+'SNA 06-2018'!I34+'SNA 07-2018'!I34+'SNA 08-2018'!I34+'SNA 09-2018'!I34+'SNA 10-2018'!I34+'SNA 11-2018'!I34+'SNA 12-2018'!I34</f>
        <v>0</v>
      </c>
    </row>
    <row r="35" spans="1:9" outlineLevel="1">
      <c r="A35" s="45" t="s">
        <v>174</v>
      </c>
      <c r="B35" s="44">
        <f>'SNA 01-2018'!B35+'SNA 02-2018'!B35+'SNA 03-2018'!B35+'SNA 04-2018'!B35+'SNA 05-2018'!B35+'SNA 06-2018'!B35+'SNA 07-2018'!B35+'SNA 08-2018'!B35+'SNA 09-2018'!B35+'SNA 10-2018'!B35+'SNA 11-2018'!B35+'SNA 12-2018'!B35</f>
        <v>0</v>
      </c>
      <c r="C35" s="44">
        <f>'SNA 01-2018'!C35+'SNA 02-2018'!C35+'SNA 03-2018'!C35+'SNA 04-2018'!C35+'SNA 05-2018'!C35+'SNA 06-2018'!C35+'SNA 07-2018'!C35+'SNA 08-2018'!C35+'SNA 09-2018'!C35+'SNA 10-2018'!C35+'SNA 11-2018'!C35+'SNA 12-2018'!C35</f>
        <v>-84015.017999999996</v>
      </c>
      <c r="D35" s="44">
        <f>'SNA 01-2018'!D35+'SNA 02-2018'!D35+'SNA 03-2018'!D35+'SNA 04-2018'!D35+'SNA 05-2018'!D35+'SNA 06-2018'!D35+'SNA 07-2018'!D35+'SNA 08-2018'!D35+'SNA 09-2018'!D35+'SNA 10-2018'!D35+'SNA 11-2018'!D35+'SNA 12-2018'!D35</f>
        <v>0</v>
      </c>
      <c r="E35" s="44">
        <f t="shared" si="2"/>
        <v>-84015.017999999996</v>
      </c>
      <c r="F35" s="37"/>
      <c r="G35" s="36">
        <f>'SNA 01-2018'!G35+'SNA 02-2018'!G35+'SNA 03-2018'!G35+'SNA 04-2018'!G35+'SNA 05-2018'!G35+'SNA 06-2018'!G35+'SNA 07-2018'!G35+'SNA 08-2018'!G35+'SNA 09-2018'!G35+'SNA 10-2018'!G35+'SNA 11-2018'!G35+'SNA 12-2018'!G35</f>
        <v>0</v>
      </c>
      <c r="H35" s="37"/>
      <c r="I35" s="36">
        <f>'SNA 01-2018'!I35+'SNA 02-2018'!I35+'SNA 03-2018'!I35+'SNA 04-2018'!I35+'SNA 05-2018'!I35+'SNA 06-2018'!I35+'SNA 07-2018'!I35+'SNA 08-2018'!I35+'SNA 09-2018'!I35+'SNA 10-2018'!I35+'SNA 11-2018'!I35+'SNA 12-2018'!I35</f>
        <v>0</v>
      </c>
    </row>
    <row r="36" spans="1:9" outlineLevel="1">
      <c r="A36" s="45" t="s">
        <v>296</v>
      </c>
      <c r="B36" s="44">
        <f>'SNA 01-2018'!B36+'SNA 02-2018'!B36+'SNA 03-2018'!B36+'SNA 04-2018'!B36+'SNA 05-2018'!B36+'SNA 06-2018'!B36+'SNA 07-2018'!B36+'SNA 08-2018'!B36+'SNA 09-2018'!B36+'SNA 10-2018'!B36+'SNA 11-2018'!B36+'SNA 12-2018'!B36</f>
        <v>0</v>
      </c>
      <c r="C36" s="44">
        <f>'SNA 01-2018'!C36+'SNA 02-2018'!C36+'SNA 03-2018'!C36+'SNA 04-2018'!C36+'SNA 05-2018'!C36+'SNA 06-2018'!C36+'SNA 07-2018'!C36+'SNA 08-2018'!C36+'SNA 09-2018'!C36+'SNA 10-2018'!C36+'SNA 11-2018'!C36+'SNA 12-2018'!C36</f>
        <v>-38489.860999999997</v>
      </c>
      <c r="D36" s="44">
        <f>'SNA 01-2018'!D36+'SNA 02-2018'!D36+'SNA 03-2018'!D36+'SNA 04-2018'!D36+'SNA 05-2018'!D36+'SNA 06-2018'!D36+'SNA 07-2018'!D36+'SNA 08-2018'!D36+'SNA 09-2018'!D36+'SNA 10-2018'!D36+'SNA 11-2018'!D36+'SNA 12-2018'!D36</f>
        <v>0</v>
      </c>
      <c r="E36" s="44">
        <f t="shared" si="2"/>
        <v>-38489.860999999997</v>
      </c>
      <c r="F36" s="37"/>
      <c r="G36" s="36">
        <f>'SNA 01-2018'!G36+'SNA 02-2018'!G36+'SNA 03-2018'!G36+'SNA 04-2018'!G36+'SNA 05-2018'!G36+'SNA 06-2018'!G36+'SNA 07-2018'!G36+'SNA 08-2018'!G36+'SNA 09-2018'!G36+'SNA 10-2018'!G36+'SNA 11-2018'!G36+'SNA 12-2018'!G36</f>
        <v>0</v>
      </c>
      <c r="H36" s="37"/>
      <c r="I36" s="36">
        <f>'SNA 01-2018'!I36+'SNA 02-2018'!I36+'SNA 03-2018'!I36+'SNA 04-2018'!I36+'SNA 05-2018'!I36+'SNA 06-2018'!I36+'SNA 07-2018'!I36+'SNA 08-2018'!I36+'SNA 09-2018'!I36+'SNA 10-2018'!I36+'SNA 11-2018'!I36+'SNA 12-2018'!I36</f>
        <v>0</v>
      </c>
    </row>
    <row r="37" spans="1:9" outlineLevel="1">
      <c r="A37" s="45" t="s">
        <v>175</v>
      </c>
      <c r="B37" s="44">
        <f>'SNA 01-2018'!B37+'SNA 02-2018'!B37+'SNA 03-2018'!B37+'SNA 04-2018'!B37+'SNA 05-2018'!B37+'SNA 06-2018'!B37+'SNA 07-2018'!B37+'SNA 08-2018'!B37+'SNA 09-2018'!B37+'SNA 10-2018'!B37+'SNA 11-2018'!B37+'SNA 12-2018'!B37</f>
        <v>0</v>
      </c>
      <c r="C37" s="44">
        <f>'SNA 01-2018'!C37+'SNA 02-2018'!C37+'SNA 03-2018'!C37+'SNA 04-2018'!C37+'SNA 05-2018'!C37+'SNA 06-2018'!C37+'SNA 07-2018'!C37+'SNA 08-2018'!C37+'SNA 09-2018'!C37+'SNA 10-2018'!C37+'SNA 11-2018'!C37+'SNA 12-2018'!C37</f>
        <v>-24117.629999999997</v>
      </c>
      <c r="D37" s="44">
        <f>'SNA 01-2018'!D37+'SNA 02-2018'!D37+'SNA 03-2018'!D37+'SNA 04-2018'!D37+'SNA 05-2018'!D37+'SNA 06-2018'!D37+'SNA 07-2018'!D37+'SNA 08-2018'!D37+'SNA 09-2018'!D37+'SNA 10-2018'!D37+'SNA 11-2018'!D37+'SNA 12-2018'!D37</f>
        <v>0</v>
      </c>
      <c r="E37" s="44">
        <f t="shared" si="2"/>
        <v>-24117.629999999997</v>
      </c>
      <c r="F37" s="37"/>
      <c r="G37" s="36">
        <f>'SNA 01-2018'!G37+'SNA 02-2018'!G37+'SNA 03-2018'!G37+'SNA 04-2018'!G37+'SNA 05-2018'!G37+'SNA 06-2018'!G37+'SNA 07-2018'!G37+'SNA 08-2018'!G37+'SNA 09-2018'!G37+'SNA 10-2018'!G37+'SNA 11-2018'!G37+'SNA 12-2018'!G37</f>
        <v>0</v>
      </c>
      <c r="H37" s="37"/>
      <c r="I37" s="36">
        <f>'SNA 01-2018'!I37+'SNA 02-2018'!I37+'SNA 03-2018'!I37+'SNA 04-2018'!I37+'SNA 05-2018'!I37+'SNA 06-2018'!I37+'SNA 07-2018'!I37+'SNA 08-2018'!I37+'SNA 09-2018'!I37+'SNA 10-2018'!I37+'SNA 11-2018'!I37+'SNA 12-2018'!I37</f>
        <v>0</v>
      </c>
    </row>
    <row r="38" spans="1:9" outlineLevel="1">
      <c r="A38" s="45" t="s">
        <v>297</v>
      </c>
      <c r="B38" s="44">
        <f>'SNA 01-2018'!B38+'SNA 02-2018'!B38+'SNA 03-2018'!B38+'SNA 04-2018'!B38+'SNA 05-2018'!B38+'SNA 06-2018'!B38+'SNA 07-2018'!B38+'SNA 08-2018'!B38+'SNA 09-2018'!B38+'SNA 10-2018'!B38+'SNA 11-2018'!B38+'SNA 12-2018'!B38</f>
        <v>0</v>
      </c>
      <c r="C38" s="44">
        <f>'SNA 01-2018'!C38+'SNA 02-2018'!C38+'SNA 03-2018'!C38+'SNA 04-2018'!C38+'SNA 05-2018'!C38+'SNA 06-2018'!C38+'SNA 07-2018'!C38+'SNA 08-2018'!C38+'SNA 09-2018'!C38+'SNA 10-2018'!C38+'SNA 11-2018'!C38+'SNA 12-2018'!C38</f>
        <v>-127867.639</v>
      </c>
      <c r="D38" s="44">
        <f>'SNA 01-2018'!D38+'SNA 02-2018'!D38+'SNA 03-2018'!D38+'SNA 04-2018'!D38+'SNA 05-2018'!D38+'SNA 06-2018'!D38+'SNA 07-2018'!D38+'SNA 08-2018'!D38+'SNA 09-2018'!D38+'SNA 10-2018'!D38+'SNA 11-2018'!D38+'SNA 12-2018'!D38</f>
        <v>0</v>
      </c>
      <c r="E38" s="44">
        <f t="shared" si="2"/>
        <v>-127867.639</v>
      </c>
      <c r="F38" s="37"/>
      <c r="G38" s="36">
        <f>'SNA 01-2018'!G38+'SNA 02-2018'!G38+'SNA 03-2018'!G38+'SNA 04-2018'!G38+'SNA 05-2018'!G38+'SNA 06-2018'!G38+'SNA 07-2018'!G38+'SNA 08-2018'!G38+'SNA 09-2018'!G38+'SNA 10-2018'!G38+'SNA 11-2018'!G38+'SNA 12-2018'!G38</f>
        <v>0</v>
      </c>
      <c r="H38" s="37"/>
      <c r="I38" s="36">
        <f>'SNA 01-2018'!I38+'SNA 02-2018'!I38+'SNA 03-2018'!I38+'SNA 04-2018'!I38+'SNA 05-2018'!I38+'SNA 06-2018'!I38+'SNA 07-2018'!I38+'SNA 08-2018'!I38+'SNA 09-2018'!I38+'SNA 10-2018'!I38+'SNA 11-2018'!I38+'SNA 12-2018'!I38</f>
        <v>0</v>
      </c>
    </row>
    <row r="39" spans="1:9" outlineLevel="1">
      <c r="A39" s="45" t="s">
        <v>176</v>
      </c>
      <c r="B39" s="44">
        <f>'SNA 01-2018'!B39+'SNA 02-2018'!B39+'SNA 03-2018'!B39+'SNA 04-2018'!B39+'SNA 05-2018'!B39+'SNA 06-2018'!B39+'SNA 07-2018'!B39+'SNA 08-2018'!B39+'SNA 09-2018'!B39+'SNA 10-2018'!B39+'SNA 11-2018'!B39+'SNA 12-2018'!B39</f>
        <v>0</v>
      </c>
      <c r="C39" s="44">
        <f>'SNA 01-2018'!C39+'SNA 02-2018'!C39+'SNA 03-2018'!C39+'SNA 04-2018'!C39+'SNA 05-2018'!C39+'SNA 06-2018'!C39+'SNA 07-2018'!C39+'SNA 08-2018'!C39+'SNA 09-2018'!C39+'SNA 10-2018'!C39+'SNA 11-2018'!C39+'SNA 12-2018'!C39</f>
        <v>-25569.788</v>
      </c>
      <c r="D39" s="44">
        <f>'SNA 01-2018'!D39+'SNA 02-2018'!D39+'SNA 03-2018'!D39+'SNA 04-2018'!D39+'SNA 05-2018'!D39+'SNA 06-2018'!D39+'SNA 07-2018'!D39+'SNA 08-2018'!D39+'SNA 09-2018'!D39+'SNA 10-2018'!D39+'SNA 11-2018'!D39+'SNA 12-2018'!D39</f>
        <v>0</v>
      </c>
      <c r="E39" s="44">
        <f t="shared" si="2"/>
        <v>-25569.788</v>
      </c>
      <c r="F39" s="37"/>
      <c r="G39" s="36">
        <f>'SNA 01-2018'!G39+'SNA 02-2018'!G39+'SNA 03-2018'!G39+'SNA 04-2018'!G39+'SNA 05-2018'!G39+'SNA 06-2018'!G39+'SNA 07-2018'!G39+'SNA 08-2018'!G39+'SNA 09-2018'!G39+'SNA 10-2018'!G39+'SNA 11-2018'!G39+'SNA 12-2018'!G39</f>
        <v>0</v>
      </c>
      <c r="H39" s="37"/>
      <c r="I39" s="36">
        <f>'SNA 01-2018'!I39+'SNA 02-2018'!I39+'SNA 03-2018'!I39+'SNA 04-2018'!I39+'SNA 05-2018'!I39+'SNA 06-2018'!I39+'SNA 07-2018'!I39+'SNA 08-2018'!I39+'SNA 09-2018'!I39+'SNA 10-2018'!I39+'SNA 11-2018'!I39+'SNA 12-2018'!I39</f>
        <v>0</v>
      </c>
    </row>
    <row r="40" spans="1:9" outlineLevel="1">
      <c r="A40" s="45" t="s">
        <v>177</v>
      </c>
      <c r="B40" s="44">
        <f>'SNA 01-2018'!B40+'SNA 02-2018'!B40+'SNA 03-2018'!B40+'SNA 04-2018'!B40+'SNA 05-2018'!B40+'SNA 06-2018'!B40+'SNA 07-2018'!B40+'SNA 08-2018'!B40+'SNA 09-2018'!B40+'SNA 10-2018'!B40+'SNA 11-2018'!B40+'SNA 12-2018'!B40</f>
        <v>0</v>
      </c>
      <c r="C40" s="44">
        <f>'SNA 01-2018'!C40+'SNA 02-2018'!C40+'SNA 03-2018'!C40+'SNA 04-2018'!C40+'SNA 05-2018'!C40+'SNA 06-2018'!C40+'SNA 07-2018'!C40+'SNA 08-2018'!C40+'SNA 09-2018'!C40+'SNA 10-2018'!C40+'SNA 11-2018'!C40+'SNA 12-2018'!C40</f>
        <v>-73056.535999999993</v>
      </c>
      <c r="D40" s="44">
        <f>'SNA 01-2018'!D40+'SNA 02-2018'!D40+'SNA 03-2018'!D40+'SNA 04-2018'!D40+'SNA 05-2018'!D40+'SNA 06-2018'!D40+'SNA 07-2018'!D40+'SNA 08-2018'!D40+'SNA 09-2018'!D40+'SNA 10-2018'!D40+'SNA 11-2018'!D40+'SNA 12-2018'!D40</f>
        <v>0</v>
      </c>
      <c r="E40" s="44">
        <f t="shared" si="2"/>
        <v>-73056.535999999993</v>
      </c>
      <c r="F40" s="37"/>
      <c r="G40" s="36">
        <f>'SNA 01-2018'!G40+'SNA 02-2018'!G40+'SNA 03-2018'!G40+'SNA 04-2018'!G40+'SNA 05-2018'!G40+'SNA 06-2018'!G40+'SNA 07-2018'!G40+'SNA 08-2018'!G40+'SNA 09-2018'!G40+'SNA 10-2018'!G40+'SNA 11-2018'!G40+'SNA 12-2018'!G40</f>
        <v>0</v>
      </c>
      <c r="H40" s="37"/>
      <c r="I40" s="36">
        <f>'SNA 01-2018'!I40+'SNA 02-2018'!I40+'SNA 03-2018'!I40+'SNA 04-2018'!I40+'SNA 05-2018'!I40+'SNA 06-2018'!I40+'SNA 07-2018'!I40+'SNA 08-2018'!I40+'SNA 09-2018'!I40+'SNA 10-2018'!I40+'SNA 11-2018'!I40+'SNA 12-2018'!I40</f>
        <v>0</v>
      </c>
    </row>
    <row r="41" spans="1:9" outlineLevel="1">
      <c r="A41" s="45" t="s">
        <v>325</v>
      </c>
      <c r="B41" s="44">
        <f>'SNA 01-2018'!B41+'SNA 02-2018'!B41+'SNA 03-2018'!B41+'SNA 04-2018'!B41+'SNA 05-2018'!B41+'SNA 06-2018'!B41+'SNA 07-2018'!B41+'SNA 08-2018'!B41+'SNA 09-2018'!B41+'SNA 10-2018'!B41+'SNA 11-2018'!B41+'SNA 12-2018'!B41</f>
        <v>0</v>
      </c>
      <c r="C41" s="44">
        <f>'SNA 01-2018'!C41+'SNA 02-2018'!C41+'SNA 03-2018'!C41+'SNA 04-2018'!C41+'SNA 05-2018'!C41+'SNA 06-2018'!C41+'SNA 07-2018'!C41+'SNA 08-2018'!C41+'SNA 09-2018'!C41+'SNA 10-2018'!C41+'SNA 11-2018'!C41+'SNA 12-2018'!C41</f>
        <v>0</v>
      </c>
      <c r="D41" s="44">
        <f>'SNA 01-2018'!D41+'SNA 02-2018'!D41+'SNA 03-2018'!D41+'SNA 04-2018'!D41+'SNA 05-2018'!D41+'SNA 06-2018'!D41+'SNA 07-2018'!D41+'SNA 08-2018'!D41+'SNA 09-2018'!D41+'SNA 10-2018'!D41+'SNA 11-2018'!D41+'SNA 12-2018'!D41</f>
        <v>-15727.941999999999</v>
      </c>
      <c r="E41" s="44">
        <f t="shared" ref="E41:E72" si="7">SUM(B41:D41)</f>
        <v>-15727.941999999999</v>
      </c>
      <c r="F41" s="10"/>
      <c r="G41" s="36">
        <f>'SNA 01-2018'!G41+'SNA 02-2018'!G41+'SNA 03-2018'!G41+'SNA 04-2018'!G41+'SNA 05-2018'!G41+'SNA 06-2018'!G41+'SNA 07-2018'!G41+'SNA 08-2018'!G41+'SNA 09-2018'!G41+'SNA 10-2018'!G41+'SNA 11-2018'!G41+'SNA 12-2018'!G41</f>
        <v>0</v>
      </c>
      <c r="H41" s="18"/>
      <c r="I41" s="36">
        <f>'SNA 01-2018'!I41+'SNA 02-2018'!I41+'SNA 03-2018'!I41+'SNA 04-2018'!I41+'SNA 05-2018'!I41+'SNA 06-2018'!I41+'SNA 07-2018'!I41+'SNA 08-2018'!I41+'SNA 09-2018'!I41+'SNA 10-2018'!I41+'SNA 11-2018'!I41+'SNA 12-2018'!I41</f>
        <v>0</v>
      </c>
    </row>
    <row r="42" spans="1:9" outlineLevel="1">
      <c r="A42" s="45" t="s">
        <v>178</v>
      </c>
      <c r="B42" s="44">
        <f>'SNA 01-2018'!B42+'SNA 02-2018'!B42+'SNA 03-2018'!B42+'SNA 04-2018'!B42+'SNA 05-2018'!B42+'SNA 06-2018'!B42+'SNA 07-2018'!B42+'SNA 08-2018'!B42+'SNA 09-2018'!B42+'SNA 10-2018'!B42+'SNA 11-2018'!B42+'SNA 12-2018'!B42</f>
        <v>0</v>
      </c>
      <c r="C42" s="44">
        <f>'SNA 01-2018'!C42+'SNA 02-2018'!C42+'SNA 03-2018'!C42+'SNA 04-2018'!C42+'SNA 05-2018'!C42+'SNA 06-2018'!C42+'SNA 07-2018'!C42+'SNA 08-2018'!C42+'SNA 09-2018'!C42+'SNA 10-2018'!C42+'SNA 11-2018'!C42+'SNA 12-2018'!C42</f>
        <v>-303872.22200000001</v>
      </c>
      <c r="D42" s="44">
        <f>'SNA 01-2018'!D42+'SNA 02-2018'!D42+'SNA 03-2018'!D42+'SNA 04-2018'!D42+'SNA 05-2018'!D42+'SNA 06-2018'!D42+'SNA 07-2018'!D42+'SNA 08-2018'!D42+'SNA 09-2018'!D42+'SNA 10-2018'!D42+'SNA 11-2018'!D42+'SNA 12-2018'!D42</f>
        <v>0</v>
      </c>
      <c r="E42" s="44">
        <f t="shared" si="7"/>
        <v>-303872.22200000001</v>
      </c>
      <c r="F42" s="37"/>
      <c r="G42" s="36">
        <f>'SNA 01-2018'!G42+'SNA 02-2018'!G42+'SNA 03-2018'!G42+'SNA 04-2018'!G42+'SNA 05-2018'!G42+'SNA 06-2018'!G42+'SNA 07-2018'!G42+'SNA 08-2018'!G42+'SNA 09-2018'!G42+'SNA 10-2018'!G42+'SNA 11-2018'!G42+'SNA 12-2018'!G42</f>
        <v>0</v>
      </c>
      <c r="H42" s="37"/>
      <c r="I42" s="36">
        <f>'SNA 01-2018'!I42+'SNA 02-2018'!I42+'SNA 03-2018'!I42+'SNA 04-2018'!I42+'SNA 05-2018'!I42+'SNA 06-2018'!I42+'SNA 07-2018'!I42+'SNA 08-2018'!I42+'SNA 09-2018'!I42+'SNA 10-2018'!I42+'SNA 11-2018'!I42+'SNA 12-2018'!I42</f>
        <v>0</v>
      </c>
    </row>
    <row r="43" spans="1:9" outlineLevel="1">
      <c r="A43" s="27" t="s">
        <v>0</v>
      </c>
      <c r="B43" s="36">
        <f>'SNA 01-2018'!B43+'SNA 02-2018'!B43+'SNA 03-2018'!B43+'SNA 04-2018'!B43+'SNA 05-2018'!B43+'SNA 06-2018'!B43+'SNA 07-2018'!B43+'SNA 08-2018'!B43+'SNA 09-2018'!B43+'SNA 10-2018'!B43+'SNA 11-2018'!B43+'SNA 12-2018'!B43</f>
        <v>-25928.275000000005</v>
      </c>
      <c r="C43" s="36">
        <f>'SNA 01-2018'!C43+'SNA 02-2018'!C43+'SNA 03-2018'!C43+'SNA 04-2018'!C43+'SNA 05-2018'!C43+'SNA 06-2018'!C43+'SNA 07-2018'!C43+'SNA 08-2018'!C43+'SNA 09-2018'!C43+'SNA 10-2018'!C43+'SNA 11-2018'!C43+'SNA 12-2018'!C43</f>
        <v>-71987.04800000001</v>
      </c>
      <c r="D43" s="36">
        <f>'SNA 01-2018'!D43+'SNA 02-2018'!D43+'SNA 03-2018'!D43+'SNA 04-2018'!D43+'SNA 05-2018'!D43+'SNA 06-2018'!D43+'SNA 07-2018'!D43+'SNA 08-2018'!D43+'SNA 09-2018'!D43+'SNA 10-2018'!D43+'SNA 11-2018'!D43+'SNA 12-2018'!D43</f>
        <v>0</v>
      </c>
      <c r="E43" s="36">
        <f t="shared" si="7"/>
        <v>-97915.323000000019</v>
      </c>
      <c r="F43" s="37"/>
      <c r="G43" s="36">
        <f>'SNA 01-2018'!G43+'SNA 02-2018'!G43+'SNA 03-2018'!G43+'SNA 04-2018'!G43+'SNA 05-2018'!G43+'SNA 06-2018'!G43+'SNA 07-2018'!G43+'SNA 08-2018'!G43+'SNA 09-2018'!G43+'SNA 10-2018'!G43+'SNA 11-2018'!G43+'SNA 12-2018'!G43</f>
        <v>0</v>
      </c>
      <c r="H43" s="37"/>
      <c r="I43" s="36">
        <f>'SNA 01-2018'!I43+'SNA 02-2018'!I43+'SNA 03-2018'!I43+'SNA 04-2018'!I43+'SNA 05-2018'!I43+'SNA 06-2018'!I43+'SNA 07-2018'!I43+'SNA 08-2018'!I43+'SNA 09-2018'!I43+'SNA 10-2018'!I43+'SNA 11-2018'!I43+'SNA 12-2018'!I43</f>
        <v>0</v>
      </c>
    </row>
    <row r="44" spans="1:9" s="3" customFormat="1">
      <c r="A44" s="25" t="s">
        <v>9</v>
      </c>
      <c r="B44" s="35">
        <f t="shared" ref="B44:D44" si="8">SUM(B45:B81)</f>
        <v>-580.72300000000007</v>
      </c>
      <c r="C44" s="35">
        <f t="shared" si="8"/>
        <v>-531094.6449999999</v>
      </c>
      <c r="D44" s="35">
        <f t="shared" si="8"/>
        <v>-1280.556</v>
      </c>
      <c r="E44" s="35">
        <f t="shared" si="7"/>
        <v>-532955.92399999988</v>
      </c>
      <c r="F44" s="34"/>
      <c r="G44" s="35">
        <f>SUM(G45:G81)</f>
        <v>-4125</v>
      </c>
      <c r="H44" s="34"/>
      <c r="I44" s="35">
        <f>SUM(I45:I81)</f>
        <v>0</v>
      </c>
    </row>
    <row r="45" spans="1:9" outlineLevel="1">
      <c r="A45" s="27" t="s">
        <v>79</v>
      </c>
      <c r="B45" s="36">
        <f>'SNA 01-2018'!B45+'SNA 02-2018'!B45+'SNA 03-2018'!B45+'SNA 04-2018'!B45+'SNA 05-2018'!B45+'SNA 06-2018'!B45+'SNA 07-2018'!B45+'SNA 08-2018'!B45+'SNA 09-2018'!B45+'SNA 10-2018'!B45+'SNA 11-2018'!B45+'SNA 12-2018'!B45</f>
        <v>-8</v>
      </c>
      <c r="C45" s="36">
        <f>'SNA 01-2018'!C45+'SNA 02-2018'!C45+'SNA 03-2018'!C45+'SNA 04-2018'!C45+'SNA 05-2018'!C45+'SNA 06-2018'!C45+'SNA 07-2018'!C45+'SNA 08-2018'!C45+'SNA 09-2018'!C45+'SNA 10-2018'!C45+'SNA 11-2018'!C45+'SNA 12-2018'!C45</f>
        <v>-89</v>
      </c>
      <c r="D45" s="36">
        <f>'SNA 01-2018'!D45+'SNA 02-2018'!D45+'SNA 03-2018'!D45+'SNA 04-2018'!D45+'SNA 05-2018'!D45+'SNA 06-2018'!D45+'SNA 07-2018'!D45+'SNA 08-2018'!D45+'SNA 09-2018'!D45+'SNA 10-2018'!D45+'SNA 11-2018'!D45+'SNA 12-2018'!D45</f>
        <v>0</v>
      </c>
      <c r="E45" s="36">
        <f t="shared" si="7"/>
        <v>-97</v>
      </c>
      <c r="F45" s="37"/>
      <c r="G45" s="36">
        <f>'SNA 01-2018'!G45+'SNA 02-2018'!G45+'SNA 03-2018'!G45+'SNA 04-2018'!G45+'SNA 05-2018'!G45+'SNA 06-2018'!G45+'SNA 07-2018'!G45+'SNA 08-2018'!G45+'SNA 09-2018'!G45+'SNA 10-2018'!G45+'SNA 11-2018'!G45+'SNA 12-2018'!G45</f>
        <v>0</v>
      </c>
      <c r="H45" s="37"/>
      <c r="I45" s="36">
        <f>'SNA 01-2018'!I45+'SNA 02-2018'!I45+'SNA 03-2018'!I45+'SNA 04-2018'!I45+'SNA 05-2018'!I45+'SNA 06-2018'!I45+'SNA 07-2018'!I45+'SNA 08-2018'!I45+'SNA 09-2018'!I45+'SNA 10-2018'!I45+'SNA 11-2018'!I45+'SNA 12-2018'!I45</f>
        <v>0</v>
      </c>
    </row>
    <row r="46" spans="1:9" outlineLevel="1">
      <c r="A46" s="45" t="s">
        <v>80</v>
      </c>
      <c r="B46" s="44">
        <f>'SNA 01-2018'!B46+'SNA 02-2018'!B46+'SNA 03-2018'!B46+'SNA 04-2018'!B46+'SNA 05-2018'!B46+'SNA 06-2018'!B46+'SNA 07-2018'!B46+'SNA 08-2018'!B46+'SNA 09-2018'!B46+'SNA 10-2018'!B46+'SNA 11-2018'!B46+'SNA 12-2018'!B46</f>
        <v>-231.56199999999998</v>
      </c>
      <c r="C46" s="44">
        <f>'SNA 01-2018'!C46+'SNA 02-2018'!C46+'SNA 03-2018'!C46+'SNA 04-2018'!C46+'SNA 05-2018'!C46+'SNA 06-2018'!C46+'SNA 07-2018'!C46+'SNA 08-2018'!C46+'SNA 09-2018'!C46+'SNA 10-2018'!C46+'SNA 11-2018'!C46+'SNA 12-2018'!C46</f>
        <v>-444148.84000000008</v>
      </c>
      <c r="D46" s="44">
        <f>'SNA 01-2018'!D46+'SNA 02-2018'!D46+'SNA 03-2018'!D46+'SNA 04-2018'!D46+'SNA 05-2018'!D46+'SNA 06-2018'!D46+'SNA 07-2018'!D46+'SNA 08-2018'!D46+'SNA 09-2018'!D46+'SNA 10-2018'!D46+'SNA 11-2018'!D46+'SNA 12-2018'!D46</f>
        <v>-81.856999999999999</v>
      </c>
      <c r="E46" s="44">
        <f t="shared" si="7"/>
        <v>-444462.25900000008</v>
      </c>
      <c r="F46" s="37"/>
      <c r="G46" s="36">
        <f>'SNA 01-2018'!G46+'SNA 02-2018'!G46+'SNA 03-2018'!G46+'SNA 04-2018'!G46+'SNA 05-2018'!G46+'SNA 06-2018'!G46+'SNA 07-2018'!G46+'SNA 08-2018'!G46+'SNA 09-2018'!G46+'SNA 10-2018'!G46+'SNA 11-2018'!G46+'SNA 12-2018'!G46</f>
        <v>0</v>
      </c>
      <c r="H46" s="37"/>
      <c r="I46" s="36">
        <f>'SNA 01-2018'!I46+'SNA 02-2018'!I46+'SNA 03-2018'!I46+'SNA 04-2018'!I46+'SNA 05-2018'!I46+'SNA 06-2018'!I46+'SNA 07-2018'!I46+'SNA 08-2018'!I46+'SNA 09-2018'!I46+'SNA 10-2018'!I46+'SNA 11-2018'!I46+'SNA 12-2018'!I46</f>
        <v>0</v>
      </c>
    </row>
    <row r="47" spans="1:9" outlineLevel="1">
      <c r="A47" s="27" t="s">
        <v>110</v>
      </c>
      <c r="B47" s="36">
        <f>'SNA 01-2018'!B47+'SNA 02-2018'!B47+'SNA 03-2018'!B47+'SNA 04-2018'!B47+'SNA 05-2018'!B47+'SNA 06-2018'!B47+'SNA 07-2018'!B47+'SNA 08-2018'!B47+'SNA 09-2018'!B47+'SNA 10-2018'!B47+'SNA 11-2018'!B47+'SNA 12-2018'!B47</f>
        <v>0</v>
      </c>
      <c r="C47" s="36">
        <f>'SNA 01-2018'!C47+'SNA 02-2018'!C47+'SNA 03-2018'!C47+'SNA 04-2018'!C47+'SNA 05-2018'!C47+'SNA 06-2018'!C47+'SNA 07-2018'!C47+'SNA 08-2018'!C47+'SNA 09-2018'!C47+'SNA 10-2018'!C47+'SNA 11-2018'!C47+'SNA 12-2018'!C47</f>
        <v>-2707.5329999999999</v>
      </c>
      <c r="D47" s="36">
        <f>'SNA 01-2018'!D47+'SNA 02-2018'!D47+'SNA 03-2018'!D47+'SNA 04-2018'!D47+'SNA 05-2018'!D47+'SNA 06-2018'!D47+'SNA 07-2018'!D47+'SNA 08-2018'!D47+'SNA 09-2018'!D47+'SNA 10-2018'!D47+'SNA 11-2018'!D47+'SNA 12-2018'!D47</f>
        <v>0</v>
      </c>
      <c r="E47" s="36">
        <f t="shared" si="7"/>
        <v>-2707.5329999999999</v>
      </c>
      <c r="F47" s="37"/>
      <c r="G47" s="36">
        <f>'SNA 01-2018'!G47+'SNA 02-2018'!G47+'SNA 03-2018'!G47+'SNA 04-2018'!G47+'SNA 05-2018'!G47+'SNA 06-2018'!G47+'SNA 07-2018'!G47+'SNA 08-2018'!G47+'SNA 09-2018'!G47+'SNA 10-2018'!G47+'SNA 11-2018'!G47+'SNA 12-2018'!G47</f>
        <v>0</v>
      </c>
      <c r="H47" s="37"/>
      <c r="I47" s="36">
        <f>'SNA 01-2018'!I47+'SNA 02-2018'!I47+'SNA 03-2018'!I47+'SNA 04-2018'!I47+'SNA 05-2018'!I47+'SNA 06-2018'!I47+'SNA 07-2018'!I47+'SNA 08-2018'!I47+'SNA 09-2018'!I47+'SNA 10-2018'!I47+'SNA 11-2018'!I47+'SNA 12-2018'!I47</f>
        <v>0</v>
      </c>
    </row>
    <row r="48" spans="1:9" outlineLevel="1">
      <c r="A48" s="27" t="s">
        <v>111</v>
      </c>
      <c r="B48" s="36">
        <f>'SNA 01-2018'!B48+'SNA 02-2018'!B48+'SNA 03-2018'!B48+'SNA 04-2018'!B48+'SNA 05-2018'!B48+'SNA 06-2018'!B48+'SNA 07-2018'!B48+'SNA 08-2018'!B48+'SNA 09-2018'!B48+'SNA 10-2018'!B48+'SNA 11-2018'!B48+'SNA 12-2018'!B48</f>
        <v>0</v>
      </c>
      <c r="C48" s="36">
        <f>'SNA 01-2018'!C48+'SNA 02-2018'!C48+'SNA 03-2018'!C48+'SNA 04-2018'!C48+'SNA 05-2018'!C48+'SNA 06-2018'!C48+'SNA 07-2018'!C48+'SNA 08-2018'!C48+'SNA 09-2018'!C48+'SNA 10-2018'!C48+'SNA 11-2018'!C48+'SNA 12-2018'!C48</f>
        <v>-43.746000000000002</v>
      </c>
      <c r="D48" s="36">
        <f>'SNA 01-2018'!D48+'SNA 02-2018'!D48+'SNA 03-2018'!D48+'SNA 04-2018'!D48+'SNA 05-2018'!D48+'SNA 06-2018'!D48+'SNA 07-2018'!D48+'SNA 08-2018'!D48+'SNA 09-2018'!D48+'SNA 10-2018'!D48+'SNA 11-2018'!D48+'SNA 12-2018'!D48</f>
        <v>-1.4279999999999999</v>
      </c>
      <c r="E48" s="36">
        <f t="shared" si="7"/>
        <v>-45.173999999999999</v>
      </c>
      <c r="F48" s="37"/>
      <c r="G48" s="36">
        <f>'SNA 01-2018'!G48+'SNA 02-2018'!G48+'SNA 03-2018'!G48+'SNA 04-2018'!G48+'SNA 05-2018'!G48+'SNA 06-2018'!G48+'SNA 07-2018'!G48+'SNA 08-2018'!G48+'SNA 09-2018'!G48+'SNA 10-2018'!G48+'SNA 11-2018'!G48+'SNA 12-2018'!G48</f>
        <v>0</v>
      </c>
      <c r="H48" s="37"/>
      <c r="I48" s="36">
        <f>'SNA 01-2018'!I48+'SNA 02-2018'!I48+'SNA 03-2018'!I48+'SNA 04-2018'!I48+'SNA 05-2018'!I48+'SNA 06-2018'!I48+'SNA 07-2018'!I48+'SNA 08-2018'!I48+'SNA 09-2018'!I48+'SNA 10-2018'!I48+'SNA 11-2018'!I48+'SNA 12-2018'!I48</f>
        <v>0</v>
      </c>
    </row>
    <row r="49" spans="1:9" outlineLevel="1">
      <c r="A49" s="27" t="s">
        <v>112</v>
      </c>
      <c r="B49" s="36">
        <f>'SNA 01-2018'!B49+'SNA 02-2018'!B49+'SNA 03-2018'!B49+'SNA 04-2018'!B49+'SNA 05-2018'!B49+'SNA 06-2018'!B49+'SNA 07-2018'!B49+'SNA 08-2018'!B49+'SNA 09-2018'!B49+'SNA 10-2018'!B49+'SNA 11-2018'!B49+'SNA 12-2018'!B49</f>
        <v>0</v>
      </c>
      <c r="C49" s="36">
        <f>'SNA 01-2018'!C49+'SNA 02-2018'!C49+'SNA 03-2018'!C49+'SNA 04-2018'!C49+'SNA 05-2018'!C49+'SNA 06-2018'!C49+'SNA 07-2018'!C49+'SNA 08-2018'!C49+'SNA 09-2018'!C49+'SNA 10-2018'!C49+'SNA 11-2018'!C49+'SNA 12-2018'!C49</f>
        <v>-4674.7660000000005</v>
      </c>
      <c r="D49" s="36">
        <f>'SNA 01-2018'!D49+'SNA 02-2018'!D49+'SNA 03-2018'!D49+'SNA 04-2018'!D49+'SNA 05-2018'!D49+'SNA 06-2018'!D49+'SNA 07-2018'!D49+'SNA 08-2018'!D49+'SNA 09-2018'!D49+'SNA 10-2018'!D49+'SNA 11-2018'!D49+'SNA 12-2018'!D49</f>
        <v>0</v>
      </c>
      <c r="E49" s="36">
        <f t="shared" si="7"/>
        <v>-4674.7660000000005</v>
      </c>
      <c r="F49" s="37"/>
      <c r="G49" s="36">
        <f>'SNA 01-2018'!G49+'SNA 02-2018'!G49+'SNA 03-2018'!G49+'SNA 04-2018'!G49+'SNA 05-2018'!G49+'SNA 06-2018'!G49+'SNA 07-2018'!G49+'SNA 08-2018'!G49+'SNA 09-2018'!G49+'SNA 10-2018'!G49+'SNA 11-2018'!G49+'SNA 12-2018'!G49</f>
        <v>0</v>
      </c>
      <c r="H49" s="37"/>
      <c r="I49" s="36">
        <f>'SNA 01-2018'!I49+'SNA 02-2018'!I49+'SNA 03-2018'!I49+'SNA 04-2018'!I49+'SNA 05-2018'!I49+'SNA 06-2018'!I49+'SNA 07-2018'!I49+'SNA 08-2018'!I49+'SNA 09-2018'!I49+'SNA 10-2018'!I49+'SNA 11-2018'!I49+'SNA 12-2018'!I49</f>
        <v>0</v>
      </c>
    </row>
    <row r="50" spans="1:9" outlineLevel="1">
      <c r="A50" s="27" t="s">
        <v>113</v>
      </c>
      <c r="B50" s="36">
        <f>'SNA 01-2018'!B50+'SNA 02-2018'!B50+'SNA 03-2018'!B50+'SNA 04-2018'!B50+'SNA 05-2018'!B50+'SNA 06-2018'!B50+'SNA 07-2018'!B50+'SNA 08-2018'!B50+'SNA 09-2018'!B50+'SNA 10-2018'!B50+'SNA 11-2018'!B50+'SNA 12-2018'!B50</f>
        <v>0</v>
      </c>
      <c r="C50" s="36">
        <f>'SNA 01-2018'!C50+'SNA 02-2018'!C50+'SNA 03-2018'!C50+'SNA 04-2018'!C50+'SNA 05-2018'!C50+'SNA 06-2018'!C50+'SNA 07-2018'!C50+'SNA 08-2018'!C50+'SNA 09-2018'!C50+'SNA 10-2018'!C50+'SNA 11-2018'!C50+'SNA 12-2018'!C50</f>
        <v>-529.18899999999996</v>
      </c>
      <c r="D50" s="36">
        <f>'SNA 01-2018'!D50+'SNA 02-2018'!D50+'SNA 03-2018'!D50+'SNA 04-2018'!D50+'SNA 05-2018'!D50+'SNA 06-2018'!D50+'SNA 07-2018'!D50+'SNA 08-2018'!D50+'SNA 09-2018'!D50+'SNA 10-2018'!D50+'SNA 11-2018'!D50+'SNA 12-2018'!D50</f>
        <v>0</v>
      </c>
      <c r="E50" s="36">
        <f t="shared" si="7"/>
        <v>-529.18899999999996</v>
      </c>
      <c r="F50" s="37"/>
      <c r="G50" s="36">
        <f>'SNA 01-2018'!G50+'SNA 02-2018'!G50+'SNA 03-2018'!G50+'SNA 04-2018'!G50+'SNA 05-2018'!G50+'SNA 06-2018'!G50+'SNA 07-2018'!G50+'SNA 08-2018'!G50+'SNA 09-2018'!G50+'SNA 10-2018'!G50+'SNA 11-2018'!G50+'SNA 12-2018'!G50</f>
        <v>0</v>
      </c>
      <c r="H50" s="37"/>
      <c r="I50" s="36">
        <f>'SNA 01-2018'!I50+'SNA 02-2018'!I50+'SNA 03-2018'!I50+'SNA 04-2018'!I50+'SNA 05-2018'!I50+'SNA 06-2018'!I50+'SNA 07-2018'!I50+'SNA 08-2018'!I50+'SNA 09-2018'!I50+'SNA 10-2018'!I50+'SNA 11-2018'!I50+'SNA 12-2018'!I50</f>
        <v>0</v>
      </c>
    </row>
    <row r="51" spans="1:9" outlineLevel="1">
      <c r="A51" s="27" t="s">
        <v>114</v>
      </c>
      <c r="B51" s="36">
        <f>'SNA 01-2018'!B51+'SNA 02-2018'!B51+'SNA 03-2018'!B51+'SNA 04-2018'!B51+'SNA 05-2018'!B51+'SNA 06-2018'!B51+'SNA 07-2018'!B51+'SNA 08-2018'!B51+'SNA 09-2018'!B51+'SNA 10-2018'!B51+'SNA 11-2018'!B51+'SNA 12-2018'!B51</f>
        <v>0</v>
      </c>
      <c r="C51" s="36">
        <f>'SNA 01-2018'!C51+'SNA 02-2018'!C51+'SNA 03-2018'!C51+'SNA 04-2018'!C51+'SNA 05-2018'!C51+'SNA 06-2018'!C51+'SNA 07-2018'!C51+'SNA 08-2018'!C51+'SNA 09-2018'!C51+'SNA 10-2018'!C51+'SNA 11-2018'!C51+'SNA 12-2018'!C51</f>
        <v>-289.17000000000007</v>
      </c>
      <c r="D51" s="36">
        <f>'SNA 01-2018'!D51+'SNA 02-2018'!D51+'SNA 03-2018'!D51+'SNA 04-2018'!D51+'SNA 05-2018'!D51+'SNA 06-2018'!D51+'SNA 07-2018'!D51+'SNA 08-2018'!D51+'SNA 09-2018'!D51+'SNA 10-2018'!D51+'SNA 11-2018'!D51+'SNA 12-2018'!D51</f>
        <v>0</v>
      </c>
      <c r="E51" s="36">
        <f t="shared" si="7"/>
        <v>-289.17000000000007</v>
      </c>
      <c r="F51" s="37"/>
      <c r="G51" s="36">
        <f>'SNA 01-2018'!G51+'SNA 02-2018'!G51+'SNA 03-2018'!G51+'SNA 04-2018'!G51+'SNA 05-2018'!G51+'SNA 06-2018'!G51+'SNA 07-2018'!G51+'SNA 08-2018'!G51+'SNA 09-2018'!G51+'SNA 10-2018'!G51+'SNA 11-2018'!G51+'SNA 12-2018'!G51</f>
        <v>0</v>
      </c>
      <c r="H51" s="37"/>
      <c r="I51" s="36">
        <f>'SNA 01-2018'!I51+'SNA 02-2018'!I51+'SNA 03-2018'!I51+'SNA 04-2018'!I51+'SNA 05-2018'!I51+'SNA 06-2018'!I51+'SNA 07-2018'!I51+'SNA 08-2018'!I51+'SNA 09-2018'!I51+'SNA 10-2018'!I51+'SNA 11-2018'!I51+'SNA 12-2018'!I51</f>
        <v>0</v>
      </c>
    </row>
    <row r="52" spans="1:9" outlineLevel="1">
      <c r="A52" s="27" t="s">
        <v>115</v>
      </c>
      <c r="B52" s="36">
        <f>'SNA 01-2018'!B52+'SNA 02-2018'!B52+'SNA 03-2018'!B52+'SNA 04-2018'!B52+'SNA 05-2018'!B52+'SNA 06-2018'!B52+'SNA 07-2018'!B52+'SNA 08-2018'!B52+'SNA 09-2018'!B52+'SNA 10-2018'!B52+'SNA 11-2018'!B52+'SNA 12-2018'!B52</f>
        <v>-119</v>
      </c>
      <c r="C52" s="36">
        <f>'SNA 01-2018'!C52+'SNA 02-2018'!C52+'SNA 03-2018'!C52+'SNA 04-2018'!C52+'SNA 05-2018'!C52+'SNA 06-2018'!C52+'SNA 07-2018'!C52+'SNA 08-2018'!C52+'SNA 09-2018'!C52+'SNA 10-2018'!C52+'SNA 11-2018'!C52+'SNA 12-2018'!C52</f>
        <v>-119</v>
      </c>
      <c r="D52" s="36">
        <f>'SNA 01-2018'!D52+'SNA 02-2018'!D52+'SNA 03-2018'!D52+'SNA 04-2018'!D52+'SNA 05-2018'!D52+'SNA 06-2018'!D52+'SNA 07-2018'!D52+'SNA 08-2018'!D52+'SNA 09-2018'!D52+'SNA 10-2018'!D52+'SNA 11-2018'!D52+'SNA 12-2018'!D52</f>
        <v>-64.259999999999991</v>
      </c>
      <c r="E52" s="36">
        <f t="shared" si="7"/>
        <v>-302.26</v>
      </c>
      <c r="F52" s="37"/>
      <c r="G52" s="36">
        <f>'SNA 01-2018'!G52+'SNA 02-2018'!G52+'SNA 03-2018'!G52+'SNA 04-2018'!G52+'SNA 05-2018'!G52+'SNA 06-2018'!G52+'SNA 07-2018'!G52+'SNA 08-2018'!G52+'SNA 09-2018'!G52+'SNA 10-2018'!G52+'SNA 11-2018'!G52+'SNA 12-2018'!G52</f>
        <v>0</v>
      </c>
      <c r="H52" s="37"/>
      <c r="I52" s="36">
        <f>'SNA 01-2018'!I52+'SNA 02-2018'!I52+'SNA 03-2018'!I52+'SNA 04-2018'!I52+'SNA 05-2018'!I52+'SNA 06-2018'!I52+'SNA 07-2018'!I52+'SNA 08-2018'!I52+'SNA 09-2018'!I52+'SNA 10-2018'!I52+'SNA 11-2018'!I52+'SNA 12-2018'!I52</f>
        <v>0</v>
      </c>
    </row>
    <row r="53" spans="1:9" outlineLevel="1">
      <c r="A53" s="27" t="s">
        <v>116</v>
      </c>
      <c r="B53" s="36">
        <f>'SNA 01-2018'!B53+'SNA 02-2018'!B53+'SNA 03-2018'!B53+'SNA 04-2018'!B53+'SNA 05-2018'!B53+'SNA 06-2018'!B53+'SNA 07-2018'!B53+'SNA 08-2018'!B53+'SNA 09-2018'!B53+'SNA 10-2018'!B53+'SNA 11-2018'!B53+'SNA 12-2018'!B53</f>
        <v>0</v>
      </c>
      <c r="C53" s="36">
        <f>'SNA 01-2018'!C53+'SNA 02-2018'!C53+'SNA 03-2018'!C53+'SNA 04-2018'!C53+'SNA 05-2018'!C53+'SNA 06-2018'!C53+'SNA 07-2018'!C53+'SNA 08-2018'!C53+'SNA 09-2018'!C53+'SNA 10-2018'!C53+'SNA 11-2018'!C53+'SNA 12-2018'!C53</f>
        <v>-155.285</v>
      </c>
      <c r="D53" s="36">
        <f>'SNA 01-2018'!D53+'SNA 02-2018'!D53+'SNA 03-2018'!D53+'SNA 04-2018'!D53+'SNA 05-2018'!D53+'SNA 06-2018'!D53+'SNA 07-2018'!D53+'SNA 08-2018'!D53+'SNA 09-2018'!D53+'SNA 10-2018'!D53+'SNA 11-2018'!D53+'SNA 12-2018'!D53</f>
        <v>0</v>
      </c>
      <c r="E53" s="36">
        <f t="shared" si="7"/>
        <v>-155.285</v>
      </c>
      <c r="F53" s="37"/>
      <c r="G53" s="36">
        <f>'SNA 01-2018'!G53+'SNA 02-2018'!G53+'SNA 03-2018'!G53+'SNA 04-2018'!G53+'SNA 05-2018'!G53+'SNA 06-2018'!G53+'SNA 07-2018'!G53+'SNA 08-2018'!G53+'SNA 09-2018'!G53+'SNA 10-2018'!G53+'SNA 11-2018'!G53+'SNA 12-2018'!G53</f>
        <v>0</v>
      </c>
      <c r="H53" s="37"/>
      <c r="I53" s="36">
        <f>'SNA 01-2018'!I53+'SNA 02-2018'!I53+'SNA 03-2018'!I53+'SNA 04-2018'!I53+'SNA 05-2018'!I53+'SNA 06-2018'!I53+'SNA 07-2018'!I53+'SNA 08-2018'!I53+'SNA 09-2018'!I53+'SNA 10-2018'!I53+'SNA 11-2018'!I53+'SNA 12-2018'!I53</f>
        <v>0</v>
      </c>
    </row>
    <row r="54" spans="1:9" outlineLevel="1">
      <c r="A54" s="27" t="s">
        <v>117</v>
      </c>
      <c r="B54" s="36">
        <f>'SNA 01-2018'!B54+'SNA 02-2018'!B54+'SNA 03-2018'!B54+'SNA 04-2018'!B54+'SNA 05-2018'!B54+'SNA 06-2018'!B54+'SNA 07-2018'!B54+'SNA 08-2018'!B54+'SNA 09-2018'!B54+'SNA 10-2018'!B54+'SNA 11-2018'!B54+'SNA 12-2018'!B54</f>
        <v>-4</v>
      </c>
      <c r="C54" s="36">
        <f>'SNA 01-2018'!C54+'SNA 02-2018'!C54+'SNA 03-2018'!C54+'SNA 04-2018'!C54+'SNA 05-2018'!C54+'SNA 06-2018'!C54+'SNA 07-2018'!C54+'SNA 08-2018'!C54+'SNA 09-2018'!C54+'SNA 10-2018'!C54+'SNA 11-2018'!C54+'SNA 12-2018'!C54</f>
        <v>-943.5</v>
      </c>
      <c r="D54" s="36">
        <f>'SNA 01-2018'!D54+'SNA 02-2018'!D54+'SNA 03-2018'!D54+'SNA 04-2018'!D54+'SNA 05-2018'!D54+'SNA 06-2018'!D54+'SNA 07-2018'!D54+'SNA 08-2018'!D54+'SNA 09-2018'!D54+'SNA 10-2018'!D54+'SNA 11-2018'!D54+'SNA 12-2018'!D54</f>
        <v>0</v>
      </c>
      <c r="E54" s="36">
        <f t="shared" si="7"/>
        <v>-947.5</v>
      </c>
      <c r="F54" s="37"/>
      <c r="G54" s="36">
        <f>'SNA 01-2018'!G54+'SNA 02-2018'!G54+'SNA 03-2018'!G54+'SNA 04-2018'!G54+'SNA 05-2018'!G54+'SNA 06-2018'!G54+'SNA 07-2018'!G54+'SNA 08-2018'!G54+'SNA 09-2018'!G54+'SNA 10-2018'!G54+'SNA 11-2018'!G54+'SNA 12-2018'!G54</f>
        <v>0</v>
      </c>
      <c r="H54" s="37"/>
      <c r="I54" s="36">
        <f>'SNA 01-2018'!I54+'SNA 02-2018'!I54+'SNA 03-2018'!I54+'SNA 04-2018'!I54+'SNA 05-2018'!I54+'SNA 06-2018'!I54+'SNA 07-2018'!I54+'SNA 08-2018'!I54+'SNA 09-2018'!I54+'SNA 10-2018'!I54+'SNA 11-2018'!I54+'SNA 12-2018'!I54</f>
        <v>0</v>
      </c>
    </row>
    <row r="55" spans="1:9" outlineLevel="1">
      <c r="A55" s="27" t="s">
        <v>118</v>
      </c>
      <c r="B55" s="36">
        <f>'SNA 01-2018'!B55+'SNA 02-2018'!B55+'SNA 03-2018'!B55+'SNA 04-2018'!B55+'SNA 05-2018'!B55+'SNA 06-2018'!B55+'SNA 07-2018'!B55+'SNA 08-2018'!B55+'SNA 09-2018'!B55+'SNA 10-2018'!B55+'SNA 11-2018'!B55+'SNA 12-2018'!B55</f>
        <v>0</v>
      </c>
      <c r="C55" s="36">
        <f>'SNA 01-2018'!C55+'SNA 02-2018'!C55+'SNA 03-2018'!C55+'SNA 04-2018'!C55+'SNA 05-2018'!C55+'SNA 06-2018'!C55+'SNA 07-2018'!C55+'SNA 08-2018'!C55+'SNA 09-2018'!C55+'SNA 10-2018'!C55+'SNA 11-2018'!C55+'SNA 12-2018'!C55</f>
        <v>-30</v>
      </c>
      <c r="D55" s="36">
        <f>'SNA 01-2018'!D55+'SNA 02-2018'!D55+'SNA 03-2018'!D55+'SNA 04-2018'!D55+'SNA 05-2018'!D55+'SNA 06-2018'!D55+'SNA 07-2018'!D55+'SNA 08-2018'!D55+'SNA 09-2018'!D55+'SNA 10-2018'!D55+'SNA 11-2018'!D55+'SNA 12-2018'!D55</f>
        <v>0</v>
      </c>
      <c r="E55" s="36">
        <f t="shared" si="7"/>
        <v>-30</v>
      </c>
      <c r="F55" s="37"/>
      <c r="G55" s="36">
        <f>'SNA 01-2018'!G55+'SNA 02-2018'!G55+'SNA 03-2018'!G55+'SNA 04-2018'!G55+'SNA 05-2018'!G55+'SNA 06-2018'!G55+'SNA 07-2018'!G55+'SNA 08-2018'!G55+'SNA 09-2018'!G55+'SNA 10-2018'!G55+'SNA 11-2018'!G55+'SNA 12-2018'!G55</f>
        <v>0</v>
      </c>
      <c r="H55" s="37"/>
      <c r="I55" s="36">
        <f>'SNA 01-2018'!I55+'SNA 02-2018'!I55+'SNA 03-2018'!I55+'SNA 04-2018'!I55+'SNA 05-2018'!I55+'SNA 06-2018'!I55+'SNA 07-2018'!I55+'SNA 08-2018'!I55+'SNA 09-2018'!I55+'SNA 10-2018'!I55+'SNA 11-2018'!I55+'SNA 12-2018'!I55</f>
        <v>0</v>
      </c>
    </row>
    <row r="56" spans="1:9" outlineLevel="1">
      <c r="A56" s="27" t="s">
        <v>119</v>
      </c>
      <c r="B56" s="36">
        <f>'SNA 01-2018'!B56+'SNA 02-2018'!B56+'SNA 03-2018'!B56+'SNA 04-2018'!B56+'SNA 05-2018'!B56+'SNA 06-2018'!B56+'SNA 07-2018'!B56+'SNA 08-2018'!B56+'SNA 09-2018'!B56+'SNA 10-2018'!B56+'SNA 11-2018'!B56+'SNA 12-2018'!B56</f>
        <v>-10</v>
      </c>
      <c r="C56" s="36">
        <f>'SNA 01-2018'!C56+'SNA 02-2018'!C56+'SNA 03-2018'!C56+'SNA 04-2018'!C56+'SNA 05-2018'!C56+'SNA 06-2018'!C56+'SNA 07-2018'!C56+'SNA 08-2018'!C56+'SNA 09-2018'!C56+'SNA 10-2018'!C56+'SNA 11-2018'!C56+'SNA 12-2018'!C56</f>
        <v>-15</v>
      </c>
      <c r="D56" s="36">
        <f>'SNA 01-2018'!D56+'SNA 02-2018'!D56+'SNA 03-2018'!D56+'SNA 04-2018'!D56+'SNA 05-2018'!D56+'SNA 06-2018'!D56+'SNA 07-2018'!D56+'SNA 08-2018'!D56+'SNA 09-2018'!D56+'SNA 10-2018'!D56+'SNA 11-2018'!D56+'SNA 12-2018'!D56</f>
        <v>0</v>
      </c>
      <c r="E56" s="36">
        <f t="shared" si="7"/>
        <v>-25</v>
      </c>
      <c r="F56" s="37"/>
      <c r="G56" s="36">
        <f>'SNA 01-2018'!G56+'SNA 02-2018'!G56+'SNA 03-2018'!G56+'SNA 04-2018'!G56+'SNA 05-2018'!G56+'SNA 06-2018'!G56+'SNA 07-2018'!G56+'SNA 08-2018'!G56+'SNA 09-2018'!G56+'SNA 10-2018'!G56+'SNA 11-2018'!G56+'SNA 12-2018'!G56</f>
        <v>0</v>
      </c>
      <c r="H56" s="37"/>
      <c r="I56" s="36">
        <f>'SNA 01-2018'!I56+'SNA 02-2018'!I56+'SNA 03-2018'!I56+'SNA 04-2018'!I56+'SNA 05-2018'!I56+'SNA 06-2018'!I56+'SNA 07-2018'!I56+'SNA 08-2018'!I56+'SNA 09-2018'!I56+'SNA 10-2018'!I56+'SNA 11-2018'!I56+'SNA 12-2018'!I56</f>
        <v>0</v>
      </c>
    </row>
    <row r="57" spans="1:9" outlineLevel="1">
      <c r="A57" s="27" t="s">
        <v>120</v>
      </c>
      <c r="B57" s="36">
        <f>'SNA 01-2018'!B57+'SNA 02-2018'!B57+'SNA 03-2018'!B57+'SNA 04-2018'!B57+'SNA 05-2018'!B57+'SNA 06-2018'!B57+'SNA 07-2018'!B57+'SNA 08-2018'!B57+'SNA 09-2018'!B57+'SNA 10-2018'!B57+'SNA 11-2018'!B57+'SNA 12-2018'!B57</f>
        <v>0</v>
      </c>
      <c r="C57" s="36">
        <f>'SNA 01-2018'!C57+'SNA 02-2018'!C57+'SNA 03-2018'!C57+'SNA 04-2018'!C57+'SNA 05-2018'!C57+'SNA 06-2018'!C57+'SNA 07-2018'!C57+'SNA 08-2018'!C57+'SNA 09-2018'!C57+'SNA 10-2018'!C57+'SNA 11-2018'!C57+'SNA 12-2018'!C57</f>
        <v>-350</v>
      </c>
      <c r="D57" s="36">
        <f>'SNA 01-2018'!D57+'SNA 02-2018'!D57+'SNA 03-2018'!D57+'SNA 04-2018'!D57+'SNA 05-2018'!D57+'SNA 06-2018'!D57+'SNA 07-2018'!D57+'SNA 08-2018'!D57+'SNA 09-2018'!D57+'SNA 10-2018'!D57+'SNA 11-2018'!D57+'SNA 12-2018'!D57</f>
        <v>0</v>
      </c>
      <c r="E57" s="36">
        <f t="shared" si="7"/>
        <v>-350</v>
      </c>
      <c r="F57" s="37"/>
      <c r="G57" s="36">
        <f>'SNA 01-2018'!G57+'SNA 02-2018'!G57+'SNA 03-2018'!G57+'SNA 04-2018'!G57+'SNA 05-2018'!G57+'SNA 06-2018'!G57+'SNA 07-2018'!G57+'SNA 08-2018'!G57+'SNA 09-2018'!G57+'SNA 10-2018'!G57+'SNA 11-2018'!G57+'SNA 12-2018'!G57</f>
        <v>0</v>
      </c>
      <c r="H57" s="37"/>
      <c r="I57" s="36">
        <f>'SNA 01-2018'!I57+'SNA 02-2018'!I57+'SNA 03-2018'!I57+'SNA 04-2018'!I57+'SNA 05-2018'!I57+'SNA 06-2018'!I57+'SNA 07-2018'!I57+'SNA 08-2018'!I57+'SNA 09-2018'!I57+'SNA 10-2018'!I57+'SNA 11-2018'!I57+'SNA 12-2018'!I57</f>
        <v>0</v>
      </c>
    </row>
    <row r="58" spans="1:9" outlineLevel="1">
      <c r="A58" s="27" t="s">
        <v>121</v>
      </c>
      <c r="B58" s="36">
        <f>'SNA 01-2018'!B58+'SNA 02-2018'!B58+'SNA 03-2018'!B58+'SNA 04-2018'!B58+'SNA 05-2018'!B58+'SNA 06-2018'!B58+'SNA 07-2018'!B58+'SNA 08-2018'!B58+'SNA 09-2018'!B58+'SNA 10-2018'!B58+'SNA 11-2018'!B58+'SNA 12-2018'!B58</f>
        <v>-7</v>
      </c>
      <c r="C58" s="36">
        <f>'SNA 01-2018'!C58+'SNA 02-2018'!C58+'SNA 03-2018'!C58+'SNA 04-2018'!C58+'SNA 05-2018'!C58+'SNA 06-2018'!C58+'SNA 07-2018'!C58+'SNA 08-2018'!C58+'SNA 09-2018'!C58+'SNA 10-2018'!C58+'SNA 11-2018'!C58+'SNA 12-2018'!C58</f>
        <v>-30</v>
      </c>
      <c r="D58" s="36">
        <f>'SNA 01-2018'!D58+'SNA 02-2018'!D58+'SNA 03-2018'!D58+'SNA 04-2018'!D58+'SNA 05-2018'!D58+'SNA 06-2018'!D58+'SNA 07-2018'!D58+'SNA 08-2018'!D58+'SNA 09-2018'!D58+'SNA 10-2018'!D58+'SNA 11-2018'!D58+'SNA 12-2018'!D58</f>
        <v>0</v>
      </c>
      <c r="E58" s="36">
        <f t="shared" si="7"/>
        <v>-37</v>
      </c>
      <c r="F58" s="37"/>
      <c r="G58" s="36">
        <f>'SNA 01-2018'!G58+'SNA 02-2018'!G58+'SNA 03-2018'!G58+'SNA 04-2018'!G58+'SNA 05-2018'!G58+'SNA 06-2018'!G58+'SNA 07-2018'!G58+'SNA 08-2018'!G58+'SNA 09-2018'!G58+'SNA 10-2018'!G58+'SNA 11-2018'!G58+'SNA 12-2018'!G58</f>
        <v>0</v>
      </c>
      <c r="H58" s="37"/>
      <c r="I58" s="36">
        <f>'SNA 01-2018'!I58+'SNA 02-2018'!I58+'SNA 03-2018'!I58+'SNA 04-2018'!I58+'SNA 05-2018'!I58+'SNA 06-2018'!I58+'SNA 07-2018'!I58+'SNA 08-2018'!I58+'SNA 09-2018'!I58+'SNA 10-2018'!I58+'SNA 11-2018'!I58+'SNA 12-2018'!I58</f>
        <v>0</v>
      </c>
    </row>
    <row r="59" spans="1:9" outlineLevel="1">
      <c r="A59" s="27" t="s">
        <v>122</v>
      </c>
      <c r="B59" s="36">
        <f>'SNA 01-2018'!B59+'SNA 02-2018'!B59+'SNA 03-2018'!B59+'SNA 04-2018'!B59+'SNA 05-2018'!B59+'SNA 06-2018'!B59+'SNA 07-2018'!B59+'SNA 08-2018'!B59+'SNA 09-2018'!B59+'SNA 10-2018'!B59+'SNA 11-2018'!B59+'SNA 12-2018'!B59</f>
        <v>0</v>
      </c>
      <c r="C59" s="36">
        <f>'SNA 01-2018'!C59+'SNA 02-2018'!C59+'SNA 03-2018'!C59+'SNA 04-2018'!C59+'SNA 05-2018'!C59+'SNA 06-2018'!C59+'SNA 07-2018'!C59+'SNA 08-2018'!C59+'SNA 09-2018'!C59+'SNA 10-2018'!C59+'SNA 11-2018'!C59+'SNA 12-2018'!C59</f>
        <v>-53.550000000000004</v>
      </c>
      <c r="D59" s="36">
        <f>'SNA 01-2018'!D59+'SNA 02-2018'!D59+'SNA 03-2018'!D59+'SNA 04-2018'!D59+'SNA 05-2018'!D59+'SNA 06-2018'!D59+'SNA 07-2018'!D59+'SNA 08-2018'!D59+'SNA 09-2018'!D59+'SNA 10-2018'!D59+'SNA 11-2018'!D59+'SNA 12-2018'!D59</f>
        <v>0</v>
      </c>
      <c r="E59" s="36">
        <f t="shared" si="7"/>
        <v>-53.550000000000004</v>
      </c>
      <c r="F59" s="37"/>
      <c r="G59" s="36">
        <f>'SNA 01-2018'!G59+'SNA 02-2018'!G59+'SNA 03-2018'!G59+'SNA 04-2018'!G59+'SNA 05-2018'!G59+'SNA 06-2018'!G59+'SNA 07-2018'!G59+'SNA 08-2018'!G59+'SNA 09-2018'!G59+'SNA 10-2018'!G59+'SNA 11-2018'!G59+'SNA 12-2018'!G59</f>
        <v>0</v>
      </c>
      <c r="H59" s="37"/>
      <c r="I59" s="36">
        <f>'SNA 01-2018'!I59+'SNA 02-2018'!I59+'SNA 03-2018'!I59+'SNA 04-2018'!I59+'SNA 05-2018'!I59+'SNA 06-2018'!I59+'SNA 07-2018'!I59+'SNA 08-2018'!I59+'SNA 09-2018'!I59+'SNA 10-2018'!I59+'SNA 11-2018'!I59+'SNA 12-2018'!I59</f>
        <v>0</v>
      </c>
    </row>
    <row r="60" spans="1:9" outlineLevel="1">
      <c r="A60" s="27" t="s">
        <v>123</v>
      </c>
      <c r="B60" s="36">
        <f>'SNA 01-2018'!B60+'SNA 02-2018'!B60+'SNA 03-2018'!B60+'SNA 04-2018'!B60+'SNA 05-2018'!B60+'SNA 06-2018'!B60+'SNA 07-2018'!B60+'SNA 08-2018'!B60+'SNA 09-2018'!B60+'SNA 10-2018'!B60+'SNA 11-2018'!B60+'SNA 12-2018'!B60</f>
        <v>-10.578999999999999</v>
      </c>
      <c r="C60" s="36">
        <f>'SNA 01-2018'!C60+'SNA 02-2018'!C60+'SNA 03-2018'!C60+'SNA 04-2018'!C60+'SNA 05-2018'!C60+'SNA 06-2018'!C60+'SNA 07-2018'!C60+'SNA 08-2018'!C60+'SNA 09-2018'!C60+'SNA 10-2018'!C60+'SNA 11-2018'!C60+'SNA 12-2018'!C60</f>
        <v>-2772.7000000000003</v>
      </c>
      <c r="D60" s="36">
        <f>'SNA 01-2018'!D60+'SNA 02-2018'!D60+'SNA 03-2018'!D60+'SNA 04-2018'!D60+'SNA 05-2018'!D60+'SNA 06-2018'!D60+'SNA 07-2018'!D60+'SNA 08-2018'!D60+'SNA 09-2018'!D60+'SNA 10-2018'!D60+'SNA 11-2018'!D60+'SNA 12-2018'!D60</f>
        <v>0</v>
      </c>
      <c r="E60" s="36">
        <f t="shared" si="7"/>
        <v>-2783.2790000000005</v>
      </c>
      <c r="F60" s="37"/>
      <c r="G60" s="36">
        <f>'SNA 01-2018'!G60+'SNA 02-2018'!G60+'SNA 03-2018'!G60+'SNA 04-2018'!G60+'SNA 05-2018'!G60+'SNA 06-2018'!G60+'SNA 07-2018'!G60+'SNA 08-2018'!G60+'SNA 09-2018'!G60+'SNA 10-2018'!G60+'SNA 11-2018'!G60+'SNA 12-2018'!G60</f>
        <v>0</v>
      </c>
      <c r="H60" s="37"/>
      <c r="I60" s="36">
        <f>'SNA 01-2018'!I60+'SNA 02-2018'!I60+'SNA 03-2018'!I60+'SNA 04-2018'!I60+'SNA 05-2018'!I60+'SNA 06-2018'!I60+'SNA 07-2018'!I60+'SNA 08-2018'!I60+'SNA 09-2018'!I60+'SNA 10-2018'!I60+'SNA 11-2018'!I60+'SNA 12-2018'!I60</f>
        <v>0</v>
      </c>
    </row>
    <row r="61" spans="1:9" outlineLevel="1">
      <c r="A61" s="27" t="s">
        <v>124</v>
      </c>
      <c r="B61" s="36">
        <f>'SNA 01-2018'!B61+'SNA 02-2018'!B61+'SNA 03-2018'!B61+'SNA 04-2018'!B61+'SNA 05-2018'!B61+'SNA 06-2018'!B61+'SNA 07-2018'!B61+'SNA 08-2018'!B61+'SNA 09-2018'!B61+'SNA 10-2018'!B61+'SNA 11-2018'!B61+'SNA 12-2018'!B61</f>
        <v>0</v>
      </c>
      <c r="C61" s="36">
        <f>'SNA 01-2018'!C61+'SNA 02-2018'!C61+'SNA 03-2018'!C61+'SNA 04-2018'!C61+'SNA 05-2018'!C61+'SNA 06-2018'!C61+'SNA 07-2018'!C61+'SNA 08-2018'!C61+'SNA 09-2018'!C61+'SNA 10-2018'!C61+'SNA 11-2018'!C61+'SNA 12-2018'!C61</f>
        <v>-1322.2240000000002</v>
      </c>
      <c r="D61" s="36">
        <f>'SNA 01-2018'!D61+'SNA 02-2018'!D61+'SNA 03-2018'!D61+'SNA 04-2018'!D61+'SNA 05-2018'!D61+'SNA 06-2018'!D61+'SNA 07-2018'!D61+'SNA 08-2018'!D61+'SNA 09-2018'!D61+'SNA 10-2018'!D61+'SNA 11-2018'!D61+'SNA 12-2018'!D61</f>
        <v>0</v>
      </c>
      <c r="E61" s="36">
        <f t="shared" si="7"/>
        <v>-1322.2240000000002</v>
      </c>
      <c r="F61" s="37"/>
      <c r="G61" s="36">
        <f>'SNA 01-2018'!G61+'SNA 02-2018'!G61+'SNA 03-2018'!G61+'SNA 04-2018'!G61+'SNA 05-2018'!G61+'SNA 06-2018'!G61+'SNA 07-2018'!G61+'SNA 08-2018'!G61+'SNA 09-2018'!G61+'SNA 10-2018'!G61+'SNA 11-2018'!G61+'SNA 12-2018'!G61</f>
        <v>0</v>
      </c>
      <c r="H61" s="37"/>
      <c r="I61" s="36">
        <f>'SNA 01-2018'!I61+'SNA 02-2018'!I61+'SNA 03-2018'!I61+'SNA 04-2018'!I61+'SNA 05-2018'!I61+'SNA 06-2018'!I61+'SNA 07-2018'!I61+'SNA 08-2018'!I61+'SNA 09-2018'!I61+'SNA 10-2018'!I61+'SNA 11-2018'!I61+'SNA 12-2018'!I61</f>
        <v>0</v>
      </c>
    </row>
    <row r="62" spans="1:9" outlineLevel="1">
      <c r="A62" s="27" t="s">
        <v>125</v>
      </c>
      <c r="B62" s="36">
        <f>'SNA 01-2018'!B62+'SNA 02-2018'!B62+'SNA 03-2018'!B62+'SNA 04-2018'!B62+'SNA 05-2018'!B62+'SNA 06-2018'!B62+'SNA 07-2018'!B62+'SNA 08-2018'!B62+'SNA 09-2018'!B62+'SNA 10-2018'!B62+'SNA 11-2018'!B62+'SNA 12-2018'!B62</f>
        <v>-24</v>
      </c>
      <c r="C62" s="36">
        <f>'SNA 01-2018'!C62+'SNA 02-2018'!C62+'SNA 03-2018'!C62+'SNA 04-2018'!C62+'SNA 05-2018'!C62+'SNA 06-2018'!C62+'SNA 07-2018'!C62+'SNA 08-2018'!C62+'SNA 09-2018'!C62+'SNA 10-2018'!C62+'SNA 11-2018'!C62+'SNA 12-2018'!C62</f>
        <v>-840</v>
      </c>
      <c r="D62" s="36">
        <f>'SNA 01-2018'!D62+'SNA 02-2018'!D62+'SNA 03-2018'!D62+'SNA 04-2018'!D62+'SNA 05-2018'!D62+'SNA 06-2018'!D62+'SNA 07-2018'!D62+'SNA 08-2018'!D62+'SNA 09-2018'!D62+'SNA 10-2018'!D62+'SNA 11-2018'!D62+'SNA 12-2018'!D62</f>
        <v>0</v>
      </c>
      <c r="E62" s="36">
        <f t="shared" si="7"/>
        <v>-864</v>
      </c>
      <c r="F62" s="37"/>
      <c r="G62" s="36">
        <f>'SNA 01-2018'!G62+'SNA 02-2018'!G62+'SNA 03-2018'!G62+'SNA 04-2018'!G62+'SNA 05-2018'!G62+'SNA 06-2018'!G62+'SNA 07-2018'!G62+'SNA 08-2018'!G62+'SNA 09-2018'!G62+'SNA 10-2018'!G62+'SNA 11-2018'!G62+'SNA 12-2018'!G62</f>
        <v>0</v>
      </c>
      <c r="H62" s="37"/>
      <c r="I62" s="36">
        <f>'SNA 01-2018'!I62+'SNA 02-2018'!I62+'SNA 03-2018'!I62+'SNA 04-2018'!I62+'SNA 05-2018'!I62+'SNA 06-2018'!I62+'SNA 07-2018'!I62+'SNA 08-2018'!I62+'SNA 09-2018'!I62+'SNA 10-2018'!I62+'SNA 11-2018'!I62+'SNA 12-2018'!I62</f>
        <v>0</v>
      </c>
    </row>
    <row r="63" spans="1:9" outlineLevel="1">
      <c r="A63" s="45" t="s">
        <v>126</v>
      </c>
      <c r="B63" s="44">
        <f>'SNA 01-2018'!B63+'SNA 02-2018'!B63+'SNA 03-2018'!B63+'SNA 04-2018'!B63+'SNA 05-2018'!B63+'SNA 06-2018'!B63+'SNA 07-2018'!B63+'SNA 08-2018'!B63+'SNA 09-2018'!B63+'SNA 10-2018'!B63+'SNA 11-2018'!B63+'SNA 12-2018'!B63</f>
        <v>-40</v>
      </c>
      <c r="C63" s="44">
        <f>'SNA 01-2018'!C63+'SNA 02-2018'!C63+'SNA 03-2018'!C63+'SNA 04-2018'!C63+'SNA 05-2018'!C63+'SNA 06-2018'!C63+'SNA 07-2018'!C63+'SNA 08-2018'!C63+'SNA 09-2018'!C63+'SNA 10-2018'!C63+'SNA 11-2018'!C63+'SNA 12-2018'!C63</f>
        <v>-24397.5</v>
      </c>
      <c r="D63" s="44">
        <f>'SNA 01-2018'!D63+'SNA 02-2018'!D63+'SNA 03-2018'!D63+'SNA 04-2018'!D63+'SNA 05-2018'!D63+'SNA 06-2018'!D63+'SNA 07-2018'!D63+'SNA 08-2018'!D63+'SNA 09-2018'!D63+'SNA 10-2018'!D63+'SNA 11-2018'!D63+'SNA 12-2018'!D63</f>
        <v>0</v>
      </c>
      <c r="E63" s="44">
        <f t="shared" si="7"/>
        <v>-24437.5</v>
      </c>
      <c r="F63" s="37"/>
      <c r="G63" s="36">
        <f>'SNA 01-2018'!G63+'SNA 02-2018'!G63+'SNA 03-2018'!G63+'SNA 04-2018'!G63+'SNA 05-2018'!G63+'SNA 06-2018'!G63+'SNA 07-2018'!G63+'SNA 08-2018'!G63+'SNA 09-2018'!G63+'SNA 10-2018'!G63+'SNA 11-2018'!G63+'SNA 12-2018'!G63</f>
        <v>0</v>
      </c>
      <c r="H63" s="37"/>
      <c r="I63" s="36">
        <f>'SNA 01-2018'!I63+'SNA 02-2018'!I63+'SNA 03-2018'!I63+'SNA 04-2018'!I63+'SNA 05-2018'!I63+'SNA 06-2018'!I63+'SNA 07-2018'!I63+'SNA 08-2018'!I63+'SNA 09-2018'!I63+'SNA 10-2018'!I63+'SNA 11-2018'!I63+'SNA 12-2018'!I63</f>
        <v>0</v>
      </c>
    </row>
    <row r="64" spans="1:9" outlineLevel="1">
      <c r="A64" s="27" t="s">
        <v>127</v>
      </c>
      <c r="B64" s="36">
        <f>'SNA 01-2018'!B64+'SNA 02-2018'!B64+'SNA 03-2018'!B64+'SNA 04-2018'!B64+'SNA 05-2018'!B64+'SNA 06-2018'!B64+'SNA 07-2018'!B64+'SNA 08-2018'!B64+'SNA 09-2018'!B64+'SNA 10-2018'!B64+'SNA 11-2018'!B64+'SNA 12-2018'!B64</f>
        <v>0</v>
      </c>
      <c r="C64" s="36">
        <f>'SNA 01-2018'!C64+'SNA 02-2018'!C64+'SNA 03-2018'!C64+'SNA 04-2018'!C64+'SNA 05-2018'!C64+'SNA 06-2018'!C64+'SNA 07-2018'!C64+'SNA 08-2018'!C64+'SNA 09-2018'!C64+'SNA 10-2018'!C64+'SNA 11-2018'!C64+'SNA 12-2018'!C64</f>
        <v>-33.558</v>
      </c>
      <c r="D64" s="36">
        <f>'SNA 01-2018'!D64+'SNA 02-2018'!D64+'SNA 03-2018'!D64+'SNA 04-2018'!D64+'SNA 05-2018'!D64+'SNA 06-2018'!D64+'SNA 07-2018'!D64+'SNA 08-2018'!D64+'SNA 09-2018'!D64+'SNA 10-2018'!D64+'SNA 11-2018'!D64+'SNA 12-2018'!D64</f>
        <v>0</v>
      </c>
      <c r="E64" s="36">
        <f t="shared" si="7"/>
        <v>-33.558</v>
      </c>
      <c r="F64" s="37"/>
      <c r="G64" s="36">
        <f>'SNA 01-2018'!G64+'SNA 02-2018'!G64+'SNA 03-2018'!G64+'SNA 04-2018'!G64+'SNA 05-2018'!G64+'SNA 06-2018'!G64+'SNA 07-2018'!G64+'SNA 08-2018'!G64+'SNA 09-2018'!G64+'SNA 10-2018'!G64+'SNA 11-2018'!G64+'SNA 12-2018'!G64</f>
        <v>0</v>
      </c>
      <c r="H64" s="37"/>
      <c r="I64" s="36">
        <f>'SNA 01-2018'!I64+'SNA 02-2018'!I64+'SNA 03-2018'!I64+'SNA 04-2018'!I64+'SNA 05-2018'!I64+'SNA 06-2018'!I64+'SNA 07-2018'!I64+'SNA 08-2018'!I64+'SNA 09-2018'!I64+'SNA 10-2018'!I64+'SNA 11-2018'!I64+'SNA 12-2018'!I64</f>
        <v>0</v>
      </c>
    </row>
    <row r="65" spans="1:9" outlineLevel="1">
      <c r="A65" s="27" t="s">
        <v>128</v>
      </c>
      <c r="B65" s="36">
        <f>'SNA 01-2018'!B65+'SNA 02-2018'!B65+'SNA 03-2018'!B65+'SNA 04-2018'!B65+'SNA 05-2018'!B65+'SNA 06-2018'!B65+'SNA 07-2018'!B65+'SNA 08-2018'!B65+'SNA 09-2018'!B65+'SNA 10-2018'!B65+'SNA 11-2018'!B65+'SNA 12-2018'!B65</f>
        <v>0</v>
      </c>
      <c r="C65" s="36">
        <f>'SNA 01-2018'!C65+'SNA 02-2018'!C65+'SNA 03-2018'!C65+'SNA 04-2018'!C65+'SNA 05-2018'!C65+'SNA 06-2018'!C65+'SNA 07-2018'!C65+'SNA 08-2018'!C65+'SNA 09-2018'!C65+'SNA 10-2018'!C65+'SNA 11-2018'!C65+'SNA 12-2018'!C65</f>
        <v>-83.3</v>
      </c>
      <c r="D65" s="36">
        <f>'SNA 01-2018'!D65+'SNA 02-2018'!D65+'SNA 03-2018'!D65+'SNA 04-2018'!D65+'SNA 05-2018'!D65+'SNA 06-2018'!D65+'SNA 07-2018'!D65+'SNA 08-2018'!D65+'SNA 09-2018'!D65+'SNA 10-2018'!D65+'SNA 11-2018'!D65+'SNA 12-2018'!D65</f>
        <v>0</v>
      </c>
      <c r="E65" s="36">
        <f t="shared" si="7"/>
        <v>-83.3</v>
      </c>
      <c r="F65" s="37"/>
      <c r="G65" s="36">
        <f>'SNA 01-2018'!G65+'SNA 02-2018'!G65+'SNA 03-2018'!G65+'SNA 04-2018'!G65+'SNA 05-2018'!G65+'SNA 06-2018'!G65+'SNA 07-2018'!G65+'SNA 08-2018'!G65+'SNA 09-2018'!G65+'SNA 10-2018'!G65+'SNA 11-2018'!G65+'SNA 12-2018'!G65</f>
        <v>0</v>
      </c>
      <c r="H65" s="37"/>
      <c r="I65" s="36">
        <f>'SNA 01-2018'!I65+'SNA 02-2018'!I65+'SNA 03-2018'!I65+'SNA 04-2018'!I65+'SNA 05-2018'!I65+'SNA 06-2018'!I65+'SNA 07-2018'!I65+'SNA 08-2018'!I65+'SNA 09-2018'!I65+'SNA 10-2018'!I65+'SNA 11-2018'!I65+'SNA 12-2018'!I65</f>
        <v>0</v>
      </c>
    </row>
    <row r="66" spans="1:9" outlineLevel="1">
      <c r="A66" s="27" t="s">
        <v>298</v>
      </c>
      <c r="B66" s="36">
        <f>'SNA 01-2018'!B66+'SNA 02-2018'!B66+'SNA 03-2018'!B66+'SNA 04-2018'!B66+'SNA 05-2018'!B66+'SNA 06-2018'!B66+'SNA 07-2018'!B66+'SNA 08-2018'!B66+'SNA 09-2018'!B66+'SNA 10-2018'!B66+'SNA 11-2018'!B66+'SNA 12-2018'!B66</f>
        <v>0</v>
      </c>
      <c r="C66" s="36">
        <f>'SNA 01-2018'!C66+'SNA 02-2018'!C66+'SNA 03-2018'!C66+'SNA 04-2018'!C66+'SNA 05-2018'!C66+'SNA 06-2018'!C66+'SNA 07-2018'!C66+'SNA 08-2018'!C66+'SNA 09-2018'!C66+'SNA 10-2018'!C66+'SNA 11-2018'!C66+'SNA 12-2018'!C66</f>
        <v>-331.41499999999996</v>
      </c>
      <c r="D66" s="36">
        <f>'SNA 01-2018'!D66+'SNA 02-2018'!D66+'SNA 03-2018'!D66+'SNA 04-2018'!D66+'SNA 05-2018'!D66+'SNA 06-2018'!D66+'SNA 07-2018'!D66+'SNA 08-2018'!D66+'SNA 09-2018'!D66+'SNA 10-2018'!D66+'SNA 11-2018'!D66+'SNA 12-2018'!D66</f>
        <v>-9.57</v>
      </c>
      <c r="E66" s="36">
        <f t="shared" si="7"/>
        <v>-340.98499999999996</v>
      </c>
      <c r="F66" s="37"/>
      <c r="G66" s="36">
        <f>'SNA 01-2018'!G66+'SNA 02-2018'!G66+'SNA 03-2018'!G66+'SNA 04-2018'!G66+'SNA 05-2018'!G66+'SNA 06-2018'!G66+'SNA 07-2018'!G66+'SNA 08-2018'!G66+'SNA 09-2018'!G66+'SNA 10-2018'!G66+'SNA 11-2018'!G66+'SNA 12-2018'!G66</f>
        <v>0</v>
      </c>
      <c r="H66" s="37"/>
      <c r="I66" s="36">
        <f>'SNA 01-2018'!I66+'SNA 02-2018'!I66+'SNA 03-2018'!I66+'SNA 04-2018'!I66+'SNA 05-2018'!I66+'SNA 06-2018'!I66+'SNA 07-2018'!I66+'SNA 08-2018'!I66+'SNA 09-2018'!I66+'SNA 10-2018'!I66+'SNA 11-2018'!I66+'SNA 12-2018'!I66</f>
        <v>0</v>
      </c>
    </row>
    <row r="67" spans="1:9" outlineLevel="1">
      <c r="A67" s="27" t="s">
        <v>129</v>
      </c>
      <c r="B67" s="36">
        <f>'SNA 01-2018'!B67+'SNA 02-2018'!B67+'SNA 03-2018'!B67+'SNA 04-2018'!B67+'SNA 05-2018'!B67+'SNA 06-2018'!B67+'SNA 07-2018'!B67+'SNA 08-2018'!B67+'SNA 09-2018'!B67+'SNA 10-2018'!B67+'SNA 11-2018'!B67+'SNA 12-2018'!B67</f>
        <v>0</v>
      </c>
      <c r="C67" s="36">
        <f>'SNA 01-2018'!C67+'SNA 02-2018'!C67+'SNA 03-2018'!C67+'SNA 04-2018'!C67+'SNA 05-2018'!C67+'SNA 06-2018'!C67+'SNA 07-2018'!C67+'SNA 08-2018'!C67+'SNA 09-2018'!C67+'SNA 10-2018'!C67+'SNA 11-2018'!C67+'SNA 12-2018'!C67</f>
        <v>-81.41</v>
      </c>
      <c r="D67" s="36">
        <f>'SNA 01-2018'!D67+'SNA 02-2018'!D67+'SNA 03-2018'!D67+'SNA 04-2018'!D67+'SNA 05-2018'!D67+'SNA 06-2018'!D67+'SNA 07-2018'!D67+'SNA 08-2018'!D67+'SNA 09-2018'!D67+'SNA 10-2018'!D67+'SNA 11-2018'!D67+'SNA 12-2018'!D67</f>
        <v>0</v>
      </c>
      <c r="E67" s="36">
        <f t="shared" si="7"/>
        <v>-81.41</v>
      </c>
      <c r="F67" s="37"/>
      <c r="G67" s="36">
        <f>'SNA 01-2018'!G67+'SNA 02-2018'!G67+'SNA 03-2018'!G67+'SNA 04-2018'!G67+'SNA 05-2018'!G67+'SNA 06-2018'!G67+'SNA 07-2018'!G67+'SNA 08-2018'!G67+'SNA 09-2018'!G67+'SNA 10-2018'!G67+'SNA 11-2018'!G67+'SNA 12-2018'!G67</f>
        <v>0</v>
      </c>
      <c r="H67" s="37"/>
      <c r="I67" s="36">
        <f>'SNA 01-2018'!I67+'SNA 02-2018'!I67+'SNA 03-2018'!I67+'SNA 04-2018'!I67+'SNA 05-2018'!I67+'SNA 06-2018'!I67+'SNA 07-2018'!I67+'SNA 08-2018'!I67+'SNA 09-2018'!I67+'SNA 10-2018'!I67+'SNA 11-2018'!I67+'SNA 12-2018'!I67</f>
        <v>0</v>
      </c>
    </row>
    <row r="68" spans="1:9" outlineLevel="1">
      <c r="A68" s="27" t="s">
        <v>130</v>
      </c>
      <c r="B68" s="36">
        <f>'SNA 01-2018'!B68+'SNA 02-2018'!B68+'SNA 03-2018'!B68+'SNA 04-2018'!B68+'SNA 05-2018'!B68+'SNA 06-2018'!B68+'SNA 07-2018'!B68+'SNA 08-2018'!B68+'SNA 09-2018'!B68+'SNA 10-2018'!B68+'SNA 11-2018'!B68+'SNA 12-2018'!B68</f>
        <v>0</v>
      </c>
      <c r="C68" s="36">
        <f>'SNA 01-2018'!C68+'SNA 02-2018'!C68+'SNA 03-2018'!C68+'SNA 04-2018'!C68+'SNA 05-2018'!C68+'SNA 06-2018'!C68+'SNA 07-2018'!C68+'SNA 08-2018'!C68+'SNA 09-2018'!C68+'SNA 10-2018'!C68+'SNA 11-2018'!C68+'SNA 12-2018'!C68</f>
        <v>-5.95</v>
      </c>
      <c r="D68" s="36">
        <f>'SNA 01-2018'!D68+'SNA 02-2018'!D68+'SNA 03-2018'!D68+'SNA 04-2018'!D68+'SNA 05-2018'!D68+'SNA 06-2018'!D68+'SNA 07-2018'!D68+'SNA 08-2018'!D68+'SNA 09-2018'!D68+'SNA 10-2018'!D68+'SNA 11-2018'!D68+'SNA 12-2018'!D68</f>
        <v>0</v>
      </c>
      <c r="E68" s="36">
        <f t="shared" si="7"/>
        <v>-5.95</v>
      </c>
      <c r="F68" s="37"/>
      <c r="G68" s="36">
        <f>'SNA 01-2018'!G68+'SNA 02-2018'!G68+'SNA 03-2018'!G68+'SNA 04-2018'!G68+'SNA 05-2018'!G68+'SNA 06-2018'!G68+'SNA 07-2018'!G68+'SNA 08-2018'!G68+'SNA 09-2018'!G68+'SNA 10-2018'!G68+'SNA 11-2018'!G68+'SNA 12-2018'!G68</f>
        <v>0</v>
      </c>
      <c r="H68" s="37"/>
      <c r="I68" s="36">
        <f>'SNA 01-2018'!I68+'SNA 02-2018'!I68+'SNA 03-2018'!I68+'SNA 04-2018'!I68+'SNA 05-2018'!I68+'SNA 06-2018'!I68+'SNA 07-2018'!I68+'SNA 08-2018'!I68+'SNA 09-2018'!I68+'SNA 10-2018'!I68+'SNA 11-2018'!I68+'SNA 12-2018'!I68</f>
        <v>0</v>
      </c>
    </row>
    <row r="69" spans="1:9" outlineLevel="1">
      <c r="A69" s="27" t="s">
        <v>131</v>
      </c>
      <c r="B69" s="36">
        <f>'SNA 01-2018'!B69+'SNA 02-2018'!B69+'SNA 03-2018'!B69+'SNA 04-2018'!B69+'SNA 05-2018'!B69+'SNA 06-2018'!B69+'SNA 07-2018'!B69+'SNA 08-2018'!B69+'SNA 09-2018'!B69+'SNA 10-2018'!B69+'SNA 11-2018'!B69+'SNA 12-2018'!B69</f>
        <v>-18.564000000000004</v>
      </c>
      <c r="C69" s="36">
        <f>'SNA 01-2018'!C69+'SNA 02-2018'!C69+'SNA 03-2018'!C69+'SNA 04-2018'!C69+'SNA 05-2018'!C69+'SNA 06-2018'!C69+'SNA 07-2018'!C69+'SNA 08-2018'!C69+'SNA 09-2018'!C69+'SNA 10-2018'!C69+'SNA 11-2018'!C69+'SNA 12-2018'!C69</f>
        <v>-30.701999999999998</v>
      </c>
      <c r="D69" s="36">
        <f>'SNA 01-2018'!D69+'SNA 02-2018'!D69+'SNA 03-2018'!D69+'SNA 04-2018'!D69+'SNA 05-2018'!D69+'SNA 06-2018'!D69+'SNA 07-2018'!D69+'SNA 08-2018'!D69+'SNA 09-2018'!D69+'SNA 10-2018'!D69+'SNA 11-2018'!D69+'SNA 12-2018'!D69</f>
        <v>0</v>
      </c>
      <c r="E69" s="36">
        <f t="shared" si="7"/>
        <v>-49.266000000000005</v>
      </c>
      <c r="F69" s="37"/>
      <c r="G69" s="36">
        <f>'SNA 01-2018'!G69+'SNA 02-2018'!G69+'SNA 03-2018'!G69+'SNA 04-2018'!G69+'SNA 05-2018'!G69+'SNA 06-2018'!G69+'SNA 07-2018'!G69+'SNA 08-2018'!G69+'SNA 09-2018'!G69+'SNA 10-2018'!G69+'SNA 11-2018'!G69+'SNA 12-2018'!G69</f>
        <v>0</v>
      </c>
      <c r="H69" s="37"/>
      <c r="I69" s="36">
        <f>'SNA 01-2018'!I69+'SNA 02-2018'!I69+'SNA 03-2018'!I69+'SNA 04-2018'!I69+'SNA 05-2018'!I69+'SNA 06-2018'!I69+'SNA 07-2018'!I69+'SNA 08-2018'!I69+'SNA 09-2018'!I69+'SNA 10-2018'!I69+'SNA 11-2018'!I69+'SNA 12-2018'!I69</f>
        <v>0</v>
      </c>
    </row>
    <row r="70" spans="1:9" outlineLevel="1">
      <c r="A70" s="27" t="s">
        <v>299</v>
      </c>
      <c r="B70" s="36">
        <f>'SNA 01-2018'!B70+'SNA 02-2018'!B70+'SNA 03-2018'!B70+'SNA 04-2018'!B70+'SNA 05-2018'!B70+'SNA 06-2018'!B70+'SNA 07-2018'!B70+'SNA 08-2018'!B70+'SNA 09-2018'!B70+'SNA 10-2018'!B70+'SNA 11-2018'!B70+'SNA 12-2018'!B70</f>
        <v>0</v>
      </c>
      <c r="C70" s="36">
        <f>'SNA 01-2018'!C70+'SNA 02-2018'!C70+'SNA 03-2018'!C70+'SNA 04-2018'!C70+'SNA 05-2018'!C70+'SNA 06-2018'!C70+'SNA 07-2018'!C70+'SNA 08-2018'!C70+'SNA 09-2018'!C70+'SNA 10-2018'!C70+'SNA 11-2018'!C70+'SNA 12-2018'!C70</f>
        <v>0</v>
      </c>
      <c r="D70" s="36">
        <f>'SNA 01-2018'!D70+'SNA 02-2018'!D70+'SNA 03-2018'!D70+'SNA 04-2018'!D70+'SNA 05-2018'!D70+'SNA 06-2018'!D70+'SNA 07-2018'!D70+'SNA 08-2018'!D70+'SNA 09-2018'!D70+'SNA 10-2018'!D70+'SNA 11-2018'!D70+'SNA 12-2018'!D70</f>
        <v>0</v>
      </c>
      <c r="E70" s="36">
        <f t="shared" si="7"/>
        <v>0</v>
      </c>
      <c r="F70" s="37"/>
      <c r="G70" s="36">
        <f>'SNA 01-2018'!G70+'SNA 02-2018'!G70+'SNA 03-2018'!G70+'SNA 04-2018'!G70+'SNA 05-2018'!G70+'SNA 06-2018'!G70+'SNA 07-2018'!G70+'SNA 08-2018'!G70+'SNA 09-2018'!G70+'SNA 10-2018'!G70+'SNA 11-2018'!G70+'SNA 12-2018'!G70</f>
        <v>-3750</v>
      </c>
      <c r="H70" s="37"/>
      <c r="I70" s="36">
        <f>'SNA 01-2018'!I70+'SNA 02-2018'!I70+'SNA 03-2018'!I70+'SNA 04-2018'!I70+'SNA 05-2018'!I70+'SNA 06-2018'!I70+'SNA 07-2018'!I70+'SNA 08-2018'!I70+'SNA 09-2018'!I70+'SNA 10-2018'!I70+'SNA 11-2018'!I70+'SNA 12-2018'!I70</f>
        <v>0</v>
      </c>
    </row>
    <row r="71" spans="1:9" outlineLevel="1">
      <c r="A71" s="27" t="s">
        <v>132</v>
      </c>
      <c r="B71" s="36">
        <f>'SNA 01-2018'!B71+'SNA 02-2018'!B71+'SNA 03-2018'!B71+'SNA 04-2018'!B71+'SNA 05-2018'!B71+'SNA 06-2018'!B71+'SNA 07-2018'!B71+'SNA 08-2018'!B71+'SNA 09-2018'!B71+'SNA 10-2018'!B71+'SNA 11-2018'!B71+'SNA 12-2018'!B71</f>
        <v>0</v>
      </c>
      <c r="C71" s="36">
        <f>'SNA 01-2018'!C71+'SNA 02-2018'!C71+'SNA 03-2018'!C71+'SNA 04-2018'!C71+'SNA 05-2018'!C71+'SNA 06-2018'!C71+'SNA 07-2018'!C71+'SNA 08-2018'!C71+'SNA 09-2018'!C71+'SNA 10-2018'!C71+'SNA 11-2018'!C71+'SNA 12-2018'!C71</f>
        <v>-102.81599999999999</v>
      </c>
      <c r="D71" s="36">
        <f>'SNA 01-2018'!D71+'SNA 02-2018'!D71+'SNA 03-2018'!D71+'SNA 04-2018'!D71+'SNA 05-2018'!D71+'SNA 06-2018'!D71+'SNA 07-2018'!D71+'SNA 08-2018'!D71+'SNA 09-2018'!D71+'SNA 10-2018'!D71+'SNA 11-2018'!D71+'SNA 12-2018'!D71</f>
        <v>0</v>
      </c>
      <c r="E71" s="36">
        <f t="shared" si="7"/>
        <v>-102.81599999999999</v>
      </c>
      <c r="F71" s="37"/>
      <c r="G71" s="36">
        <f>'SNA 01-2018'!G71+'SNA 02-2018'!G71+'SNA 03-2018'!G71+'SNA 04-2018'!G71+'SNA 05-2018'!G71+'SNA 06-2018'!G71+'SNA 07-2018'!G71+'SNA 08-2018'!G71+'SNA 09-2018'!G71+'SNA 10-2018'!G71+'SNA 11-2018'!G71+'SNA 12-2018'!G71</f>
        <v>-25</v>
      </c>
      <c r="H71" s="37"/>
      <c r="I71" s="36">
        <f>'SNA 01-2018'!I71+'SNA 02-2018'!I71+'SNA 03-2018'!I71+'SNA 04-2018'!I71+'SNA 05-2018'!I71+'SNA 06-2018'!I71+'SNA 07-2018'!I71+'SNA 08-2018'!I71+'SNA 09-2018'!I71+'SNA 10-2018'!I71+'SNA 11-2018'!I71+'SNA 12-2018'!I71</f>
        <v>0</v>
      </c>
    </row>
    <row r="72" spans="1:9" outlineLevel="1">
      <c r="A72" s="27" t="s">
        <v>133</v>
      </c>
      <c r="B72" s="36">
        <f>'SNA 01-2018'!B72+'SNA 02-2018'!B72+'SNA 03-2018'!B72+'SNA 04-2018'!B72+'SNA 05-2018'!B72+'SNA 06-2018'!B72+'SNA 07-2018'!B72+'SNA 08-2018'!B72+'SNA 09-2018'!B72+'SNA 10-2018'!B72+'SNA 11-2018'!B72+'SNA 12-2018'!B72</f>
        <v>-20</v>
      </c>
      <c r="C72" s="36">
        <f>'SNA 01-2018'!C72+'SNA 02-2018'!C72+'SNA 03-2018'!C72+'SNA 04-2018'!C72+'SNA 05-2018'!C72+'SNA 06-2018'!C72+'SNA 07-2018'!C72+'SNA 08-2018'!C72+'SNA 09-2018'!C72+'SNA 10-2018'!C72+'SNA 11-2018'!C72+'SNA 12-2018'!C72</f>
        <v>-991.904</v>
      </c>
      <c r="D72" s="36">
        <f>'SNA 01-2018'!D72+'SNA 02-2018'!D72+'SNA 03-2018'!D72+'SNA 04-2018'!D72+'SNA 05-2018'!D72+'SNA 06-2018'!D72+'SNA 07-2018'!D72+'SNA 08-2018'!D72+'SNA 09-2018'!D72+'SNA 10-2018'!D72+'SNA 11-2018'!D72+'SNA 12-2018'!D72</f>
        <v>0</v>
      </c>
      <c r="E72" s="36">
        <f t="shared" si="7"/>
        <v>-1011.904</v>
      </c>
      <c r="F72" s="37"/>
      <c r="G72" s="36">
        <f>'SNA 01-2018'!G72+'SNA 02-2018'!G72+'SNA 03-2018'!G72+'SNA 04-2018'!G72+'SNA 05-2018'!G72+'SNA 06-2018'!G72+'SNA 07-2018'!G72+'SNA 08-2018'!G72+'SNA 09-2018'!G72+'SNA 10-2018'!G72+'SNA 11-2018'!G72+'SNA 12-2018'!G72</f>
        <v>-350</v>
      </c>
      <c r="H72" s="37"/>
      <c r="I72" s="36">
        <f>'SNA 01-2018'!I72+'SNA 02-2018'!I72+'SNA 03-2018'!I72+'SNA 04-2018'!I72+'SNA 05-2018'!I72+'SNA 06-2018'!I72+'SNA 07-2018'!I72+'SNA 08-2018'!I72+'SNA 09-2018'!I72+'SNA 10-2018'!I72+'SNA 11-2018'!I72+'SNA 12-2018'!I72</f>
        <v>0</v>
      </c>
    </row>
    <row r="73" spans="1:9" outlineLevel="1">
      <c r="A73" s="27" t="s">
        <v>134</v>
      </c>
      <c r="B73" s="36">
        <f>'SNA 01-2018'!B73+'SNA 02-2018'!B73+'SNA 03-2018'!B73+'SNA 04-2018'!B73+'SNA 05-2018'!B73+'SNA 06-2018'!B73+'SNA 07-2018'!B73+'SNA 08-2018'!B73+'SNA 09-2018'!B73+'SNA 10-2018'!B73+'SNA 11-2018'!B73+'SNA 12-2018'!B73</f>
        <v>-18.568000000000001</v>
      </c>
      <c r="C73" s="36">
        <f>'SNA 01-2018'!C73+'SNA 02-2018'!C73+'SNA 03-2018'!C73+'SNA 04-2018'!C73+'SNA 05-2018'!C73+'SNA 06-2018'!C73+'SNA 07-2018'!C73+'SNA 08-2018'!C73+'SNA 09-2018'!C73+'SNA 10-2018'!C73+'SNA 11-2018'!C73+'SNA 12-2018'!C73</f>
        <v>-664.76</v>
      </c>
      <c r="D73" s="36">
        <f>'SNA 01-2018'!D73+'SNA 02-2018'!D73+'SNA 03-2018'!D73+'SNA 04-2018'!D73+'SNA 05-2018'!D73+'SNA 06-2018'!D73+'SNA 07-2018'!D73+'SNA 08-2018'!D73+'SNA 09-2018'!D73+'SNA 10-2018'!D73+'SNA 11-2018'!D73+'SNA 12-2018'!D73</f>
        <v>0</v>
      </c>
      <c r="E73" s="36">
        <f t="shared" ref="E73:E84" si="9">SUM(B73:D73)</f>
        <v>-683.32799999999997</v>
      </c>
      <c r="F73" s="37"/>
      <c r="G73" s="36">
        <f>'SNA 01-2018'!G73+'SNA 02-2018'!G73+'SNA 03-2018'!G73+'SNA 04-2018'!G73+'SNA 05-2018'!G73+'SNA 06-2018'!G73+'SNA 07-2018'!G73+'SNA 08-2018'!G73+'SNA 09-2018'!G73+'SNA 10-2018'!G73+'SNA 11-2018'!G73+'SNA 12-2018'!G73</f>
        <v>0</v>
      </c>
      <c r="H73" s="37"/>
      <c r="I73" s="36">
        <f>'SNA 01-2018'!I73+'SNA 02-2018'!I73+'SNA 03-2018'!I73+'SNA 04-2018'!I73+'SNA 05-2018'!I73+'SNA 06-2018'!I73+'SNA 07-2018'!I73+'SNA 08-2018'!I73+'SNA 09-2018'!I73+'SNA 10-2018'!I73+'SNA 11-2018'!I73+'SNA 12-2018'!I73</f>
        <v>0</v>
      </c>
    </row>
    <row r="74" spans="1:9" outlineLevel="1">
      <c r="A74" s="27" t="s">
        <v>153</v>
      </c>
      <c r="B74" s="36">
        <f>'SNA 01-2018'!B74+'SNA 02-2018'!B74+'SNA 03-2018'!B74+'SNA 04-2018'!B74+'SNA 05-2018'!B74+'SNA 06-2018'!B74+'SNA 07-2018'!B74+'SNA 08-2018'!B74+'SNA 09-2018'!B74+'SNA 10-2018'!B74+'SNA 11-2018'!B74+'SNA 12-2018'!B74</f>
        <v>0</v>
      </c>
      <c r="C74" s="36">
        <f>'SNA 01-2018'!C74+'SNA 02-2018'!C74+'SNA 03-2018'!C74+'SNA 04-2018'!C74+'SNA 05-2018'!C74+'SNA 06-2018'!C74+'SNA 07-2018'!C74+'SNA 08-2018'!C74+'SNA 09-2018'!C74+'SNA 10-2018'!C74+'SNA 11-2018'!C74+'SNA 12-2018'!C74</f>
        <v>-130.9</v>
      </c>
      <c r="D74" s="36">
        <f>'SNA 01-2018'!D74+'SNA 02-2018'!D74+'SNA 03-2018'!D74+'SNA 04-2018'!D74+'SNA 05-2018'!D74+'SNA 06-2018'!D74+'SNA 07-2018'!D74+'SNA 08-2018'!D74+'SNA 09-2018'!D74+'SNA 10-2018'!D74+'SNA 11-2018'!D74+'SNA 12-2018'!D74</f>
        <v>0</v>
      </c>
      <c r="E74" s="36">
        <f t="shared" si="9"/>
        <v>-130.9</v>
      </c>
      <c r="F74" s="37"/>
      <c r="G74" s="36">
        <f>'SNA 01-2018'!G74+'SNA 02-2018'!G74+'SNA 03-2018'!G74+'SNA 04-2018'!G74+'SNA 05-2018'!G74+'SNA 06-2018'!G74+'SNA 07-2018'!G74+'SNA 08-2018'!G74+'SNA 09-2018'!G74+'SNA 10-2018'!G74+'SNA 11-2018'!G74+'SNA 12-2018'!G74</f>
        <v>0</v>
      </c>
      <c r="H74" s="37"/>
      <c r="I74" s="36">
        <f>'SNA 01-2018'!I74+'SNA 02-2018'!I74+'SNA 03-2018'!I74+'SNA 04-2018'!I74+'SNA 05-2018'!I74+'SNA 06-2018'!I74+'SNA 07-2018'!I74+'SNA 08-2018'!I74+'SNA 09-2018'!I74+'SNA 10-2018'!I74+'SNA 11-2018'!I74+'SNA 12-2018'!I74</f>
        <v>0</v>
      </c>
    </row>
    <row r="75" spans="1:9" outlineLevel="1">
      <c r="A75" s="27" t="s">
        <v>154</v>
      </c>
      <c r="B75" s="36">
        <f>'SNA 01-2018'!B75+'SNA 02-2018'!B75+'SNA 03-2018'!B75+'SNA 04-2018'!B75+'SNA 05-2018'!B75+'SNA 06-2018'!B75+'SNA 07-2018'!B75+'SNA 08-2018'!B75+'SNA 09-2018'!B75+'SNA 10-2018'!B75+'SNA 11-2018'!B75+'SNA 12-2018'!B75</f>
        <v>0</v>
      </c>
      <c r="C75" s="36">
        <f>'SNA 01-2018'!C75+'SNA 02-2018'!C75+'SNA 03-2018'!C75+'SNA 04-2018'!C75+'SNA 05-2018'!C75+'SNA 06-2018'!C75+'SNA 07-2018'!C75+'SNA 08-2018'!C75+'SNA 09-2018'!C75+'SNA 10-2018'!C75+'SNA 11-2018'!C75+'SNA 12-2018'!C75</f>
        <v>-0.76</v>
      </c>
      <c r="D75" s="36">
        <f>'SNA 01-2018'!D75+'SNA 02-2018'!D75+'SNA 03-2018'!D75+'SNA 04-2018'!D75+'SNA 05-2018'!D75+'SNA 06-2018'!D75+'SNA 07-2018'!D75+'SNA 08-2018'!D75+'SNA 09-2018'!D75+'SNA 10-2018'!D75+'SNA 11-2018'!D75+'SNA 12-2018'!D75</f>
        <v>0</v>
      </c>
      <c r="E75" s="36">
        <f t="shared" si="9"/>
        <v>-0.76</v>
      </c>
      <c r="F75" s="37"/>
      <c r="G75" s="36">
        <f>'SNA 01-2018'!G75+'SNA 02-2018'!G75+'SNA 03-2018'!G75+'SNA 04-2018'!G75+'SNA 05-2018'!G75+'SNA 06-2018'!G75+'SNA 07-2018'!G75+'SNA 08-2018'!G75+'SNA 09-2018'!G75+'SNA 10-2018'!G75+'SNA 11-2018'!G75+'SNA 12-2018'!G75</f>
        <v>0</v>
      </c>
      <c r="H75" s="37"/>
      <c r="I75" s="36">
        <f>'SNA 01-2018'!I75+'SNA 02-2018'!I75+'SNA 03-2018'!I75+'SNA 04-2018'!I75+'SNA 05-2018'!I75+'SNA 06-2018'!I75+'SNA 07-2018'!I75+'SNA 08-2018'!I75+'SNA 09-2018'!I75+'SNA 10-2018'!I75+'SNA 11-2018'!I75+'SNA 12-2018'!I75</f>
        <v>0</v>
      </c>
    </row>
    <row r="76" spans="1:9" outlineLevel="1">
      <c r="A76" s="45" t="s">
        <v>170</v>
      </c>
      <c r="B76" s="44">
        <f>'SNA 01-2018'!B76+'SNA 02-2018'!B76+'SNA 03-2018'!B76+'SNA 04-2018'!B76+'SNA 05-2018'!B76+'SNA 06-2018'!B76+'SNA 07-2018'!B76+'SNA 08-2018'!B76+'SNA 09-2018'!B76+'SNA 10-2018'!B76+'SNA 11-2018'!B76+'SNA 12-2018'!B76</f>
        <v>0</v>
      </c>
      <c r="C76" s="44">
        <f>'SNA 01-2018'!C76+'SNA 02-2018'!C76+'SNA 03-2018'!C76+'SNA 04-2018'!C76+'SNA 05-2018'!C76+'SNA 06-2018'!C76+'SNA 07-2018'!C76+'SNA 08-2018'!C76+'SNA 09-2018'!C76+'SNA 10-2018'!C76+'SNA 11-2018'!C76+'SNA 12-2018'!C76</f>
        <v>-32131.953000000001</v>
      </c>
      <c r="D76" s="44">
        <f>'SNA 01-2018'!D76+'SNA 02-2018'!D76+'SNA 03-2018'!D76+'SNA 04-2018'!D76+'SNA 05-2018'!D76+'SNA 06-2018'!D76+'SNA 07-2018'!D76+'SNA 08-2018'!D76+'SNA 09-2018'!D76+'SNA 10-2018'!D76+'SNA 11-2018'!D76+'SNA 12-2018'!D76</f>
        <v>-1122.3310000000001</v>
      </c>
      <c r="E76" s="44">
        <f t="shared" si="9"/>
        <v>-33254.284</v>
      </c>
      <c r="F76" s="37"/>
      <c r="G76" s="36">
        <f>'SNA 01-2018'!G76+'SNA 02-2018'!G76+'SNA 03-2018'!G76+'SNA 04-2018'!G76+'SNA 05-2018'!G76+'SNA 06-2018'!G76+'SNA 07-2018'!G76+'SNA 08-2018'!G76+'SNA 09-2018'!G76+'SNA 10-2018'!G76+'SNA 11-2018'!G76+'SNA 12-2018'!G76</f>
        <v>0</v>
      </c>
      <c r="H76" s="37"/>
      <c r="I76" s="36">
        <f>'SNA 01-2018'!I76+'SNA 02-2018'!I76+'SNA 03-2018'!I76+'SNA 04-2018'!I76+'SNA 05-2018'!I76+'SNA 06-2018'!I76+'SNA 07-2018'!I76+'SNA 08-2018'!I76+'SNA 09-2018'!I76+'SNA 10-2018'!I76+'SNA 11-2018'!I76+'SNA 12-2018'!I76</f>
        <v>0</v>
      </c>
    </row>
    <row r="77" spans="1:9" outlineLevel="1">
      <c r="A77" s="45" t="s">
        <v>206</v>
      </c>
      <c r="B77" s="44">
        <f>'SNA 01-2018'!B77+'SNA 02-2018'!B77+'SNA 03-2018'!B77+'SNA 04-2018'!B77+'SNA 05-2018'!B77+'SNA 06-2018'!B77+'SNA 07-2018'!B77+'SNA 08-2018'!B77+'SNA 09-2018'!B77+'SNA 10-2018'!B77+'SNA 11-2018'!B77+'SNA 12-2018'!B77</f>
        <v>0</v>
      </c>
      <c r="C77" s="44">
        <f>'SNA 01-2018'!C77+'SNA 02-2018'!C77+'SNA 03-2018'!C77+'SNA 04-2018'!C77+'SNA 05-2018'!C77+'SNA 06-2018'!C77+'SNA 07-2018'!C77+'SNA 08-2018'!C77+'SNA 09-2018'!C77+'SNA 10-2018'!C77+'SNA 11-2018'!C77+'SNA 12-2018'!C77</f>
        <v>-3903.078</v>
      </c>
      <c r="D77" s="44">
        <f>'SNA 01-2018'!D77+'SNA 02-2018'!D77+'SNA 03-2018'!D77+'SNA 04-2018'!D77+'SNA 05-2018'!D77+'SNA 06-2018'!D77+'SNA 07-2018'!D77+'SNA 08-2018'!D77+'SNA 09-2018'!D77+'SNA 10-2018'!D77+'SNA 11-2018'!D77+'SNA 12-2018'!D77</f>
        <v>0</v>
      </c>
      <c r="E77" s="44">
        <f t="shared" si="9"/>
        <v>-3903.078</v>
      </c>
      <c r="F77" s="37"/>
      <c r="G77" s="36">
        <f>'SNA 01-2018'!G77+'SNA 02-2018'!G77+'SNA 03-2018'!G77+'SNA 04-2018'!G77+'SNA 05-2018'!G77+'SNA 06-2018'!G77+'SNA 07-2018'!G77+'SNA 08-2018'!G77+'SNA 09-2018'!G77+'SNA 10-2018'!G77+'SNA 11-2018'!G77+'SNA 12-2018'!G77</f>
        <v>0</v>
      </c>
      <c r="H77" s="37"/>
      <c r="I77" s="36">
        <f>'SNA 01-2018'!I77+'SNA 02-2018'!I77+'SNA 03-2018'!I77+'SNA 04-2018'!I77+'SNA 05-2018'!I77+'SNA 06-2018'!I77+'SNA 07-2018'!I77+'SNA 08-2018'!I77+'SNA 09-2018'!I77+'SNA 10-2018'!I77+'SNA 11-2018'!I77+'SNA 12-2018'!I77</f>
        <v>0</v>
      </c>
    </row>
    <row r="78" spans="1:9" outlineLevel="1">
      <c r="A78" s="27" t="s">
        <v>327</v>
      </c>
      <c r="B78" s="36">
        <f>'SNA 01-2018'!B78+'SNA 02-2018'!B78+'SNA 03-2018'!B78+'SNA 04-2018'!B78+'SNA 05-2018'!B78+'SNA 06-2018'!B78+'SNA 07-2018'!B78+'SNA 08-2018'!B78+'SNA 09-2018'!B78+'SNA 10-2018'!B78+'SNA 11-2018'!B78+'SNA 12-2018'!B78</f>
        <v>0</v>
      </c>
      <c r="C78" s="36">
        <f>'SNA 01-2018'!C78+'SNA 02-2018'!C78+'SNA 03-2018'!C78+'SNA 04-2018'!C78+'SNA 05-2018'!C78+'SNA 06-2018'!C78+'SNA 07-2018'!C78+'SNA 08-2018'!C78+'SNA 09-2018'!C78+'SNA 10-2018'!C78+'SNA 11-2018'!C78+'SNA 12-2018'!C78</f>
        <v>-7608.0970000000007</v>
      </c>
      <c r="D78" s="36">
        <f>'SNA 01-2018'!D78+'SNA 02-2018'!D78+'SNA 03-2018'!D78+'SNA 04-2018'!D78+'SNA 05-2018'!D78+'SNA 06-2018'!D78+'SNA 07-2018'!D78+'SNA 08-2018'!D78+'SNA 09-2018'!D78+'SNA 10-2018'!D78+'SNA 11-2018'!D78+'SNA 12-2018'!D78</f>
        <v>0</v>
      </c>
      <c r="E78" s="36">
        <f t="shared" si="9"/>
        <v>-7608.0970000000007</v>
      </c>
      <c r="F78" s="37"/>
      <c r="G78" s="36">
        <f>'SNA 01-2018'!G78+'SNA 02-2018'!G78+'SNA 03-2018'!G78+'SNA 04-2018'!G78+'SNA 05-2018'!G78+'SNA 06-2018'!G78+'SNA 07-2018'!G78+'SNA 08-2018'!G78+'SNA 09-2018'!G78+'SNA 10-2018'!G78+'SNA 11-2018'!G78+'SNA 12-2018'!G78</f>
        <v>0</v>
      </c>
      <c r="H78" s="37"/>
      <c r="I78" s="36">
        <f>'SNA 01-2018'!I78+'SNA 02-2018'!I78+'SNA 03-2018'!I78+'SNA 04-2018'!I78+'SNA 05-2018'!I78+'SNA 06-2018'!I78+'SNA 07-2018'!I78+'SNA 08-2018'!I78+'SNA 09-2018'!I78+'SNA 10-2018'!I78+'SNA 11-2018'!I78+'SNA 12-2018'!I78</f>
        <v>0</v>
      </c>
    </row>
    <row r="79" spans="1:9" outlineLevel="1">
      <c r="A79" s="27" t="s">
        <v>214</v>
      </c>
      <c r="B79" s="36">
        <f>'SNA 01-2018'!B79+'SNA 02-2018'!B79+'SNA 03-2018'!B79+'SNA 04-2018'!B79+'SNA 05-2018'!B79+'SNA 06-2018'!B79+'SNA 07-2018'!B79+'SNA 08-2018'!B79+'SNA 09-2018'!B79+'SNA 10-2018'!B79+'SNA 11-2018'!B79+'SNA 12-2018'!B79</f>
        <v>0</v>
      </c>
      <c r="C79" s="36">
        <f>'SNA 01-2018'!C79+'SNA 02-2018'!C79+'SNA 03-2018'!C79+'SNA 04-2018'!C79+'SNA 05-2018'!C79+'SNA 06-2018'!C79+'SNA 07-2018'!C79+'SNA 08-2018'!C79+'SNA 09-2018'!C79+'SNA 10-2018'!C79+'SNA 11-2018'!C79+'SNA 12-2018'!C79</f>
        <v>-27</v>
      </c>
      <c r="D79" s="36">
        <f>'SNA 01-2018'!D79+'SNA 02-2018'!D79+'SNA 03-2018'!D79+'SNA 04-2018'!D79+'SNA 05-2018'!D79+'SNA 06-2018'!D79+'SNA 07-2018'!D79+'SNA 08-2018'!D79+'SNA 09-2018'!D79+'SNA 10-2018'!D79+'SNA 11-2018'!D79+'SNA 12-2018'!D79</f>
        <v>0</v>
      </c>
      <c r="E79" s="36">
        <f t="shared" si="9"/>
        <v>-27</v>
      </c>
      <c r="F79" s="37"/>
      <c r="G79" s="36">
        <f>'SNA 01-2018'!G79+'SNA 02-2018'!G79+'SNA 03-2018'!G79+'SNA 04-2018'!G79+'SNA 05-2018'!G79+'SNA 06-2018'!G79+'SNA 07-2018'!G79+'SNA 08-2018'!G79+'SNA 09-2018'!G79+'SNA 10-2018'!G79+'SNA 11-2018'!G79+'SNA 12-2018'!G79</f>
        <v>0</v>
      </c>
      <c r="H79" s="37"/>
      <c r="I79" s="36">
        <f>'SNA 01-2018'!I79+'SNA 02-2018'!I79+'SNA 03-2018'!I79+'SNA 04-2018'!I79+'SNA 05-2018'!I79+'SNA 06-2018'!I79+'SNA 07-2018'!I79+'SNA 08-2018'!I79+'SNA 09-2018'!I79+'SNA 10-2018'!I79+'SNA 11-2018'!I79+'SNA 12-2018'!I79</f>
        <v>0</v>
      </c>
    </row>
    <row r="80" spans="1:9" outlineLevel="1">
      <c r="A80" s="27" t="s">
        <v>277</v>
      </c>
      <c r="B80" s="36">
        <f>'SNA 01-2018'!B80+'SNA 02-2018'!B80+'SNA 03-2018'!B80+'SNA 04-2018'!B80+'SNA 05-2018'!B80+'SNA 06-2018'!B80+'SNA 07-2018'!B80+'SNA 08-2018'!B80+'SNA 09-2018'!B80+'SNA 10-2018'!B80+'SNA 11-2018'!B80+'SNA 12-2018'!B80</f>
        <v>-40</v>
      </c>
      <c r="C80" s="36">
        <f>'SNA 01-2018'!C80+'SNA 02-2018'!C80+'SNA 03-2018'!C80+'SNA 04-2018'!C80+'SNA 05-2018'!C80+'SNA 06-2018'!C80+'SNA 07-2018'!C80+'SNA 08-2018'!C80+'SNA 09-2018'!C80+'SNA 10-2018'!C80+'SNA 11-2018'!C80+'SNA 12-2018'!C80</f>
        <v>-531</v>
      </c>
      <c r="D80" s="36">
        <f>'SNA 01-2018'!D80+'SNA 02-2018'!D80+'SNA 03-2018'!D80+'SNA 04-2018'!D80+'SNA 05-2018'!D80+'SNA 06-2018'!D80+'SNA 07-2018'!D80+'SNA 08-2018'!D80+'SNA 09-2018'!D80+'SNA 10-2018'!D80+'SNA 11-2018'!D80+'SNA 12-2018'!D80</f>
        <v>0</v>
      </c>
      <c r="E80" s="36">
        <f t="shared" si="9"/>
        <v>-571</v>
      </c>
      <c r="F80" s="37"/>
      <c r="G80" s="36">
        <f>'SNA 01-2018'!G80+'SNA 02-2018'!G80+'SNA 03-2018'!G80+'SNA 04-2018'!G80+'SNA 05-2018'!G80+'SNA 06-2018'!G80+'SNA 07-2018'!G80+'SNA 08-2018'!G80+'SNA 09-2018'!G80+'SNA 10-2018'!G80+'SNA 11-2018'!G80+'SNA 12-2018'!G80</f>
        <v>0</v>
      </c>
      <c r="H80" s="37"/>
      <c r="I80" s="36">
        <f>'SNA 01-2018'!I80+'SNA 02-2018'!I80+'SNA 03-2018'!I80+'SNA 04-2018'!I80+'SNA 05-2018'!I80+'SNA 06-2018'!I80+'SNA 07-2018'!I80+'SNA 08-2018'!I80+'SNA 09-2018'!I80+'SNA 10-2018'!I80+'SNA 11-2018'!I80+'SNA 12-2018'!I80</f>
        <v>0</v>
      </c>
    </row>
    <row r="81" spans="1:9" outlineLevel="1">
      <c r="A81" s="27" t="s">
        <v>285</v>
      </c>
      <c r="B81" s="36">
        <f>'SNA 01-2018'!B81+'SNA 02-2018'!B81+'SNA 03-2018'!B81+'SNA 04-2018'!B81+'SNA 05-2018'!B81+'SNA 06-2018'!B81+'SNA 07-2018'!B81+'SNA 08-2018'!B81+'SNA 09-2018'!B81+'SNA 10-2018'!B81+'SNA 11-2018'!B81+'SNA 12-2018'!B81</f>
        <v>-29.450000000000003</v>
      </c>
      <c r="C81" s="36">
        <f>'SNA 01-2018'!C81+'SNA 02-2018'!C81+'SNA 03-2018'!C81+'SNA 04-2018'!C81+'SNA 05-2018'!C81+'SNA 06-2018'!C81+'SNA 07-2018'!C81+'SNA 08-2018'!C81+'SNA 09-2018'!C81+'SNA 10-2018'!C81+'SNA 11-2018'!C81+'SNA 12-2018'!C81</f>
        <v>-925.03899999999999</v>
      </c>
      <c r="D81" s="36">
        <f>'SNA 01-2018'!D81+'SNA 02-2018'!D81+'SNA 03-2018'!D81+'SNA 04-2018'!D81+'SNA 05-2018'!D81+'SNA 06-2018'!D81+'SNA 07-2018'!D81+'SNA 08-2018'!D81+'SNA 09-2018'!D81+'SNA 10-2018'!D81+'SNA 11-2018'!D81+'SNA 12-2018'!D81</f>
        <v>-1.1099999999999999</v>
      </c>
      <c r="E81" s="36">
        <f t="shared" si="9"/>
        <v>-955.59900000000005</v>
      </c>
      <c r="F81" s="37"/>
      <c r="G81" s="36">
        <f>'SNA 01-2018'!G81+'SNA 02-2018'!G81+'SNA 03-2018'!G81+'SNA 04-2018'!G81+'SNA 05-2018'!G81+'SNA 06-2018'!G81+'SNA 07-2018'!G81+'SNA 08-2018'!G81+'SNA 09-2018'!G81+'SNA 10-2018'!G81+'SNA 11-2018'!G81+'SNA 12-2018'!G81</f>
        <v>0</v>
      </c>
      <c r="H81" s="37"/>
      <c r="I81" s="36">
        <f>'SNA 01-2018'!I81+'SNA 02-2018'!I81+'SNA 03-2018'!I81+'SNA 04-2018'!I81+'SNA 05-2018'!I81+'SNA 06-2018'!I81+'SNA 07-2018'!I81+'SNA 08-2018'!I81+'SNA 09-2018'!I81+'SNA 10-2018'!I81+'SNA 11-2018'!I81+'SNA 12-2018'!I81</f>
        <v>0</v>
      </c>
    </row>
    <row r="82" spans="1:9">
      <c r="A82" s="25" t="s">
        <v>8</v>
      </c>
      <c r="B82" s="35">
        <f t="shared" ref="B82:D82" si="10">SUM(B83:B86)</f>
        <v>0</v>
      </c>
      <c r="C82" s="35">
        <f t="shared" si="10"/>
        <v>-1690575.2820000001</v>
      </c>
      <c r="D82" s="35">
        <f t="shared" si="10"/>
        <v>0</v>
      </c>
      <c r="E82" s="35">
        <f t="shared" si="9"/>
        <v>-1690575.2820000001</v>
      </c>
      <c r="F82" s="34"/>
      <c r="G82" s="35">
        <f t="shared" ref="G82" si="11">SUM(G83:G86)</f>
        <v>0</v>
      </c>
      <c r="H82" s="34"/>
      <c r="I82" s="35">
        <f t="shared" ref="I82" si="12">SUM(I83:I86)</f>
        <v>0</v>
      </c>
    </row>
    <row r="83" spans="1:9" outlineLevel="1">
      <c r="A83" s="21" t="s">
        <v>5</v>
      </c>
      <c r="B83" s="36">
        <f>'SNA 01-2018'!B83+'SNA 02-2018'!B83+'SNA 03-2018'!B83+'SNA 04-2018'!B83+'SNA 05-2018'!B83+'SNA 06-2018'!B83+'SNA 07-2018'!B83+'SNA 08-2018'!B83+'SNA 09-2018'!B83+'SNA 10-2018'!B83+'SNA 11-2018'!B83+'SNA 12-2018'!B83</f>
        <v>0</v>
      </c>
      <c r="C83" s="36">
        <f>'SNA 01-2018'!C83+'SNA 02-2018'!C83+'SNA 03-2018'!C83+'SNA 04-2018'!C83+'SNA 05-2018'!C83+'SNA 06-2018'!C83+'SNA 07-2018'!C83+'SNA 08-2018'!C83+'SNA 09-2018'!C83+'SNA 10-2018'!C83+'SNA 11-2018'!C83+'SNA 12-2018'!C83</f>
        <v>-43678.811000000002</v>
      </c>
      <c r="D83" s="36">
        <f>'SNA 01-2018'!D83+'SNA 02-2018'!D83+'SNA 03-2018'!D83+'SNA 04-2018'!D83+'SNA 05-2018'!D83+'SNA 06-2018'!D83+'SNA 07-2018'!D83+'SNA 08-2018'!D83+'SNA 09-2018'!D83+'SNA 10-2018'!D83+'SNA 11-2018'!D83+'SNA 12-2018'!D83</f>
        <v>0</v>
      </c>
      <c r="E83" s="36">
        <f t="shared" si="9"/>
        <v>-43678.811000000002</v>
      </c>
      <c r="F83" s="37"/>
      <c r="G83" s="36">
        <f>'SNA 01-2018'!G83+'SNA 02-2018'!G83+'SNA 03-2018'!G83+'SNA 04-2018'!G83+'SNA 05-2018'!G83+'SNA 06-2018'!G83+'SNA 07-2018'!G83+'SNA 08-2018'!G83+'SNA 09-2018'!G83+'SNA 10-2018'!G83+'SNA 11-2018'!G83+'SNA 12-2018'!G83</f>
        <v>0</v>
      </c>
      <c r="H83" s="37"/>
      <c r="I83" s="36">
        <f>'SNA 01-2018'!I83+'SNA 02-2018'!I83+'SNA 03-2018'!I83+'SNA 04-2018'!I83+'SNA 05-2018'!I83+'SNA 06-2018'!I83+'SNA 07-2018'!I83+'SNA 08-2018'!I83+'SNA 09-2018'!I83+'SNA 10-2018'!I83+'SNA 11-2018'!I83+'SNA 12-2018'!I83</f>
        <v>0</v>
      </c>
    </row>
    <row r="84" spans="1:9" outlineLevel="1">
      <c r="A84" s="21" t="s">
        <v>34</v>
      </c>
      <c r="B84" s="36">
        <f>'SNA 01-2018'!B84+'SNA 02-2018'!B84+'SNA 03-2018'!B84+'SNA 04-2018'!B84+'SNA 05-2018'!B84+'SNA 06-2018'!B84+'SNA 07-2018'!B84+'SNA 08-2018'!B84+'SNA 09-2018'!B84+'SNA 10-2018'!B84+'SNA 11-2018'!B84+'SNA 12-2018'!B84</f>
        <v>0</v>
      </c>
      <c r="C84" s="36">
        <f>'SNA 01-2018'!C84+'SNA 02-2018'!C84+'SNA 03-2018'!C84+'SNA 04-2018'!C84+'SNA 05-2018'!C84+'SNA 06-2018'!C84+'SNA 07-2018'!C84+'SNA 08-2018'!C84+'SNA 09-2018'!C84+'SNA 10-2018'!C84+'SNA 11-2018'!C84+'SNA 12-2018'!C84</f>
        <v>-48081.159</v>
      </c>
      <c r="D84" s="36">
        <f>'SNA 01-2018'!D84+'SNA 02-2018'!D84+'SNA 03-2018'!D84+'SNA 04-2018'!D84+'SNA 05-2018'!D84+'SNA 06-2018'!D84+'SNA 07-2018'!D84+'SNA 08-2018'!D84+'SNA 09-2018'!D84+'SNA 10-2018'!D84+'SNA 11-2018'!D84+'SNA 12-2018'!D84</f>
        <v>0</v>
      </c>
      <c r="E84" s="36">
        <f t="shared" si="9"/>
        <v>-48081.159</v>
      </c>
      <c r="F84" s="37"/>
      <c r="G84" s="36">
        <f>'SNA 01-2018'!G84+'SNA 02-2018'!G84+'SNA 03-2018'!G84+'SNA 04-2018'!G84+'SNA 05-2018'!G84+'SNA 06-2018'!G84+'SNA 07-2018'!G84+'SNA 08-2018'!G84+'SNA 09-2018'!G84+'SNA 10-2018'!G84+'SNA 11-2018'!G84+'SNA 12-2018'!G84</f>
        <v>0</v>
      </c>
      <c r="H84" s="37"/>
      <c r="I84" s="36">
        <f>'SNA 01-2018'!I84+'SNA 02-2018'!I84+'SNA 03-2018'!I84+'SNA 04-2018'!I84+'SNA 05-2018'!I84+'SNA 06-2018'!I84+'SNA 07-2018'!I84+'SNA 08-2018'!I84+'SNA 09-2018'!I84+'SNA 10-2018'!I84+'SNA 11-2018'!I84+'SNA 12-2018'!I84</f>
        <v>0</v>
      </c>
    </row>
    <row r="85" spans="1:9" outlineLevel="1">
      <c r="A85" s="21" t="s">
        <v>2</v>
      </c>
      <c r="B85" s="36">
        <f>'SNA 01-2018'!B85+'SNA 02-2018'!B85+'SNA 03-2018'!B85+'SNA 04-2018'!B85+'SNA 05-2018'!B85+'SNA 06-2018'!B85+'SNA 07-2018'!B85+'SNA 08-2018'!B85+'SNA 09-2018'!B85+'SNA 10-2018'!B85+'SNA 11-2018'!B85+'SNA 12-2018'!B85</f>
        <v>0</v>
      </c>
      <c r="C85" s="36">
        <f>'SNA 01-2018'!C85+'SNA 02-2018'!C85+'SNA 03-2018'!C85+'SNA 04-2018'!C85+'SNA 05-2018'!C85+'SNA 06-2018'!C85+'SNA 07-2018'!C85+'SNA 08-2018'!C85+'SNA 09-2018'!C85+'SNA 10-2018'!C85+'SNA 11-2018'!C85+'SNA 12-2018'!C85</f>
        <v>-1205308.1070000001</v>
      </c>
      <c r="D85" s="36">
        <f>'SNA 01-2018'!D85+'SNA 02-2018'!D85+'SNA 03-2018'!D85+'SNA 04-2018'!D85+'SNA 05-2018'!D85+'SNA 06-2018'!D85+'SNA 07-2018'!D85+'SNA 08-2018'!D85+'SNA 09-2018'!D85+'SNA 10-2018'!D85+'SNA 11-2018'!D85+'SNA 12-2018'!D85</f>
        <v>0</v>
      </c>
      <c r="E85" s="36">
        <f t="shared" ref="E85:E149" si="13">SUM(B85:D85)</f>
        <v>-1205308.1070000001</v>
      </c>
      <c r="F85" s="37"/>
      <c r="G85" s="36">
        <f>'SNA 01-2018'!G85+'SNA 02-2018'!G85+'SNA 03-2018'!G85+'SNA 04-2018'!G85+'SNA 05-2018'!G85+'SNA 06-2018'!G85+'SNA 07-2018'!G85+'SNA 08-2018'!G85+'SNA 09-2018'!G85+'SNA 10-2018'!G85+'SNA 11-2018'!G85+'SNA 12-2018'!G85</f>
        <v>0</v>
      </c>
      <c r="H85" s="37"/>
      <c r="I85" s="36">
        <f>'SNA 01-2018'!I85+'SNA 02-2018'!I85+'SNA 03-2018'!I85+'SNA 04-2018'!I85+'SNA 05-2018'!I85+'SNA 06-2018'!I85+'SNA 07-2018'!I85+'SNA 08-2018'!I85+'SNA 09-2018'!I85+'SNA 10-2018'!I85+'SNA 11-2018'!I85+'SNA 12-2018'!I85</f>
        <v>0</v>
      </c>
    </row>
    <row r="86" spans="1:9" outlineLevel="1">
      <c r="A86" s="21" t="s">
        <v>4</v>
      </c>
      <c r="B86" s="36">
        <f>'SNA 01-2018'!B86+'SNA 02-2018'!B86+'SNA 03-2018'!B86+'SNA 04-2018'!B86+'SNA 05-2018'!B86+'SNA 06-2018'!B86+'SNA 07-2018'!B86+'SNA 08-2018'!B86+'SNA 09-2018'!B86+'SNA 10-2018'!B86+'SNA 11-2018'!B86+'SNA 12-2018'!B86</f>
        <v>0</v>
      </c>
      <c r="C86" s="36">
        <f>'SNA 01-2018'!C86+'SNA 02-2018'!C86+'SNA 03-2018'!C86+'SNA 04-2018'!C86+'SNA 05-2018'!C86+'SNA 06-2018'!C86+'SNA 07-2018'!C86+'SNA 08-2018'!C86+'SNA 09-2018'!C86+'SNA 10-2018'!C86+'SNA 11-2018'!C86+'SNA 12-2018'!C86</f>
        <v>-393507.20500000002</v>
      </c>
      <c r="D86" s="36">
        <f>'SNA 01-2018'!D86+'SNA 02-2018'!D86+'SNA 03-2018'!D86+'SNA 04-2018'!D86+'SNA 05-2018'!D86+'SNA 06-2018'!D86+'SNA 07-2018'!D86+'SNA 08-2018'!D86+'SNA 09-2018'!D86+'SNA 10-2018'!D86+'SNA 11-2018'!D86+'SNA 12-2018'!D86</f>
        <v>0</v>
      </c>
      <c r="E86" s="36">
        <f t="shared" si="13"/>
        <v>-393507.20500000002</v>
      </c>
      <c r="F86" s="37"/>
      <c r="G86" s="36">
        <f>'SNA 01-2018'!G86+'SNA 02-2018'!G86+'SNA 03-2018'!G86+'SNA 04-2018'!G86+'SNA 05-2018'!G86+'SNA 06-2018'!G86+'SNA 07-2018'!G86+'SNA 08-2018'!G86+'SNA 09-2018'!G86+'SNA 10-2018'!G86+'SNA 11-2018'!G86+'SNA 12-2018'!G86</f>
        <v>0</v>
      </c>
      <c r="H86" s="37"/>
      <c r="I86" s="36">
        <f>'SNA 01-2018'!I86+'SNA 02-2018'!I86+'SNA 03-2018'!I86+'SNA 04-2018'!I86+'SNA 05-2018'!I86+'SNA 06-2018'!I86+'SNA 07-2018'!I86+'SNA 08-2018'!I86+'SNA 09-2018'!I86+'SNA 10-2018'!I86+'SNA 11-2018'!I86+'SNA 12-2018'!I86</f>
        <v>0</v>
      </c>
    </row>
    <row r="87" spans="1:9">
      <c r="A87" s="25" t="s">
        <v>7</v>
      </c>
      <c r="B87" s="35">
        <f t="shared" ref="B87:D87" si="14">SUM(B88:B94)</f>
        <v>0</v>
      </c>
      <c r="C87" s="35">
        <f t="shared" si="14"/>
        <v>-467197.58500000002</v>
      </c>
      <c r="D87" s="35">
        <f t="shared" si="14"/>
        <v>0</v>
      </c>
      <c r="E87" s="35">
        <f t="shared" si="13"/>
        <v>-467197.58500000002</v>
      </c>
      <c r="F87" s="34"/>
      <c r="G87" s="35">
        <f t="shared" ref="G87" si="15">SUM(G88:G94)</f>
        <v>0</v>
      </c>
      <c r="H87" s="34"/>
      <c r="I87" s="35">
        <f t="shared" ref="I87" si="16">SUM(I88:I94)</f>
        <v>0</v>
      </c>
    </row>
    <row r="88" spans="1:9" outlineLevel="1">
      <c r="A88" s="21" t="s">
        <v>28</v>
      </c>
      <c r="B88" s="36">
        <f>'SNA 01-2018'!B88+'SNA 02-2018'!B88+'SNA 03-2018'!B88+'SNA 04-2018'!B88+'SNA 05-2018'!B88+'SNA 06-2018'!B88+'SNA 07-2018'!B88+'SNA 08-2018'!B88+'SNA 09-2018'!B88+'SNA 10-2018'!B88+'SNA 11-2018'!B88+'SNA 12-2018'!B88</f>
        <v>0</v>
      </c>
      <c r="C88" s="36">
        <f>'SNA 01-2018'!C88+'SNA 02-2018'!C88+'SNA 03-2018'!C88+'SNA 04-2018'!C88+'SNA 05-2018'!C88+'SNA 06-2018'!C88+'SNA 07-2018'!C88+'SNA 08-2018'!C88+'SNA 09-2018'!C88+'SNA 10-2018'!C88+'SNA 11-2018'!C88+'SNA 12-2018'!C88</f>
        <v>-21000</v>
      </c>
      <c r="D88" s="36">
        <f>'SNA 01-2018'!D88+'SNA 02-2018'!D88+'SNA 03-2018'!D88+'SNA 04-2018'!D88+'SNA 05-2018'!D88+'SNA 06-2018'!D88+'SNA 07-2018'!D88+'SNA 08-2018'!D88+'SNA 09-2018'!D88+'SNA 10-2018'!D88+'SNA 11-2018'!D88+'SNA 12-2018'!D88</f>
        <v>0</v>
      </c>
      <c r="E88" s="36">
        <f t="shared" si="13"/>
        <v>-21000</v>
      </c>
      <c r="F88" s="37"/>
      <c r="G88" s="36">
        <f>'SNA 01-2018'!G88+'SNA 02-2018'!G88+'SNA 03-2018'!G88+'SNA 04-2018'!G88+'SNA 05-2018'!G88+'SNA 06-2018'!G88+'SNA 07-2018'!G88+'SNA 08-2018'!G88+'SNA 09-2018'!G88+'SNA 10-2018'!G88+'SNA 11-2018'!G88+'SNA 12-2018'!G88</f>
        <v>0</v>
      </c>
      <c r="H88" s="37"/>
      <c r="I88" s="36">
        <f>'SNA 01-2018'!I88+'SNA 02-2018'!I88+'SNA 03-2018'!I88+'SNA 04-2018'!I88+'SNA 05-2018'!I88+'SNA 06-2018'!I88+'SNA 07-2018'!I88+'SNA 08-2018'!I88+'SNA 09-2018'!I88+'SNA 10-2018'!I88+'SNA 11-2018'!I88+'SNA 12-2018'!I88</f>
        <v>0</v>
      </c>
    </row>
    <row r="89" spans="1:9" outlineLevel="1">
      <c r="A89" s="21" t="s">
        <v>29</v>
      </c>
      <c r="B89" s="36">
        <f>'SNA 01-2018'!B89+'SNA 02-2018'!B89+'SNA 03-2018'!B89+'SNA 04-2018'!B89+'SNA 05-2018'!B89+'SNA 06-2018'!B89+'SNA 07-2018'!B89+'SNA 08-2018'!B89+'SNA 09-2018'!B89+'SNA 10-2018'!B89+'SNA 11-2018'!B89+'SNA 12-2018'!B89</f>
        <v>0</v>
      </c>
      <c r="C89" s="36">
        <f>'SNA 01-2018'!C89+'SNA 02-2018'!C89+'SNA 03-2018'!C89+'SNA 04-2018'!C89+'SNA 05-2018'!C89+'SNA 06-2018'!C89+'SNA 07-2018'!C89+'SNA 08-2018'!C89+'SNA 09-2018'!C89+'SNA 10-2018'!C89+'SNA 11-2018'!C89+'SNA 12-2018'!C89</f>
        <v>500000</v>
      </c>
      <c r="D89" s="36">
        <f>'SNA 01-2018'!D89+'SNA 02-2018'!D89+'SNA 03-2018'!D89+'SNA 04-2018'!D89+'SNA 05-2018'!D89+'SNA 06-2018'!D89+'SNA 07-2018'!D89+'SNA 08-2018'!D89+'SNA 09-2018'!D89+'SNA 10-2018'!D89+'SNA 11-2018'!D89+'SNA 12-2018'!D89</f>
        <v>0</v>
      </c>
      <c r="E89" s="36">
        <f t="shared" si="13"/>
        <v>500000</v>
      </c>
      <c r="F89" s="37"/>
      <c r="G89" s="36">
        <f>'SNA 01-2018'!G89+'SNA 02-2018'!G89+'SNA 03-2018'!G89+'SNA 04-2018'!G89+'SNA 05-2018'!G89+'SNA 06-2018'!G89+'SNA 07-2018'!G89+'SNA 08-2018'!G89+'SNA 09-2018'!G89+'SNA 10-2018'!G89+'SNA 11-2018'!G89+'SNA 12-2018'!G89</f>
        <v>0</v>
      </c>
      <c r="H89" s="37"/>
      <c r="I89" s="36">
        <f>'SNA 01-2018'!I89+'SNA 02-2018'!I89+'SNA 03-2018'!I89+'SNA 04-2018'!I89+'SNA 05-2018'!I89+'SNA 06-2018'!I89+'SNA 07-2018'!I89+'SNA 08-2018'!I89+'SNA 09-2018'!I89+'SNA 10-2018'!I89+'SNA 11-2018'!I89+'SNA 12-2018'!I89</f>
        <v>0</v>
      </c>
    </row>
    <row r="90" spans="1:9" outlineLevel="1">
      <c r="A90" s="21" t="s">
        <v>303</v>
      </c>
      <c r="B90" s="36">
        <f>'SNA 01-2018'!B90+'SNA 02-2018'!B90+'SNA 03-2018'!B90+'SNA 04-2018'!B90+'SNA 05-2018'!B90+'SNA 06-2018'!B90+'SNA 07-2018'!B90+'SNA 08-2018'!B90+'SNA 09-2018'!B90+'SNA 10-2018'!B90+'SNA 11-2018'!B90+'SNA 12-2018'!B90</f>
        <v>0</v>
      </c>
      <c r="C90" s="36">
        <f>'SNA 01-2018'!C90+'SNA 02-2018'!C90+'SNA 03-2018'!C90+'SNA 04-2018'!C90+'SNA 05-2018'!C90+'SNA 06-2018'!C90+'SNA 07-2018'!C90+'SNA 08-2018'!C90+'SNA 09-2018'!C90+'SNA 10-2018'!C90+'SNA 11-2018'!C90+'SNA 12-2018'!C90</f>
        <v>-60000</v>
      </c>
      <c r="D90" s="36">
        <f>'SNA 01-2018'!D90+'SNA 02-2018'!D90+'SNA 03-2018'!D90+'SNA 04-2018'!D90+'SNA 05-2018'!D90+'SNA 06-2018'!D90+'SNA 07-2018'!D90+'SNA 08-2018'!D90+'SNA 09-2018'!D90+'SNA 10-2018'!D90+'SNA 11-2018'!D90+'SNA 12-2018'!D90</f>
        <v>0</v>
      </c>
      <c r="E90" s="36">
        <f t="shared" si="13"/>
        <v>-60000</v>
      </c>
      <c r="F90" s="37"/>
      <c r="G90" s="36">
        <f>'SNA 01-2018'!G90+'SNA 02-2018'!G90+'SNA 03-2018'!G90+'SNA 04-2018'!G90+'SNA 05-2018'!G90+'SNA 06-2018'!G90+'SNA 07-2018'!G90+'SNA 08-2018'!G90+'SNA 09-2018'!G90+'SNA 10-2018'!G90+'SNA 11-2018'!G90+'SNA 12-2018'!G90</f>
        <v>0</v>
      </c>
      <c r="H90" s="37"/>
      <c r="I90" s="36">
        <f>'SNA 01-2018'!I90+'SNA 02-2018'!I90+'SNA 03-2018'!I90+'SNA 04-2018'!I90+'SNA 05-2018'!I90+'SNA 06-2018'!I90+'SNA 07-2018'!I90+'SNA 08-2018'!I90+'SNA 09-2018'!I90+'SNA 10-2018'!I90+'SNA 11-2018'!I90+'SNA 12-2018'!I90</f>
        <v>0</v>
      </c>
    </row>
    <row r="91" spans="1:9" outlineLevel="1">
      <c r="A91" s="21" t="s">
        <v>70</v>
      </c>
      <c r="B91" s="36">
        <f>'SNA 01-2018'!B91+'SNA 02-2018'!B91+'SNA 03-2018'!B91+'SNA 04-2018'!B91+'SNA 05-2018'!B91+'SNA 06-2018'!B91+'SNA 07-2018'!B91+'SNA 08-2018'!B91+'SNA 09-2018'!B91+'SNA 10-2018'!B91+'SNA 11-2018'!B91+'SNA 12-2018'!B91</f>
        <v>0</v>
      </c>
      <c r="C91" s="36">
        <f>'SNA 01-2018'!C91+'SNA 02-2018'!C91+'SNA 03-2018'!C91+'SNA 04-2018'!C91+'SNA 05-2018'!C91+'SNA 06-2018'!C91+'SNA 07-2018'!C91+'SNA 08-2018'!C91+'SNA 09-2018'!C91+'SNA 10-2018'!C91+'SNA 11-2018'!C91+'SNA 12-2018'!C91</f>
        <v>-200000</v>
      </c>
      <c r="D91" s="36">
        <f>'SNA 01-2018'!D91+'SNA 02-2018'!D91+'SNA 03-2018'!D91+'SNA 04-2018'!D91+'SNA 05-2018'!D91+'SNA 06-2018'!D91+'SNA 07-2018'!D91+'SNA 08-2018'!D91+'SNA 09-2018'!D91+'SNA 10-2018'!D91+'SNA 11-2018'!D91+'SNA 12-2018'!D91</f>
        <v>0</v>
      </c>
      <c r="E91" s="36">
        <f t="shared" si="13"/>
        <v>-200000</v>
      </c>
      <c r="F91" s="37"/>
      <c r="G91" s="36">
        <f>'SNA 01-2018'!G91+'SNA 02-2018'!G91+'SNA 03-2018'!G91+'SNA 04-2018'!G91+'SNA 05-2018'!G91+'SNA 06-2018'!G91+'SNA 07-2018'!G91+'SNA 08-2018'!G91+'SNA 09-2018'!G91+'SNA 10-2018'!G91+'SNA 11-2018'!G91+'SNA 12-2018'!G91</f>
        <v>0</v>
      </c>
      <c r="H91" s="37"/>
      <c r="I91" s="36">
        <f>'SNA 01-2018'!I91+'SNA 02-2018'!I91+'SNA 03-2018'!I91+'SNA 04-2018'!I91+'SNA 05-2018'!I91+'SNA 06-2018'!I91+'SNA 07-2018'!I91+'SNA 08-2018'!I91+'SNA 09-2018'!I91+'SNA 10-2018'!I91+'SNA 11-2018'!I91+'SNA 12-2018'!I91</f>
        <v>0</v>
      </c>
    </row>
    <row r="92" spans="1:9" outlineLevel="1">
      <c r="A92" s="21" t="s">
        <v>33</v>
      </c>
      <c r="B92" s="36">
        <f>'SNA 01-2018'!B92+'SNA 02-2018'!B92+'SNA 03-2018'!B92+'SNA 04-2018'!B92+'SNA 05-2018'!B92+'SNA 06-2018'!B92+'SNA 07-2018'!B92+'SNA 08-2018'!B92+'SNA 09-2018'!B92+'SNA 10-2018'!B92+'SNA 11-2018'!B92+'SNA 12-2018'!B92</f>
        <v>0</v>
      </c>
      <c r="C92" s="36">
        <f>'SNA 01-2018'!C92+'SNA 02-2018'!C92+'SNA 03-2018'!C92+'SNA 04-2018'!C92+'SNA 05-2018'!C92+'SNA 06-2018'!C92+'SNA 07-2018'!C92+'SNA 08-2018'!C92+'SNA 09-2018'!C92+'SNA 10-2018'!C92+'SNA 11-2018'!C92+'SNA 12-2018'!C92</f>
        <v>0</v>
      </c>
      <c r="D92" s="36">
        <f>'SNA 01-2018'!D92+'SNA 02-2018'!D92+'SNA 03-2018'!D92+'SNA 04-2018'!D92+'SNA 05-2018'!D92+'SNA 06-2018'!D92+'SNA 07-2018'!D92+'SNA 08-2018'!D92+'SNA 09-2018'!D92+'SNA 10-2018'!D92+'SNA 11-2018'!D92+'SNA 12-2018'!D92</f>
        <v>0</v>
      </c>
      <c r="E92" s="36">
        <f t="shared" si="13"/>
        <v>0</v>
      </c>
      <c r="F92" s="37"/>
      <c r="G92" s="36">
        <f>'SNA 01-2018'!G92+'SNA 02-2018'!G92+'SNA 03-2018'!G92+'SNA 04-2018'!G92+'SNA 05-2018'!G92+'SNA 06-2018'!G92+'SNA 07-2018'!G92+'SNA 08-2018'!G92+'SNA 09-2018'!G92+'SNA 10-2018'!G92+'SNA 11-2018'!G92+'SNA 12-2018'!G92</f>
        <v>0</v>
      </c>
      <c r="H92" s="37"/>
      <c r="I92" s="36">
        <f>'SNA 01-2018'!I92+'SNA 02-2018'!I92+'SNA 03-2018'!I92+'SNA 04-2018'!I92+'SNA 05-2018'!I92+'SNA 06-2018'!I92+'SNA 07-2018'!I92+'SNA 08-2018'!I92+'SNA 09-2018'!I92+'SNA 10-2018'!I92+'SNA 11-2018'!I92+'SNA 12-2018'!I92</f>
        <v>0</v>
      </c>
    </row>
    <row r="93" spans="1:9" outlineLevel="1">
      <c r="A93" s="21" t="s">
        <v>63</v>
      </c>
      <c r="B93" s="36">
        <f>'SNA 01-2018'!B93+'SNA 02-2018'!B93+'SNA 03-2018'!B93+'SNA 04-2018'!B93+'SNA 05-2018'!B93+'SNA 06-2018'!B93+'SNA 07-2018'!B93+'SNA 08-2018'!B93+'SNA 09-2018'!B93+'SNA 10-2018'!B93+'SNA 11-2018'!B93+'SNA 12-2018'!B93</f>
        <v>0</v>
      </c>
      <c r="C93" s="36">
        <f>'SNA 01-2018'!C93+'SNA 02-2018'!C93+'SNA 03-2018'!C93+'SNA 04-2018'!C93+'SNA 05-2018'!C93+'SNA 06-2018'!C93+'SNA 07-2018'!C93+'SNA 08-2018'!C93+'SNA 09-2018'!C93+'SNA 10-2018'!C93+'SNA 11-2018'!C93+'SNA 12-2018'!C93</f>
        <v>882.55</v>
      </c>
      <c r="D93" s="36">
        <f>'SNA 01-2018'!D93+'SNA 02-2018'!D93+'SNA 03-2018'!D93+'SNA 04-2018'!D93+'SNA 05-2018'!D93+'SNA 06-2018'!D93+'SNA 07-2018'!D93+'SNA 08-2018'!D93+'SNA 09-2018'!D93+'SNA 10-2018'!D93+'SNA 11-2018'!D93+'SNA 12-2018'!D93</f>
        <v>0</v>
      </c>
      <c r="E93" s="36">
        <f t="shared" si="13"/>
        <v>882.55</v>
      </c>
      <c r="F93" s="37"/>
      <c r="G93" s="36">
        <f>'SNA 01-2018'!G93+'SNA 02-2018'!G93+'SNA 03-2018'!G93+'SNA 04-2018'!G93+'SNA 05-2018'!G93+'SNA 06-2018'!G93+'SNA 07-2018'!G93+'SNA 08-2018'!G93+'SNA 09-2018'!G93+'SNA 10-2018'!G93+'SNA 11-2018'!G93+'SNA 12-2018'!G93</f>
        <v>0</v>
      </c>
      <c r="H93" s="37"/>
      <c r="I93" s="36">
        <f>'SNA 01-2018'!I93+'SNA 02-2018'!I93+'SNA 03-2018'!I93+'SNA 04-2018'!I93+'SNA 05-2018'!I93+'SNA 06-2018'!I93+'SNA 07-2018'!I93+'SNA 08-2018'!I93+'SNA 09-2018'!I93+'SNA 10-2018'!I93+'SNA 11-2018'!I93+'SNA 12-2018'!I93</f>
        <v>0</v>
      </c>
    </row>
    <row r="94" spans="1:9" outlineLevel="1">
      <c r="A94" s="21" t="s">
        <v>41</v>
      </c>
      <c r="B94" s="36">
        <f>'SNA 01-2018'!B94+'SNA 02-2018'!B94+'SNA 03-2018'!B94+'SNA 04-2018'!B94+'SNA 05-2018'!B94+'SNA 06-2018'!B94+'SNA 07-2018'!B94+'SNA 08-2018'!B94+'SNA 09-2018'!B94+'SNA 10-2018'!B94+'SNA 11-2018'!B94+'SNA 12-2018'!B94</f>
        <v>0</v>
      </c>
      <c r="C94" s="36">
        <f>'SNA 01-2018'!C94+'SNA 02-2018'!C94+'SNA 03-2018'!C94+'SNA 04-2018'!C94+'SNA 05-2018'!C94+'SNA 06-2018'!C94+'SNA 07-2018'!C94+'SNA 08-2018'!C94+'SNA 09-2018'!C94+'SNA 10-2018'!C94+'SNA 11-2018'!C94+'SNA 12-2018'!C94</f>
        <v>-687080.13500000001</v>
      </c>
      <c r="D94" s="36">
        <f>'SNA 01-2018'!D94+'SNA 02-2018'!D94+'SNA 03-2018'!D94+'SNA 04-2018'!D94+'SNA 05-2018'!D94+'SNA 06-2018'!D94+'SNA 07-2018'!D94+'SNA 08-2018'!D94+'SNA 09-2018'!D94+'SNA 10-2018'!D94+'SNA 11-2018'!D94+'SNA 12-2018'!D94</f>
        <v>0</v>
      </c>
      <c r="E94" s="36">
        <f t="shared" si="13"/>
        <v>-687080.13500000001</v>
      </c>
      <c r="F94" s="37"/>
      <c r="G94" s="36">
        <f>'SNA 01-2018'!G94+'SNA 02-2018'!G94+'SNA 03-2018'!G94+'SNA 04-2018'!G94+'SNA 05-2018'!G94+'SNA 06-2018'!G94+'SNA 07-2018'!G94+'SNA 08-2018'!G94+'SNA 09-2018'!G94+'SNA 10-2018'!G94+'SNA 11-2018'!G94+'SNA 12-2018'!G94</f>
        <v>0</v>
      </c>
      <c r="H94" s="37"/>
      <c r="I94" s="36">
        <f>'SNA 01-2018'!I94+'SNA 02-2018'!I94+'SNA 03-2018'!I94+'SNA 04-2018'!I94+'SNA 05-2018'!I94+'SNA 06-2018'!I94+'SNA 07-2018'!I94+'SNA 08-2018'!I94+'SNA 09-2018'!I94+'SNA 10-2018'!I94+'SNA 11-2018'!I94+'SNA 12-2018'!I94</f>
        <v>0</v>
      </c>
    </row>
    <row r="95" spans="1:9">
      <c r="A95" s="25" t="s">
        <v>43</v>
      </c>
      <c r="B95" s="35">
        <f t="shared" ref="B95:D95" si="17">SUM(B96:B114)</f>
        <v>0</v>
      </c>
      <c r="C95" s="35">
        <f t="shared" si="17"/>
        <v>-3460972.736</v>
      </c>
      <c r="D95" s="35">
        <f t="shared" si="17"/>
        <v>0</v>
      </c>
      <c r="E95" s="35">
        <f t="shared" si="13"/>
        <v>-3460972.736</v>
      </c>
      <c r="F95" s="34"/>
      <c r="G95" s="35">
        <f t="shared" ref="G95" si="18">SUM(G96:G114)</f>
        <v>-2120940.6</v>
      </c>
      <c r="H95" s="34"/>
      <c r="I95" s="35">
        <f t="shared" ref="I95" si="19">SUM(I96:I114)</f>
        <v>0</v>
      </c>
    </row>
    <row r="96" spans="1:9" outlineLevel="1">
      <c r="A96" s="21" t="s">
        <v>50</v>
      </c>
      <c r="B96" s="36">
        <f>'SNA 01-2018'!B96+'SNA 02-2018'!B96+'SNA 03-2018'!B96+'SNA 04-2018'!B96+'SNA 05-2018'!B96+'SNA 06-2018'!B96+'SNA 07-2018'!B96+'SNA 08-2018'!B96+'SNA 09-2018'!B96+'SNA 10-2018'!B96+'SNA 11-2018'!B96+'SNA 12-2018'!B96</f>
        <v>0</v>
      </c>
      <c r="C96" s="36">
        <f>'SNA 01-2018'!C96+'SNA 02-2018'!C96+'SNA 03-2018'!C96+'SNA 04-2018'!C96+'SNA 05-2018'!C96+'SNA 06-2018'!C96+'SNA 07-2018'!C96+'SNA 08-2018'!C96+'SNA 09-2018'!C96+'SNA 10-2018'!C96+'SNA 11-2018'!C96+'SNA 12-2018'!C96</f>
        <v>-56467.135999999999</v>
      </c>
      <c r="D96" s="36">
        <f>'SNA 01-2018'!D96+'SNA 02-2018'!D96+'SNA 03-2018'!D96+'SNA 04-2018'!D96+'SNA 05-2018'!D96+'SNA 06-2018'!D96+'SNA 07-2018'!D96+'SNA 08-2018'!D96+'SNA 09-2018'!D96+'SNA 10-2018'!D96+'SNA 11-2018'!D96+'SNA 12-2018'!D96</f>
        <v>0</v>
      </c>
      <c r="E96" s="36">
        <f t="shared" si="13"/>
        <v>-56467.135999999999</v>
      </c>
      <c r="F96" s="37"/>
      <c r="G96" s="36">
        <f>'SNA 01-2018'!G96+'SNA 02-2018'!G96+'SNA 03-2018'!G96+'SNA 04-2018'!G96+'SNA 05-2018'!G96+'SNA 06-2018'!G96+'SNA 07-2018'!G96+'SNA 08-2018'!G96+'SNA 09-2018'!G96+'SNA 10-2018'!G96+'SNA 11-2018'!G96+'SNA 12-2018'!G96</f>
        <v>-644239.69999999995</v>
      </c>
      <c r="H96" s="37"/>
      <c r="I96" s="36">
        <f>'SNA 01-2018'!I96+'SNA 02-2018'!I96+'SNA 03-2018'!I96+'SNA 04-2018'!I96+'SNA 05-2018'!I96+'SNA 06-2018'!I96+'SNA 07-2018'!I96+'SNA 08-2018'!I96+'SNA 09-2018'!I96+'SNA 10-2018'!I96+'SNA 11-2018'!I96+'SNA 12-2018'!I96</f>
        <v>0</v>
      </c>
    </row>
    <row r="97" spans="1:9" outlineLevel="1">
      <c r="A97" s="21" t="s">
        <v>51</v>
      </c>
      <c r="B97" s="36">
        <f>'SNA 01-2018'!B97+'SNA 02-2018'!B97+'SNA 03-2018'!B97+'SNA 04-2018'!B97+'SNA 05-2018'!B97+'SNA 06-2018'!B97+'SNA 07-2018'!B97+'SNA 08-2018'!B97+'SNA 09-2018'!B97+'SNA 10-2018'!B97+'SNA 11-2018'!B97+'SNA 12-2018'!B97</f>
        <v>0</v>
      </c>
      <c r="C97" s="36">
        <f>'SNA 01-2018'!C97+'SNA 02-2018'!C97+'SNA 03-2018'!C97+'SNA 04-2018'!C97+'SNA 05-2018'!C97+'SNA 06-2018'!C97+'SNA 07-2018'!C97+'SNA 08-2018'!C97+'SNA 09-2018'!C97+'SNA 10-2018'!C97+'SNA 11-2018'!C97+'SNA 12-2018'!C97</f>
        <v>0</v>
      </c>
      <c r="D97" s="36">
        <f>'SNA 01-2018'!D97+'SNA 02-2018'!D97+'SNA 03-2018'!D97+'SNA 04-2018'!D97+'SNA 05-2018'!D97+'SNA 06-2018'!D97+'SNA 07-2018'!D97+'SNA 08-2018'!D97+'SNA 09-2018'!D97+'SNA 10-2018'!D97+'SNA 11-2018'!D97+'SNA 12-2018'!D97</f>
        <v>0</v>
      </c>
      <c r="E97" s="36">
        <f t="shared" si="13"/>
        <v>0</v>
      </c>
      <c r="F97" s="37"/>
      <c r="G97" s="36">
        <f>'SNA 01-2018'!G97+'SNA 02-2018'!G97+'SNA 03-2018'!G97+'SNA 04-2018'!G97+'SNA 05-2018'!G97+'SNA 06-2018'!G97+'SNA 07-2018'!G97+'SNA 08-2018'!G97+'SNA 09-2018'!G97+'SNA 10-2018'!G97+'SNA 11-2018'!G97+'SNA 12-2018'!G97</f>
        <v>-17182.36</v>
      </c>
      <c r="H97" s="37"/>
      <c r="I97" s="36">
        <f>'SNA 01-2018'!I97+'SNA 02-2018'!I97+'SNA 03-2018'!I97+'SNA 04-2018'!I97+'SNA 05-2018'!I97+'SNA 06-2018'!I97+'SNA 07-2018'!I97+'SNA 08-2018'!I97+'SNA 09-2018'!I97+'SNA 10-2018'!I97+'SNA 11-2018'!I97+'SNA 12-2018'!I97</f>
        <v>0</v>
      </c>
    </row>
    <row r="98" spans="1:9" outlineLevel="1">
      <c r="A98" s="26" t="s">
        <v>68</v>
      </c>
      <c r="B98" s="36">
        <f>'SNA 01-2018'!B98+'SNA 02-2018'!B98+'SNA 03-2018'!B98+'SNA 04-2018'!B98+'SNA 05-2018'!B98+'SNA 06-2018'!B98+'SNA 07-2018'!B98+'SNA 08-2018'!B98+'SNA 09-2018'!B98+'SNA 10-2018'!B98+'SNA 11-2018'!B98+'SNA 12-2018'!B98</f>
        <v>0</v>
      </c>
      <c r="C98" s="36">
        <f>'SNA 01-2018'!C98+'SNA 02-2018'!C98+'SNA 03-2018'!C98+'SNA 04-2018'!C98+'SNA 05-2018'!C98+'SNA 06-2018'!C98+'SNA 07-2018'!C98+'SNA 08-2018'!C98+'SNA 09-2018'!C98+'SNA 10-2018'!C98+'SNA 11-2018'!C98+'SNA 12-2018'!C98</f>
        <v>0</v>
      </c>
      <c r="D98" s="36">
        <f>'SNA 01-2018'!D98+'SNA 02-2018'!D98+'SNA 03-2018'!D98+'SNA 04-2018'!D98+'SNA 05-2018'!D98+'SNA 06-2018'!D98+'SNA 07-2018'!D98+'SNA 08-2018'!D98+'SNA 09-2018'!D98+'SNA 10-2018'!D98+'SNA 11-2018'!D98+'SNA 12-2018'!D98</f>
        <v>0</v>
      </c>
      <c r="E98" s="36">
        <f t="shared" si="13"/>
        <v>0</v>
      </c>
      <c r="F98" s="37"/>
      <c r="G98" s="36">
        <f>'SNA 01-2018'!G98+'SNA 02-2018'!G98+'SNA 03-2018'!G98+'SNA 04-2018'!G98+'SNA 05-2018'!G98+'SNA 06-2018'!G98+'SNA 07-2018'!G98+'SNA 08-2018'!G98+'SNA 09-2018'!G98+'SNA 10-2018'!G98+'SNA 11-2018'!G98+'SNA 12-2018'!G98</f>
        <v>-5957.21</v>
      </c>
      <c r="H98" s="37"/>
      <c r="I98" s="36">
        <f>'SNA 01-2018'!I98+'SNA 02-2018'!I98+'SNA 03-2018'!I98+'SNA 04-2018'!I98+'SNA 05-2018'!I98+'SNA 06-2018'!I98+'SNA 07-2018'!I98+'SNA 08-2018'!I98+'SNA 09-2018'!I98+'SNA 10-2018'!I98+'SNA 11-2018'!I98+'SNA 12-2018'!I98</f>
        <v>0</v>
      </c>
    </row>
    <row r="99" spans="1:9" outlineLevel="1">
      <c r="A99" s="26" t="s">
        <v>331</v>
      </c>
      <c r="B99" s="36">
        <f>'SNA 01-2018'!B99+'SNA 02-2018'!B99+'SNA 03-2018'!B99+'SNA 04-2018'!B99+'SNA 05-2018'!B99+'SNA 06-2018'!B99+'SNA 07-2018'!B99+'SNA 08-2018'!B99+'SNA 09-2018'!B99+'SNA 10-2018'!B99+'SNA 11-2018'!B99+'SNA 12-2018'!B99</f>
        <v>0</v>
      </c>
      <c r="C99" s="36">
        <f>'SNA 01-2018'!C99+'SNA 02-2018'!C99+'SNA 03-2018'!C99+'SNA 04-2018'!C99+'SNA 05-2018'!C99+'SNA 06-2018'!C99+'SNA 07-2018'!C99+'SNA 08-2018'!C99+'SNA 09-2018'!C99+'SNA 10-2018'!C99+'SNA 11-2018'!C99+'SNA 12-2018'!C99</f>
        <v>0</v>
      </c>
      <c r="D99" s="36">
        <f>'SNA 01-2018'!D99+'SNA 02-2018'!D99+'SNA 03-2018'!D99+'SNA 04-2018'!D99+'SNA 05-2018'!D99+'SNA 06-2018'!D99+'SNA 07-2018'!D99+'SNA 08-2018'!D99+'SNA 09-2018'!D99+'SNA 10-2018'!D99+'SNA 11-2018'!D99+'SNA 12-2018'!D99</f>
        <v>0</v>
      </c>
      <c r="E99" s="36">
        <f t="shared" si="13"/>
        <v>0</v>
      </c>
      <c r="F99" s="37"/>
      <c r="G99" s="36">
        <f>'SNA 01-2018'!G99+'SNA 02-2018'!G99+'SNA 03-2018'!G99+'SNA 04-2018'!G99+'SNA 05-2018'!G99+'SNA 06-2018'!G99+'SNA 07-2018'!G99+'SNA 08-2018'!G99+'SNA 09-2018'!G99+'SNA 10-2018'!G99+'SNA 11-2018'!G99+'SNA 12-2018'!G99</f>
        <v>-64738.399999999994</v>
      </c>
      <c r="H99" s="37"/>
      <c r="I99" s="36">
        <f>'SNA 01-2018'!I99+'SNA 02-2018'!I99+'SNA 03-2018'!I99+'SNA 04-2018'!I99+'SNA 05-2018'!I99+'SNA 06-2018'!I99+'SNA 07-2018'!I99+'SNA 08-2018'!I99+'SNA 09-2018'!I99+'SNA 10-2018'!I99+'SNA 11-2018'!I99+'SNA 12-2018'!I99</f>
        <v>0</v>
      </c>
    </row>
    <row r="100" spans="1:9" outlineLevel="1">
      <c r="A100" s="26" t="s">
        <v>52</v>
      </c>
      <c r="B100" s="36">
        <f>'SNA 01-2018'!B100+'SNA 02-2018'!B100+'SNA 03-2018'!B100+'SNA 04-2018'!B100+'SNA 05-2018'!B100+'SNA 06-2018'!B100+'SNA 07-2018'!B100+'SNA 08-2018'!B100+'SNA 09-2018'!B100+'SNA 10-2018'!B100+'SNA 11-2018'!B100+'SNA 12-2018'!B100</f>
        <v>0</v>
      </c>
      <c r="C100" s="36">
        <f>'SNA 01-2018'!C100+'SNA 02-2018'!C100+'SNA 03-2018'!C100+'SNA 04-2018'!C100+'SNA 05-2018'!C100+'SNA 06-2018'!C100+'SNA 07-2018'!C100+'SNA 08-2018'!C100+'SNA 09-2018'!C100+'SNA 10-2018'!C100+'SNA 11-2018'!C100+'SNA 12-2018'!C100</f>
        <v>0</v>
      </c>
      <c r="D100" s="36">
        <f>'SNA 01-2018'!D100+'SNA 02-2018'!D100+'SNA 03-2018'!D100+'SNA 04-2018'!D100+'SNA 05-2018'!D100+'SNA 06-2018'!D100+'SNA 07-2018'!D100+'SNA 08-2018'!D100+'SNA 09-2018'!D100+'SNA 10-2018'!D100+'SNA 11-2018'!D100+'SNA 12-2018'!D100</f>
        <v>0</v>
      </c>
      <c r="E100" s="36">
        <f t="shared" si="13"/>
        <v>0</v>
      </c>
      <c r="F100" s="37"/>
      <c r="G100" s="36">
        <f>'SNA 01-2018'!G100+'SNA 02-2018'!G100+'SNA 03-2018'!G100+'SNA 04-2018'!G100+'SNA 05-2018'!G100+'SNA 06-2018'!G100+'SNA 07-2018'!G100+'SNA 08-2018'!G100+'SNA 09-2018'!G100+'SNA 10-2018'!G100+'SNA 11-2018'!G100+'SNA 12-2018'!G100</f>
        <v>-188140.44999999998</v>
      </c>
      <c r="H100" s="37"/>
      <c r="I100" s="36">
        <f>'SNA 01-2018'!I100+'SNA 02-2018'!I100+'SNA 03-2018'!I100+'SNA 04-2018'!I100+'SNA 05-2018'!I100+'SNA 06-2018'!I100+'SNA 07-2018'!I100+'SNA 08-2018'!I100+'SNA 09-2018'!I100+'SNA 10-2018'!I100+'SNA 11-2018'!I100+'SNA 12-2018'!I100</f>
        <v>0</v>
      </c>
    </row>
    <row r="101" spans="1:9" outlineLevel="1">
      <c r="A101" s="26" t="s">
        <v>53</v>
      </c>
      <c r="B101" s="36">
        <f>'SNA 01-2018'!B101+'SNA 02-2018'!B101+'SNA 03-2018'!B101+'SNA 04-2018'!B101+'SNA 05-2018'!B101+'SNA 06-2018'!B101+'SNA 07-2018'!B101+'SNA 08-2018'!B101+'SNA 09-2018'!B101+'SNA 10-2018'!B101+'SNA 11-2018'!B101+'SNA 12-2018'!B101</f>
        <v>0</v>
      </c>
      <c r="C101" s="36">
        <f>'SNA 01-2018'!C101+'SNA 02-2018'!C101+'SNA 03-2018'!C101+'SNA 04-2018'!C101+'SNA 05-2018'!C101+'SNA 06-2018'!C101+'SNA 07-2018'!C101+'SNA 08-2018'!C101+'SNA 09-2018'!C101+'SNA 10-2018'!C101+'SNA 11-2018'!C101+'SNA 12-2018'!C101</f>
        <v>0</v>
      </c>
      <c r="D101" s="36">
        <f>'SNA 01-2018'!D101+'SNA 02-2018'!D101+'SNA 03-2018'!D101+'SNA 04-2018'!D101+'SNA 05-2018'!D101+'SNA 06-2018'!D101+'SNA 07-2018'!D101+'SNA 08-2018'!D101+'SNA 09-2018'!D101+'SNA 10-2018'!D101+'SNA 11-2018'!D101+'SNA 12-2018'!D101</f>
        <v>0</v>
      </c>
      <c r="E101" s="36">
        <f t="shared" si="13"/>
        <v>0</v>
      </c>
      <c r="F101" s="37"/>
      <c r="G101" s="36">
        <f>'SNA 01-2018'!G101+'SNA 02-2018'!G101+'SNA 03-2018'!G101+'SNA 04-2018'!G101+'SNA 05-2018'!G101+'SNA 06-2018'!G101+'SNA 07-2018'!G101+'SNA 08-2018'!G101+'SNA 09-2018'!G101+'SNA 10-2018'!G101+'SNA 11-2018'!G101+'SNA 12-2018'!G101</f>
        <v>-35049.490000000005</v>
      </c>
      <c r="H101" s="37"/>
      <c r="I101" s="36">
        <f>'SNA 01-2018'!I101+'SNA 02-2018'!I101+'SNA 03-2018'!I101+'SNA 04-2018'!I101+'SNA 05-2018'!I101+'SNA 06-2018'!I101+'SNA 07-2018'!I101+'SNA 08-2018'!I101+'SNA 09-2018'!I101+'SNA 10-2018'!I101+'SNA 11-2018'!I101+'SNA 12-2018'!I101</f>
        <v>0</v>
      </c>
    </row>
    <row r="102" spans="1:9" outlineLevel="1">
      <c r="A102" s="21" t="s">
        <v>49</v>
      </c>
      <c r="B102" s="36">
        <f>'SNA 01-2018'!B102+'SNA 02-2018'!B102+'SNA 03-2018'!B102+'SNA 04-2018'!B102+'SNA 05-2018'!B102+'SNA 06-2018'!B102+'SNA 07-2018'!B102+'SNA 08-2018'!B102+'SNA 09-2018'!B102+'SNA 10-2018'!B102+'SNA 11-2018'!B102+'SNA 12-2018'!B102</f>
        <v>0</v>
      </c>
      <c r="C102" s="36">
        <f>'SNA 01-2018'!C102+'SNA 02-2018'!C102+'SNA 03-2018'!C102+'SNA 04-2018'!C102+'SNA 05-2018'!C102+'SNA 06-2018'!C102+'SNA 07-2018'!C102+'SNA 08-2018'!C102+'SNA 09-2018'!C102+'SNA 10-2018'!C102+'SNA 11-2018'!C102+'SNA 12-2018'!C102</f>
        <v>0</v>
      </c>
      <c r="D102" s="36">
        <f>'SNA 01-2018'!D102+'SNA 02-2018'!D102+'SNA 03-2018'!D102+'SNA 04-2018'!D102+'SNA 05-2018'!D102+'SNA 06-2018'!D102+'SNA 07-2018'!D102+'SNA 08-2018'!D102+'SNA 09-2018'!D102+'SNA 10-2018'!D102+'SNA 11-2018'!D102+'SNA 12-2018'!D102</f>
        <v>0</v>
      </c>
      <c r="E102" s="36">
        <f t="shared" si="13"/>
        <v>0</v>
      </c>
      <c r="F102" s="37"/>
      <c r="G102" s="36">
        <f>'SNA 01-2018'!G102+'SNA 02-2018'!G102+'SNA 03-2018'!G102+'SNA 04-2018'!G102+'SNA 05-2018'!G102+'SNA 06-2018'!G102+'SNA 07-2018'!G102+'SNA 08-2018'!G102+'SNA 09-2018'!G102+'SNA 10-2018'!G102+'SNA 11-2018'!G102+'SNA 12-2018'!G102</f>
        <v>-4513.6400000000003</v>
      </c>
      <c r="H102" s="37"/>
      <c r="I102" s="36">
        <f>'SNA 01-2018'!I102+'SNA 02-2018'!I102+'SNA 03-2018'!I102+'SNA 04-2018'!I102+'SNA 05-2018'!I102+'SNA 06-2018'!I102+'SNA 07-2018'!I102+'SNA 08-2018'!I102+'SNA 09-2018'!I102+'SNA 10-2018'!I102+'SNA 11-2018'!I102+'SNA 12-2018'!I102</f>
        <v>0</v>
      </c>
    </row>
    <row r="103" spans="1:9" outlineLevel="1">
      <c r="A103" s="26" t="s">
        <v>58</v>
      </c>
      <c r="B103" s="36">
        <f>'SNA 01-2018'!B103+'SNA 02-2018'!B103+'SNA 03-2018'!B103+'SNA 04-2018'!B103+'SNA 05-2018'!B103+'SNA 06-2018'!B103+'SNA 07-2018'!B103+'SNA 08-2018'!B103+'SNA 09-2018'!B103+'SNA 10-2018'!B103+'SNA 11-2018'!B103+'SNA 12-2018'!B103</f>
        <v>0</v>
      </c>
      <c r="C103" s="36">
        <f>'SNA 01-2018'!C103+'SNA 02-2018'!C103+'SNA 03-2018'!C103+'SNA 04-2018'!C103+'SNA 05-2018'!C103+'SNA 06-2018'!C103+'SNA 07-2018'!C103+'SNA 08-2018'!C103+'SNA 09-2018'!C103+'SNA 10-2018'!C103+'SNA 11-2018'!C103+'SNA 12-2018'!C103</f>
        <v>0</v>
      </c>
      <c r="D103" s="36">
        <f>'SNA 01-2018'!D103+'SNA 02-2018'!D103+'SNA 03-2018'!D103+'SNA 04-2018'!D103+'SNA 05-2018'!D103+'SNA 06-2018'!D103+'SNA 07-2018'!D103+'SNA 08-2018'!D103+'SNA 09-2018'!D103+'SNA 10-2018'!D103+'SNA 11-2018'!D103+'SNA 12-2018'!D103</f>
        <v>0</v>
      </c>
      <c r="E103" s="36">
        <f t="shared" si="13"/>
        <v>0</v>
      </c>
      <c r="F103" s="37"/>
      <c r="G103" s="36">
        <f>'SNA 01-2018'!G103+'SNA 02-2018'!G103+'SNA 03-2018'!G103+'SNA 04-2018'!G103+'SNA 05-2018'!G103+'SNA 06-2018'!G103+'SNA 07-2018'!G103+'SNA 08-2018'!G103+'SNA 09-2018'!G103+'SNA 10-2018'!G103+'SNA 11-2018'!G103+'SNA 12-2018'!G103</f>
        <v>-13641.8</v>
      </c>
      <c r="H103" s="37"/>
      <c r="I103" s="36">
        <f>'SNA 01-2018'!I103+'SNA 02-2018'!I103+'SNA 03-2018'!I103+'SNA 04-2018'!I103+'SNA 05-2018'!I103+'SNA 06-2018'!I103+'SNA 07-2018'!I103+'SNA 08-2018'!I103+'SNA 09-2018'!I103+'SNA 10-2018'!I103+'SNA 11-2018'!I103+'SNA 12-2018'!I103</f>
        <v>0</v>
      </c>
    </row>
    <row r="104" spans="1:9" outlineLevel="1">
      <c r="A104" s="26" t="s">
        <v>180</v>
      </c>
      <c r="B104" s="36">
        <f>'SNA 01-2018'!B104+'SNA 02-2018'!B104+'SNA 03-2018'!B104+'SNA 04-2018'!B104+'SNA 05-2018'!B104+'SNA 06-2018'!B104+'SNA 07-2018'!B104+'SNA 08-2018'!B104+'SNA 09-2018'!B104+'SNA 10-2018'!B104+'SNA 11-2018'!B104+'SNA 12-2018'!B104</f>
        <v>0</v>
      </c>
      <c r="C104" s="36">
        <f>'SNA 01-2018'!C104+'SNA 02-2018'!C104+'SNA 03-2018'!C104+'SNA 04-2018'!C104+'SNA 05-2018'!C104+'SNA 06-2018'!C104+'SNA 07-2018'!C104+'SNA 08-2018'!C104+'SNA 09-2018'!C104+'SNA 10-2018'!C104+'SNA 11-2018'!C104+'SNA 12-2018'!C104</f>
        <v>-3404505.6</v>
      </c>
      <c r="D104" s="36">
        <f>'SNA 01-2018'!D104+'SNA 02-2018'!D104+'SNA 03-2018'!D104+'SNA 04-2018'!D104+'SNA 05-2018'!D104+'SNA 06-2018'!D104+'SNA 07-2018'!D104+'SNA 08-2018'!D104+'SNA 09-2018'!D104+'SNA 10-2018'!D104+'SNA 11-2018'!D104+'SNA 12-2018'!D104</f>
        <v>0</v>
      </c>
      <c r="E104" s="36">
        <f t="shared" si="13"/>
        <v>-3404505.6</v>
      </c>
      <c r="F104" s="37"/>
      <c r="G104" s="36">
        <f>'SNA 01-2018'!G104+'SNA 02-2018'!G104+'SNA 03-2018'!G104+'SNA 04-2018'!G104+'SNA 05-2018'!G104+'SNA 06-2018'!G104+'SNA 07-2018'!G104+'SNA 08-2018'!G104+'SNA 09-2018'!G104+'SNA 10-2018'!G104+'SNA 11-2018'!G104+'SNA 12-2018'!G104</f>
        <v>-157453.23000000001</v>
      </c>
      <c r="H104" s="37"/>
      <c r="I104" s="36">
        <f>'SNA 01-2018'!I104+'SNA 02-2018'!I104+'SNA 03-2018'!I104+'SNA 04-2018'!I104+'SNA 05-2018'!I104+'SNA 06-2018'!I104+'SNA 07-2018'!I104+'SNA 08-2018'!I104+'SNA 09-2018'!I104+'SNA 10-2018'!I104+'SNA 11-2018'!I104+'SNA 12-2018'!I104</f>
        <v>0</v>
      </c>
    </row>
    <row r="105" spans="1:9" outlineLevel="1">
      <c r="A105" s="26" t="s">
        <v>364</v>
      </c>
      <c r="B105" s="36">
        <f>'SNA 01-2018'!B105+'SNA 02-2018'!B105+'SNA 03-2018'!B105+'SNA 04-2018'!B105+'SNA 05-2018'!B105+'SNA 06-2018'!B105+'SNA 07-2018'!B105+'SNA 08-2018'!B105+'SNA 09-2018'!B105+'SNA 10-2018'!B105+'SNA 11-2018'!B105+'SNA 12-2018'!B105</f>
        <v>0</v>
      </c>
      <c r="C105" s="36">
        <f>'SNA 01-2018'!C105+'SNA 02-2018'!C105+'SNA 03-2018'!C105+'SNA 04-2018'!C105+'SNA 05-2018'!C105+'SNA 06-2018'!C105+'SNA 07-2018'!C105+'SNA 08-2018'!C105+'SNA 09-2018'!C105+'SNA 10-2018'!C105+'SNA 11-2018'!C105+'SNA 12-2018'!C105</f>
        <v>0</v>
      </c>
      <c r="D105" s="36">
        <f>'SNA 01-2018'!D105+'SNA 02-2018'!D105+'SNA 03-2018'!D105+'SNA 04-2018'!D105+'SNA 05-2018'!D105+'SNA 06-2018'!D105+'SNA 07-2018'!D105+'SNA 08-2018'!D105+'SNA 09-2018'!D105+'SNA 10-2018'!D105+'SNA 11-2018'!D105+'SNA 12-2018'!D105</f>
        <v>0</v>
      </c>
      <c r="E105" s="36">
        <f t="shared" si="13"/>
        <v>0</v>
      </c>
      <c r="F105" s="37"/>
      <c r="G105" s="36">
        <f>'SNA 01-2018'!G105+'SNA 02-2018'!G105+'SNA 03-2018'!G105+'SNA 04-2018'!G105+'SNA 05-2018'!G105+'SNA 06-2018'!G105+'SNA 07-2018'!G105+'SNA 08-2018'!G105+'SNA 09-2018'!G105+'SNA 10-2018'!G105+'SNA 11-2018'!G105+'SNA 12-2018'!G105</f>
        <v>-5705.1</v>
      </c>
      <c r="H105" s="37"/>
      <c r="I105" s="36">
        <f>'SNA 01-2018'!I105+'SNA 02-2018'!I105+'SNA 03-2018'!I105+'SNA 04-2018'!I105+'SNA 05-2018'!I105+'SNA 06-2018'!I105+'SNA 07-2018'!I105+'SNA 08-2018'!I105+'SNA 09-2018'!I105+'SNA 10-2018'!I105+'SNA 11-2018'!I105+'SNA 12-2018'!I105</f>
        <v>0</v>
      </c>
    </row>
    <row r="106" spans="1:9" outlineLevel="1">
      <c r="A106" s="21" t="s">
        <v>30</v>
      </c>
      <c r="B106" s="36">
        <f>'SNA 01-2018'!B106+'SNA 02-2018'!B106+'SNA 03-2018'!B106+'SNA 04-2018'!B106+'SNA 05-2018'!B106+'SNA 06-2018'!B106+'SNA 07-2018'!B106+'SNA 08-2018'!B106+'SNA 09-2018'!B106+'SNA 10-2018'!B106+'SNA 11-2018'!B106+'SNA 12-2018'!B106</f>
        <v>0</v>
      </c>
      <c r="C106" s="36">
        <f>'SNA 01-2018'!C106+'SNA 02-2018'!C106+'SNA 03-2018'!C106+'SNA 04-2018'!C106+'SNA 05-2018'!C106+'SNA 06-2018'!C106+'SNA 07-2018'!C106+'SNA 08-2018'!C106+'SNA 09-2018'!C106+'SNA 10-2018'!C106+'SNA 11-2018'!C106+'SNA 12-2018'!C106</f>
        <v>0</v>
      </c>
      <c r="D106" s="36">
        <f>'SNA 01-2018'!D106+'SNA 02-2018'!D106+'SNA 03-2018'!D106+'SNA 04-2018'!D106+'SNA 05-2018'!D106+'SNA 06-2018'!D106+'SNA 07-2018'!D106+'SNA 08-2018'!D106+'SNA 09-2018'!D106+'SNA 10-2018'!D106+'SNA 11-2018'!D106+'SNA 12-2018'!D106</f>
        <v>0</v>
      </c>
      <c r="E106" s="36">
        <f t="shared" si="13"/>
        <v>0</v>
      </c>
      <c r="F106" s="37"/>
      <c r="G106" s="36">
        <f>'SNA 01-2018'!G106+'SNA 02-2018'!G106+'SNA 03-2018'!G106+'SNA 04-2018'!G106+'SNA 05-2018'!G106+'SNA 06-2018'!G106+'SNA 07-2018'!G106+'SNA 08-2018'!G106+'SNA 09-2018'!G106+'SNA 10-2018'!G106+'SNA 11-2018'!G106+'SNA 12-2018'!G106</f>
        <v>0</v>
      </c>
      <c r="H106" s="37"/>
      <c r="I106" s="36">
        <f>'SNA 01-2018'!I106+'SNA 02-2018'!I106+'SNA 03-2018'!I106+'SNA 04-2018'!I106+'SNA 05-2018'!I106+'SNA 06-2018'!I106+'SNA 07-2018'!I106+'SNA 08-2018'!I106+'SNA 09-2018'!I106+'SNA 10-2018'!I106+'SNA 11-2018'!I106+'SNA 12-2018'!I106</f>
        <v>0</v>
      </c>
    </row>
    <row r="107" spans="1:9" outlineLevel="1">
      <c r="A107" s="26" t="s">
        <v>376</v>
      </c>
      <c r="B107" s="36">
        <f>'SNA 01-2018'!B107+'SNA 02-2018'!B107+'SNA 03-2018'!B107+'SNA 04-2018'!B107+'SNA 05-2018'!B107+'SNA 06-2018'!B107+'SNA 07-2018'!B107+'SNA 08-2018'!B107+'SNA 09-2018'!B107+'SNA 10-2018'!B107+'SNA 11-2018'!B107+'SNA 12-2018'!B107</f>
        <v>0</v>
      </c>
      <c r="C107" s="36">
        <f>'SNA 01-2018'!C107+'SNA 02-2018'!C107+'SNA 03-2018'!C107+'SNA 04-2018'!C107+'SNA 05-2018'!C107+'SNA 06-2018'!C107+'SNA 07-2018'!C107+'SNA 08-2018'!C107+'SNA 09-2018'!C107+'SNA 10-2018'!C107+'SNA 11-2018'!C107+'SNA 12-2018'!C107</f>
        <v>0</v>
      </c>
      <c r="D107" s="36">
        <f>'SNA 01-2018'!D107+'SNA 02-2018'!D107+'SNA 03-2018'!D107+'SNA 04-2018'!D107+'SNA 05-2018'!D107+'SNA 06-2018'!D107+'SNA 07-2018'!D107+'SNA 08-2018'!D107+'SNA 09-2018'!D107+'SNA 10-2018'!D107+'SNA 11-2018'!D107+'SNA 12-2018'!D107</f>
        <v>0</v>
      </c>
      <c r="E107" s="36">
        <f t="shared" si="13"/>
        <v>0</v>
      </c>
      <c r="F107" s="37"/>
      <c r="G107" s="36">
        <f>'SNA 01-2018'!G107+'SNA 02-2018'!G107+'SNA 03-2018'!G107+'SNA 04-2018'!G107+'SNA 05-2018'!G107+'SNA 06-2018'!G107+'SNA 07-2018'!G107+'SNA 08-2018'!G107+'SNA 09-2018'!G107+'SNA 10-2018'!G107+'SNA 11-2018'!G107+'SNA 12-2018'!G107</f>
        <v>-750.44</v>
      </c>
      <c r="H107" s="37"/>
      <c r="I107" s="36">
        <f>'SNA 01-2018'!I107+'SNA 02-2018'!I107+'SNA 03-2018'!I107+'SNA 04-2018'!I107+'SNA 05-2018'!I107+'SNA 06-2018'!I107+'SNA 07-2018'!I107+'SNA 08-2018'!I107+'SNA 09-2018'!I107+'SNA 10-2018'!I107+'SNA 11-2018'!I107+'SNA 12-2018'!I107</f>
        <v>0</v>
      </c>
    </row>
    <row r="108" spans="1:9" outlineLevel="1">
      <c r="A108" s="26" t="s">
        <v>55</v>
      </c>
      <c r="B108" s="36">
        <f>'SNA 01-2018'!B108+'SNA 02-2018'!B108+'SNA 03-2018'!B108+'SNA 04-2018'!B108+'SNA 05-2018'!B108+'SNA 06-2018'!B108+'SNA 07-2018'!B108+'SNA 08-2018'!B108+'SNA 09-2018'!B108+'SNA 10-2018'!B108+'SNA 11-2018'!B108+'SNA 12-2018'!B108</f>
        <v>0</v>
      </c>
      <c r="C108" s="36">
        <f>'SNA 01-2018'!C108+'SNA 02-2018'!C108+'SNA 03-2018'!C108+'SNA 04-2018'!C108+'SNA 05-2018'!C108+'SNA 06-2018'!C108+'SNA 07-2018'!C108+'SNA 08-2018'!C108+'SNA 09-2018'!C108+'SNA 10-2018'!C108+'SNA 11-2018'!C108+'SNA 12-2018'!C108</f>
        <v>0</v>
      </c>
      <c r="D108" s="36">
        <f>'SNA 01-2018'!D108+'SNA 02-2018'!D108+'SNA 03-2018'!D108+'SNA 04-2018'!D108+'SNA 05-2018'!D108+'SNA 06-2018'!D108+'SNA 07-2018'!D108+'SNA 08-2018'!D108+'SNA 09-2018'!D108+'SNA 10-2018'!D108+'SNA 11-2018'!D108+'SNA 12-2018'!D108</f>
        <v>0</v>
      </c>
      <c r="E108" s="36">
        <f t="shared" si="13"/>
        <v>0</v>
      </c>
      <c r="F108" s="37"/>
      <c r="G108" s="36">
        <f>'SNA 01-2018'!G108+'SNA 02-2018'!G108+'SNA 03-2018'!G108+'SNA 04-2018'!G108+'SNA 05-2018'!G108+'SNA 06-2018'!G108+'SNA 07-2018'!G108+'SNA 08-2018'!G108+'SNA 09-2018'!G108+'SNA 10-2018'!G108+'SNA 11-2018'!G108+'SNA 12-2018'!G108</f>
        <v>0</v>
      </c>
      <c r="H108" s="37"/>
      <c r="I108" s="36">
        <f>'SNA 01-2018'!I108+'SNA 02-2018'!I108+'SNA 03-2018'!I108+'SNA 04-2018'!I108+'SNA 05-2018'!I108+'SNA 06-2018'!I108+'SNA 07-2018'!I108+'SNA 08-2018'!I108+'SNA 09-2018'!I108+'SNA 10-2018'!I108+'SNA 11-2018'!I108+'SNA 12-2018'!I108</f>
        <v>0</v>
      </c>
    </row>
    <row r="109" spans="1:9" outlineLevel="1">
      <c r="A109" s="29" t="s">
        <v>72</v>
      </c>
      <c r="B109" s="36">
        <f>'SNA 01-2018'!B109+'SNA 02-2018'!B109+'SNA 03-2018'!B109+'SNA 04-2018'!B109+'SNA 05-2018'!B109+'SNA 06-2018'!B109+'SNA 07-2018'!B109+'SNA 08-2018'!B109+'SNA 09-2018'!B109+'SNA 10-2018'!B109+'SNA 11-2018'!B109+'SNA 12-2018'!B109</f>
        <v>0</v>
      </c>
      <c r="C109" s="36">
        <f>'SNA 01-2018'!C109+'SNA 02-2018'!C109+'SNA 03-2018'!C109+'SNA 04-2018'!C109+'SNA 05-2018'!C109+'SNA 06-2018'!C109+'SNA 07-2018'!C109+'SNA 08-2018'!C109+'SNA 09-2018'!C109+'SNA 10-2018'!C109+'SNA 11-2018'!C109+'SNA 12-2018'!C109</f>
        <v>0</v>
      </c>
      <c r="D109" s="36">
        <f>'SNA 01-2018'!D109+'SNA 02-2018'!D109+'SNA 03-2018'!D109+'SNA 04-2018'!D109+'SNA 05-2018'!D109+'SNA 06-2018'!D109+'SNA 07-2018'!D109+'SNA 08-2018'!D109+'SNA 09-2018'!D109+'SNA 10-2018'!D109+'SNA 11-2018'!D109+'SNA 12-2018'!D109</f>
        <v>0</v>
      </c>
      <c r="E109" s="36">
        <f t="shared" si="13"/>
        <v>0</v>
      </c>
      <c r="F109" s="37"/>
      <c r="G109" s="36">
        <f>'SNA 01-2018'!G109+'SNA 02-2018'!G109+'SNA 03-2018'!G109+'SNA 04-2018'!G109+'SNA 05-2018'!G109+'SNA 06-2018'!G109+'SNA 07-2018'!G109+'SNA 08-2018'!G109+'SNA 09-2018'!G109+'SNA 10-2018'!G109+'SNA 11-2018'!G109+'SNA 12-2018'!G109</f>
        <v>0</v>
      </c>
      <c r="H109" s="37"/>
      <c r="I109" s="36">
        <f>'SNA 01-2018'!I109+'SNA 02-2018'!I109+'SNA 03-2018'!I109+'SNA 04-2018'!I109+'SNA 05-2018'!I109+'SNA 06-2018'!I109+'SNA 07-2018'!I109+'SNA 08-2018'!I109+'SNA 09-2018'!I109+'SNA 10-2018'!I109+'SNA 11-2018'!I109+'SNA 12-2018'!I109</f>
        <v>0</v>
      </c>
    </row>
    <row r="110" spans="1:9" outlineLevel="1">
      <c r="A110" s="26" t="s">
        <v>67</v>
      </c>
      <c r="B110" s="36">
        <f>'SNA 01-2018'!B110+'SNA 02-2018'!B110+'SNA 03-2018'!B110+'SNA 04-2018'!B110+'SNA 05-2018'!B110+'SNA 06-2018'!B110+'SNA 07-2018'!B110+'SNA 08-2018'!B110+'SNA 09-2018'!B110+'SNA 10-2018'!B110+'SNA 11-2018'!B110+'SNA 12-2018'!B110</f>
        <v>0</v>
      </c>
      <c r="C110" s="36">
        <f>'SNA 01-2018'!C110+'SNA 02-2018'!C110+'SNA 03-2018'!C110+'SNA 04-2018'!C110+'SNA 05-2018'!C110+'SNA 06-2018'!C110+'SNA 07-2018'!C110+'SNA 08-2018'!C110+'SNA 09-2018'!C110+'SNA 10-2018'!C110+'SNA 11-2018'!C110+'SNA 12-2018'!C110</f>
        <v>0</v>
      </c>
      <c r="D110" s="36">
        <f>'SNA 01-2018'!D110+'SNA 02-2018'!D110+'SNA 03-2018'!D110+'SNA 04-2018'!D110+'SNA 05-2018'!D110+'SNA 06-2018'!D110+'SNA 07-2018'!D110+'SNA 08-2018'!D110+'SNA 09-2018'!D110+'SNA 10-2018'!D110+'SNA 11-2018'!D110+'SNA 12-2018'!D110</f>
        <v>0</v>
      </c>
      <c r="E110" s="36">
        <f t="shared" si="13"/>
        <v>0</v>
      </c>
      <c r="F110" s="37"/>
      <c r="G110" s="36">
        <f>'SNA 01-2018'!G110+'SNA 02-2018'!G110+'SNA 03-2018'!G110+'SNA 04-2018'!G110+'SNA 05-2018'!G110+'SNA 06-2018'!G110+'SNA 07-2018'!G110+'SNA 08-2018'!G110+'SNA 09-2018'!G110+'SNA 10-2018'!G110+'SNA 11-2018'!G110+'SNA 12-2018'!G110</f>
        <v>-40030</v>
      </c>
      <c r="H110" s="37"/>
      <c r="I110" s="36">
        <f>'SNA 01-2018'!I110+'SNA 02-2018'!I110+'SNA 03-2018'!I110+'SNA 04-2018'!I110+'SNA 05-2018'!I110+'SNA 06-2018'!I110+'SNA 07-2018'!I110+'SNA 08-2018'!I110+'SNA 09-2018'!I110+'SNA 10-2018'!I110+'SNA 11-2018'!I110+'SNA 12-2018'!I110</f>
        <v>0</v>
      </c>
    </row>
    <row r="111" spans="1:9" outlineLevel="1">
      <c r="A111" s="21" t="s">
        <v>48</v>
      </c>
      <c r="B111" s="36">
        <f>'SNA 01-2018'!B111+'SNA 02-2018'!B111+'SNA 03-2018'!B111+'SNA 04-2018'!B111+'SNA 05-2018'!B111+'SNA 06-2018'!B111+'SNA 07-2018'!B111+'SNA 08-2018'!B111+'SNA 09-2018'!B111+'SNA 10-2018'!B111+'SNA 11-2018'!B111+'SNA 12-2018'!B111</f>
        <v>0</v>
      </c>
      <c r="C111" s="36">
        <f>'SNA 01-2018'!C111+'SNA 02-2018'!C111+'SNA 03-2018'!C111+'SNA 04-2018'!C111+'SNA 05-2018'!C111+'SNA 06-2018'!C111+'SNA 07-2018'!C111+'SNA 08-2018'!C111+'SNA 09-2018'!C111+'SNA 10-2018'!C111+'SNA 11-2018'!C111+'SNA 12-2018'!C111</f>
        <v>0</v>
      </c>
      <c r="D111" s="36">
        <f>'SNA 01-2018'!D111+'SNA 02-2018'!D111+'SNA 03-2018'!D111+'SNA 04-2018'!D111+'SNA 05-2018'!D111+'SNA 06-2018'!D111+'SNA 07-2018'!D111+'SNA 08-2018'!D111+'SNA 09-2018'!D111+'SNA 10-2018'!D111+'SNA 11-2018'!D111+'SNA 12-2018'!D111</f>
        <v>0</v>
      </c>
      <c r="E111" s="36">
        <f t="shared" si="13"/>
        <v>0</v>
      </c>
      <c r="F111" s="37"/>
      <c r="G111" s="36">
        <f>'SNA 01-2018'!G111+'SNA 02-2018'!G111+'SNA 03-2018'!G111+'SNA 04-2018'!G111+'SNA 05-2018'!G111+'SNA 06-2018'!G111+'SNA 07-2018'!G111+'SNA 08-2018'!G111+'SNA 09-2018'!G111+'SNA 10-2018'!G111+'SNA 11-2018'!G111+'SNA 12-2018'!G111</f>
        <v>-11159.72</v>
      </c>
      <c r="H111" s="37"/>
      <c r="I111" s="36">
        <f>'SNA 01-2018'!I111+'SNA 02-2018'!I111+'SNA 03-2018'!I111+'SNA 04-2018'!I111+'SNA 05-2018'!I111+'SNA 06-2018'!I111+'SNA 07-2018'!I111+'SNA 08-2018'!I111+'SNA 09-2018'!I111+'SNA 10-2018'!I111+'SNA 11-2018'!I111+'SNA 12-2018'!I111</f>
        <v>0</v>
      </c>
    </row>
    <row r="112" spans="1:9" outlineLevel="1">
      <c r="A112" s="21" t="s">
        <v>39</v>
      </c>
      <c r="B112" s="36">
        <f>'SNA 01-2018'!B112+'SNA 02-2018'!B112+'SNA 03-2018'!B112+'SNA 04-2018'!B112+'SNA 05-2018'!B112+'SNA 06-2018'!B112+'SNA 07-2018'!B112+'SNA 08-2018'!B112+'SNA 09-2018'!B112+'SNA 10-2018'!B112+'SNA 11-2018'!B112+'SNA 12-2018'!B112</f>
        <v>0</v>
      </c>
      <c r="C112" s="36">
        <f>'SNA 01-2018'!C112+'SNA 02-2018'!C112+'SNA 03-2018'!C112+'SNA 04-2018'!C112+'SNA 05-2018'!C112+'SNA 06-2018'!C112+'SNA 07-2018'!C112+'SNA 08-2018'!C112+'SNA 09-2018'!C112+'SNA 10-2018'!C112+'SNA 11-2018'!C112+'SNA 12-2018'!C112</f>
        <v>0</v>
      </c>
      <c r="D112" s="36">
        <f>'SNA 01-2018'!D112+'SNA 02-2018'!D112+'SNA 03-2018'!D112+'SNA 04-2018'!D112+'SNA 05-2018'!D112+'SNA 06-2018'!D112+'SNA 07-2018'!D112+'SNA 08-2018'!D112+'SNA 09-2018'!D112+'SNA 10-2018'!D112+'SNA 11-2018'!D112+'SNA 12-2018'!D112</f>
        <v>0</v>
      </c>
      <c r="E112" s="36">
        <f t="shared" si="13"/>
        <v>0</v>
      </c>
      <c r="F112" s="37"/>
      <c r="G112" s="36">
        <f>'SNA 01-2018'!G112+'SNA 02-2018'!G112+'SNA 03-2018'!G112+'SNA 04-2018'!G112+'SNA 05-2018'!G112+'SNA 06-2018'!G112+'SNA 07-2018'!G112+'SNA 08-2018'!G112+'SNA 09-2018'!G112+'SNA 10-2018'!G112+'SNA 11-2018'!G112+'SNA 12-2018'!G112</f>
        <v>-930672.78</v>
      </c>
      <c r="H112" s="37"/>
      <c r="I112" s="36">
        <f>'SNA 01-2018'!I112+'SNA 02-2018'!I112+'SNA 03-2018'!I112+'SNA 04-2018'!I112+'SNA 05-2018'!I112+'SNA 06-2018'!I112+'SNA 07-2018'!I112+'SNA 08-2018'!I112+'SNA 09-2018'!I112+'SNA 10-2018'!I112+'SNA 11-2018'!I112+'SNA 12-2018'!I112</f>
        <v>0</v>
      </c>
    </row>
    <row r="113" spans="1:9" outlineLevel="1">
      <c r="A113" s="22" t="s">
        <v>329</v>
      </c>
      <c r="B113" s="36">
        <f>'SNA 01-2018'!B113+'SNA 02-2018'!B113+'SNA 03-2018'!B113+'SNA 04-2018'!B113+'SNA 05-2018'!B113+'SNA 06-2018'!B113+'SNA 07-2018'!B113+'SNA 08-2018'!B113+'SNA 09-2018'!B113+'SNA 10-2018'!B113+'SNA 11-2018'!B113+'SNA 12-2018'!B113</f>
        <v>0</v>
      </c>
      <c r="C113" s="36">
        <f>'SNA 01-2018'!C113+'SNA 02-2018'!C113+'SNA 03-2018'!C113+'SNA 04-2018'!C113+'SNA 05-2018'!C113+'SNA 06-2018'!C113+'SNA 07-2018'!C113+'SNA 08-2018'!C113+'SNA 09-2018'!C113+'SNA 10-2018'!C113+'SNA 11-2018'!C113+'SNA 12-2018'!C113</f>
        <v>0</v>
      </c>
      <c r="D113" s="36">
        <f>'SNA 01-2018'!D113+'SNA 02-2018'!D113+'SNA 03-2018'!D113+'SNA 04-2018'!D113+'SNA 05-2018'!D113+'SNA 06-2018'!D113+'SNA 07-2018'!D113+'SNA 08-2018'!D113+'SNA 09-2018'!D113+'SNA 10-2018'!D113+'SNA 11-2018'!D113+'SNA 12-2018'!D113</f>
        <v>0</v>
      </c>
      <c r="E113" s="36">
        <f t="shared" si="13"/>
        <v>0</v>
      </c>
      <c r="F113" s="37"/>
      <c r="G113" s="36">
        <f>'SNA 01-2018'!G113+'SNA 02-2018'!G113+'SNA 03-2018'!G113+'SNA 04-2018'!G113+'SNA 05-2018'!G113+'SNA 06-2018'!G113+'SNA 07-2018'!G113+'SNA 08-2018'!G113+'SNA 09-2018'!G113+'SNA 10-2018'!G113+'SNA 11-2018'!G113+'SNA 12-2018'!G113</f>
        <v>-758</v>
      </c>
      <c r="H113" s="37"/>
      <c r="I113" s="36">
        <f>'SNA 01-2018'!I113+'SNA 02-2018'!I113+'SNA 03-2018'!I113+'SNA 04-2018'!I113+'SNA 05-2018'!I113+'SNA 06-2018'!I113+'SNA 07-2018'!I113+'SNA 08-2018'!I113+'SNA 09-2018'!I113+'SNA 10-2018'!I113+'SNA 11-2018'!I113+'SNA 12-2018'!I113</f>
        <v>0</v>
      </c>
    </row>
    <row r="114" spans="1:9" outlineLevel="1">
      <c r="A114" s="26" t="s">
        <v>56</v>
      </c>
      <c r="B114" s="36">
        <f>'SNA 01-2018'!B114+'SNA 02-2018'!B114+'SNA 03-2018'!B114+'SNA 04-2018'!B114+'SNA 05-2018'!B114+'SNA 06-2018'!B114+'SNA 07-2018'!B114+'SNA 08-2018'!B114+'SNA 09-2018'!B114+'SNA 10-2018'!B114+'SNA 11-2018'!B114+'SNA 12-2018'!B114</f>
        <v>0</v>
      </c>
      <c r="C114" s="36">
        <f>'SNA 01-2018'!C114+'SNA 02-2018'!C114+'SNA 03-2018'!C114+'SNA 04-2018'!C114+'SNA 05-2018'!C114+'SNA 06-2018'!C114+'SNA 07-2018'!C114+'SNA 08-2018'!C114+'SNA 09-2018'!C114+'SNA 10-2018'!C114+'SNA 11-2018'!C114+'SNA 12-2018'!C114</f>
        <v>0</v>
      </c>
      <c r="D114" s="36">
        <f>'SNA 01-2018'!D114+'SNA 02-2018'!D114+'SNA 03-2018'!D114+'SNA 04-2018'!D114+'SNA 05-2018'!D114+'SNA 06-2018'!D114+'SNA 07-2018'!D114+'SNA 08-2018'!D114+'SNA 09-2018'!D114+'SNA 10-2018'!D114+'SNA 11-2018'!D114+'SNA 12-2018'!D114</f>
        <v>0</v>
      </c>
      <c r="E114" s="36">
        <f t="shared" si="13"/>
        <v>0</v>
      </c>
      <c r="F114" s="37"/>
      <c r="G114" s="36">
        <f>'SNA 01-2018'!G114+'SNA 02-2018'!G114+'SNA 03-2018'!G114+'SNA 04-2018'!G114+'SNA 05-2018'!G114+'SNA 06-2018'!G114+'SNA 07-2018'!G114+'SNA 08-2018'!G114+'SNA 09-2018'!G114+'SNA 10-2018'!G114+'SNA 11-2018'!G114+'SNA 12-2018'!G114</f>
        <v>-948.28</v>
      </c>
      <c r="H114" s="37"/>
      <c r="I114" s="36">
        <f>'SNA 01-2018'!I114+'SNA 02-2018'!I114+'SNA 03-2018'!I114+'SNA 04-2018'!I114+'SNA 05-2018'!I114+'SNA 06-2018'!I114+'SNA 07-2018'!I114+'SNA 08-2018'!I114+'SNA 09-2018'!I114+'SNA 10-2018'!I114+'SNA 11-2018'!I114+'SNA 12-2018'!I114</f>
        <v>0</v>
      </c>
    </row>
    <row r="115" spans="1:9">
      <c r="A115" s="25" t="s">
        <v>300</v>
      </c>
      <c r="B115" s="35">
        <f t="shared" ref="B115:D115" si="20">SUM(B116:B120)</f>
        <v>0</v>
      </c>
      <c r="C115" s="35">
        <f t="shared" si="20"/>
        <v>-9808903.1800000016</v>
      </c>
      <c r="D115" s="35">
        <f t="shared" si="20"/>
        <v>0</v>
      </c>
      <c r="E115" s="35">
        <f t="shared" si="13"/>
        <v>-9808903.1800000016</v>
      </c>
      <c r="F115" s="34"/>
      <c r="G115" s="35">
        <f>SUM(G116:G120)</f>
        <v>0</v>
      </c>
      <c r="H115" s="34"/>
      <c r="I115" s="35">
        <f>SUM(I116:I120)</f>
        <v>0</v>
      </c>
    </row>
    <row r="116" spans="1:9" outlineLevel="1">
      <c r="A116" s="22" t="s">
        <v>66</v>
      </c>
      <c r="B116" s="36">
        <f>'SNA 01-2018'!B116+'SNA 02-2018'!B116+'SNA 03-2018'!B116+'SNA 04-2018'!B116+'SNA 05-2018'!B116+'SNA 06-2018'!B116+'SNA 07-2018'!B116+'SNA 08-2018'!B116+'SNA 09-2018'!B116+'SNA 10-2018'!B116+'SNA 11-2018'!B116+'SNA 12-2018'!B116</f>
        <v>0</v>
      </c>
      <c r="C116" s="36">
        <f>'SNA 01-2018'!C116+'SNA 02-2018'!C116+'SNA 03-2018'!C116+'SNA 04-2018'!C116+'SNA 05-2018'!C116+'SNA 06-2018'!C116+'SNA 07-2018'!C116+'SNA 08-2018'!C116+'SNA 09-2018'!C116+'SNA 10-2018'!C116+'SNA 11-2018'!C116+'SNA 12-2018'!C116</f>
        <v>-4968941.648</v>
      </c>
      <c r="D116" s="36">
        <f>'SNA 01-2018'!D116+'SNA 02-2018'!D116+'SNA 03-2018'!D116+'SNA 04-2018'!D116+'SNA 05-2018'!D116+'SNA 06-2018'!D116+'SNA 07-2018'!D116+'SNA 08-2018'!D116+'SNA 09-2018'!D116+'SNA 10-2018'!D116+'SNA 11-2018'!D116+'SNA 12-2018'!D116</f>
        <v>0</v>
      </c>
      <c r="E116" s="36">
        <f t="shared" si="13"/>
        <v>-4968941.648</v>
      </c>
      <c r="F116" s="37"/>
      <c r="G116" s="36">
        <f>'SNA 01-2018'!G116+'SNA 02-2018'!G116+'SNA 03-2018'!G116+'SNA 04-2018'!G116+'SNA 05-2018'!G116+'SNA 06-2018'!G116+'SNA 07-2018'!G116+'SNA 08-2018'!G116+'SNA 09-2018'!G116+'SNA 10-2018'!G116+'SNA 11-2018'!G116+'SNA 12-2018'!G116</f>
        <v>0</v>
      </c>
      <c r="H116" s="37"/>
      <c r="I116" s="36">
        <f>'SNA 01-2018'!I116+'SNA 02-2018'!I116+'SNA 03-2018'!I116+'SNA 04-2018'!I116+'SNA 05-2018'!I116+'SNA 06-2018'!I116+'SNA 07-2018'!I116+'SNA 08-2018'!I116+'SNA 09-2018'!I116+'SNA 10-2018'!I116+'SNA 11-2018'!I116+'SNA 12-2018'!I116</f>
        <v>0</v>
      </c>
    </row>
    <row r="117" spans="1:9" outlineLevel="1">
      <c r="A117" s="21" t="s">
        <v>304</v>
      </c>
      <c r="B117" s="36">
        <f>'SNA 01-2018'!B117+'SNA 02-2018'!B117+'SNA 03-2018'!B117+'SNA 04-2018'!B117+'SNA 05-2018'!B117+'SNA 06-2018'!B117+'SNA 07-2018'!B117+'SNA 08-2018'!B117+'SNA 09-2018'!B117+'SNA 10-2018'!B117+'SNA 11-2018'!B117+'SNA 12-2018'!B117</f>
        <v>0</v>
      </c>
      <c r="C117" s="36">
        <f>'SNA 01-2018'!C117+'SNA 02-2018'!C117+'SNA 03-2018'!C117+'SNA 04-2018'!C117+'SNA 05-2018'!C117+'SNA 06-2018'!C117+'SNA 07-2018'!C117+'SNA 08-2018'!C117+'SNA 09-2018'!C117+'SNA 10-2018'!C117+'SNA 11-2018'!C117+'SNA 12-2018'!C117</f>
        <v>-3405128.6090000002</v>
      </c>
      <c r="D117" s="36">
        <f>'SNA 01-2018'!D117+'SNA 02-2018'!D117+'SNA 03-2018'!D117+'SNA 04-2018'!D117+'SNA 05-2018'!D117+'SNA 06-2018'!D117+'SNA 07-2018'!D117+'SNA 08-2018'!D117+'SNA 09-2018'!D117+'SNA 10-2018'!D117+'SNA 11-2018'!D117+'SNA 12-2018'!D117</f>
        <v>0</v>
      </c>
      <c r="E117" s="37">
        <f t="shared" si="13"/>
        <v>-3405128.6090000002</v>
      </c>
      <c r="G117" s="36">
        <f>'SNA 01-2018'!G117+'SNA 02-2018'!G117+'SNA 03-2018'!G117+'SNA 04-2018'!G117+'SNA 05-2018'!G117+'SNA 06-2018'!G117+'SNA 07-2018'!G117+'SNA 08-2018'!G117+'SNA 09-2018'!G117+'SNA 10-2018'!G117+'SNA 11-2018'!G117+'SNA 12-2018'!G117</f>
        <v>0</v>
      </c>
      <c r="H117" s="37"/>
      <c r="I117" s="36">
        <f>'SNA 01-2018'!I117+'SNA 02-2018'!I117+'SNA 03-2018'!I117+'SNA 04-2018'!I117+'SNA 05-2018'!I117+'SNA 06-2018'!I117+'SNA 07-2018'!I117+'SNA 08-2018'!I117+'SNA 09-2018'!I117+'SNA 10-2018'!I117+'SNA 11-2018'!I117+'SNA 12-2018'!I117</f>
        <v>0</v>
      </c>
    </row>
    <row r="118" spans="1:9" outlineLevel="1">
      <c r="A118" s="21" t="s">
        <v>74</v>
      </c>
      <c r="B118" s="36">
        <f>'SNA 01-2018'!B118+'SNA 02-2018'!B118+'SNA 03-2018'!B118+'SNA 04-2018'!B118+'SNA 05-2018'!B118+'SNA 06-2018'!B118+'SNA 07-2018'!B118+'SNA 08-2018'!B118+'SNA 09-2018'!B118+'SNA 10-2018'!B118+'SNA 11-2018'!B118+'SNA 12-2018'!B118</f>
        <v>0</v>
      </c>
      <c r="C118" s="36">
        <f>'SNA 01-2018'!C118+'SNA 02-2018'!C118+'SNA 03-2018'!C118+'SNA 04-2018'!C118+'SNA 05-2018'!C118+'SNA 06-2018'!C118+'SNA 07-2018'!C118+'SNA 08-2018'!C118+'SNA 09-2018'!C118+'SNA 10-2018'!C118+'SNA 11-2018'!C118+'SNA 12-2018'!C118</f>
        <v>-1014381.6329999998</v>
      </c>
      <c r="D118" s="36">
        <f>'SNA 01-2018'!D118+'SNA 02-2018'!D118+'SNA 03-2018'!D118+'SNA 04-2018'!D118+'SNA 05-2018'!D118+'SNA 06-2018'!D118+'SNA 07-2018'!D118+'SNA 08-2018'!D118+'SNA 09-2018'!D118+'SNA 10-2018'!D118+'SNA 11-2018'!D118+'SNA 12-2018'!D118</f>
        <v>0</v>
      </c>
      <c r="E118" s="36">
        <f t="shared" si="13"/>
        <v>-1014381.6329999998</v>
      </c>
      <c r="F118" s="37"/>
      <c r="G118" s="36">
        <f>'SNA 01-2018'!G118+'SNA 02-2018'!G118+'SNA 03-2018'!G118+'SNA 04-2018'!G118+'SNA 05-2018'!G118+'SNA 06-2018'!G118+'SNA 07-2018'!G118+'SNA 08-2018'!G118+'SNA 09-2018'!G118+'SNA 10-2018'!G118+'SNA 11-2018'!G118+'SNA 12-2018'!G118</f>
        <v>0</v>
      </c>
      <c r="H118" s="37"/>
      <c r="I118" s="36">
        <f>'SNA 01-2018'!I118+'SNA 02-2018'!I118+'SNA 03-2018'!I118+'SNA 04-2018'!I118+'SNA 05-2018'!I118+'SNA 06-2018'!I118+'SNA 07-2018'!I118+'SNA 08-2018'!I118+'SNA 09-2018'!I118+'SNA 10-2018'!I118+'SNA 11-2018'!I118+'SNA 12-2018'!I118</f>
        <v>0</v>
      </c>
    </row>
    <row r="119" spans="1:9" outlineLevel="1">
      <c r="A119" s="21" t="s">
        <v>181</v>
      </c>
      <c r="B119" s="36">
        <f>'SNA 01-2018'!B119+'SNA 02-2018'!B119+'SNA 03-2018'!B119+'SNA 04-2018'!B119+'SNA 05-2018'!B119+'SNA 06-2018'!B119+'SNA 07-2018'!B119+'SNA 08-2018'!B119+'SNA 09-2018'!B119+'SNA 10-2018'!B119+'SNA 11-2018'!B119+'SNA 12-2018'!B119</f>
        <v>0</v>
      </c>
      <c r="C119" s="36">
        <f>'SNA 01-2018'!C119+'SNA 02-2018'!C119+'SNA 03-2018'!C119+'SNA 04-2018'!C119+'SNA 05-2018'!C119+'SNA 06-2018'!C119+'SNA 07-2018'!C119+'SNA 08-2018'!C119+'SNA 09-2018'!C119+'SNA 10-2018'!C119+'SNA 11-2018'!C119+'SNA 12-2018'!C119</f>
        <v>-418957.01699999999</v>
      </c>
      <c r="D119" s="36">
        <f>'SNA 01-2018'!D119+'SNA 02-2018'!D119+'SNA 03-2018'!D119+'SNA 04-2018'!D119+'SNA 05-2018'!D119+'SNA 06-2018'!D119+'SNA 07-2018'!D119+'SNA 08-2018'!D119+'SNA 09-2018'!D119+'SNA 10-2018'!D119+'SNA 11-2018'!D119+'SNA 12-2018'!D119</f>
        <v>0</v>
      </c>
      <c r="E119" s="36">
        <f t="shared" si="13"/>
        <v>-418957.01699999999</v>
      </c>
      <c r="F119" s="37"/>
      <c r="G119" s="36">
        <f>'SNA 01-2018'!G119+'SNA 02-2018'!G119+'SNA 03-2018'!G119+'SNA 04-2018'!G119+'SNA 05-2018'!G119+'SNA 06-2018'!G119+'SNA 07-2018'!G119+'SNA 08-2018'!G119+'SNA 09-2018'!G119+'SNA 10-2018'!G119+'SNA 11-2018'!G119+'SNA 12-2018'!G119</f>
        <v>0</v>
      </c>
      <c r="H119" s="37"/>
      <c r="I119" s="36">
        <f>'SNA 01-2018'!I119+'SNA 02-2018'!I119+'SNA 03-2018'!I119+'SNA 04-2018'!I119+'SNA 05-2018'!I119+'SNA 06-2018'!I119+'SNA 07-2018'!I119+'SNA 08-2018'!I119+'SNA 09-2018'!I119+'SNA 10-2018'!I119+'SNA 11-2018'!I119+'SNA 12-2018'!I119</f>
        <v>0</v>
      </c>
    </row>
    <row r="120" spans="1:9" outlineLevel="1">
      <c r="A120" s="21" t="s">
        <v>75</v>
      </c>
      <c r="B120" s="36">
        <f>'SNA 01-2018'!B120+'SNA 02-2018'!B120+'SNA 03-2018'!B120+'SNA 04-2018'!B120+'SNA 05-2018'!B120+'SNA 06-2018'!B120+'SNA 07-2018'!B120+'SNA 08-2018'!B120+'SNA 09-2018'!B120+'SNA 10-2018'!B120+'SNA 11-2018'!B120+'SNA 12-2018'!B120</f>
        <v>0</v>
      </c>
      <c r="C120" s="36">
        <f>'SNA 01-2018'!C120+'SNA 02-2018'!C120+'SNA 03-2018'!C120+'SNA 04-2018'!C120+'SNA 05-2018'!C120+'SNA 06-2018'!C120+'SNA 07-2018'!C120+'SNA 08-2018'!C120+'SNA 09-2018'!C120+'SNA 10-2018'!C120+'SNA 11-2018'!C120+'SNA 12-2018'!C120</f>
        <v>-1494.2730000000001</v>
      </c>
      <c r="D120" s="36">
        <f>'SNA 01-2018'!D120+'SNA 02-2018'!D120+'SNA 03-2018'!D120+'SNA 04-2018'!D120+'SNA 05-2018'!D120+'SNA 06-2018'!D120+'SNA 07-2018'!D120+'SNA 08-2018'!D120+'SNA 09-2018'!D120+'SNA 10-2018'!D120+'SNA 11-2018'!D120+'SNA 12-2018'!D120</f>
        <v>0</v>
      </c>
      <c r="E120" s="36">
        <f t="shared" si="13"/>
        <v>-1494.2730000000001</v>
      </c>
      <c r="F120" s="37"/>
      <c r="G120" s="36">
        <f>'SNA 01-2018'!G120+'SNA 02-2018'!G120+'SNA 03-2018'!G120+'SNA 04-2018'!G120+'SNA 05-2018'!G120+'SNA 06-2018'!G120+'SNA 07-2018'!G120+'SNA 08-2018'!G120+'SNA 09-2018'!G120+'SNA 10-2018'!G120+'SNA 11-2018'!G120+'SNA 12-2018'!G120</f>
        <v>0</v>
      </c>
      <c r="H120" s="37"/>
      <c r="I120" s="36">
        <f>'SNA 01-2018'!I120+'SNA 02-2018'!I120+'SNA 03-2018'!I120+'SNA 04-2018'!I120+'SNA 05-2018'!I120+'SNA 06-2018'!I120+'SNA 07-2018'!I120+'SNA 08-2018'!I120+'SNA 09-2018'!I120+'SNA 10-2018'!I120+'SNA 11-2018'!I120+'SNA 12-2018'!I120</f>
        <v>0</v>
      </c>
    </row>
    <row r="121" spans="1:9">
      <c r="A121" s="25" t="s">
        <v>306</v>
      </c>
      <c r="B121" s="35">
        <f t="shared" ref="B121:D121" si="21">SUM(B122:B126)</f>
        <v>0</v>
      </c>
      <c r="C121" s="35">
        <f t="shared" si="21"/>
        <v>-2433486.7609999999</v>
      </c>
      <c r="D121" s="35">
        <f t="shared" si="21"/>
        <v>0</v>
      </c>
      <c r="E121" s="35">
        <f>SUM(B121:D121)</f>
        <v>-2433486.7609999999</v>
      </c>
      <c r="F121" s="34"/>
      <c r="G121" s="35">
        <f>SUM(G122:G126)</f>
        <v>0</v>
      </c>
      <c r="H121" s="34"/>
      <c r="I121" s="35">
        <f>SUM(I122:I126)</f>
        <v>0</v>
      </c>
    </row>
    <row r="122" spans="1:9" outlineLevel="1">
      <c r="A122" s="27" t="s">
        <v>220</v>
      </c>
      <c r="B122" s="36">
        <f>'SNA 01-2018'!B122+'SNA 02-2018'!B122+'SNA 03-2018'!B122+'SNA 04-2018'!B122+'SNA 05-2018'!B122+'SNA 06-2018'!B122+'SNA 07-2018'!B122+'SNA 08-2018'!B122+'SNA 09-2018'!B122+'SNA 10-2018'!B122+'SNA 11-2018'!B122+'SNA 12-2018'!B122</f>
        <v>0</v>
      </c>
      <c r="C122" s="36">
        <f>'SNA 01-2018'!C122+'SNA 02-2018'!C122+'SNA 03-2018'!C122+'SNA 04-2018'!C122+'SNA 05-2018'!C122+'SNA 06-2018'!C122+'SNA 07-2018'!C122+'SNA 08-2018'!C122+'SNA 09-2018'!C122+'SNA 10-2018'!C122+'SNA 11-2018'!C122+'SNA 12-2018'!C122</f>
        <v>-30993.5</v>
      </c>
      <c r="D122" s="36">
        <f>'SNA 01-2018'!D122+'SNA 02-2018'!D122+'SNA 03-2018'!D122+'SNA 04-2018'!D122+'SNA 05-2018'!D122+'SNA 06-2018'!D122+'SNA 07-2018'!D122+'SNA 08-2018'!D122+'SNA 09-2018'!D122+'SNA 10-2018'!D122+'SNA 11-2018'!D122+'SNA 12-2018'!D122</f>
        <v>0</v>
      </c>
      <c r="E122" s="36">
        <f>SUM(B122:D122)</f>
        <v>-30993.5</v>
      </c>
      <c r="F122" s="37"/>
      <c r="G122" s="36">
        <f>'SNA 01-2018'!G122+'SNA 02-2018'!G122+'SNA 03-2018'!G122+'SNA 04-2018'!G122+'SNA 05-2018'!G122+'SNA 06-2018'!G122+'SNA 07-2018'!G122+'SNA 08-2018'!G122+'SNA 09-2018'!G122+'SNA 10-2018'!G122+'SNA 11-2018'!G122+'SNA 12-2018'!G122</f>
        <v>0</v>
      </c>
      <c r="H122" s="37"/>
      <c r="I122" s="36">
        <f>'SNA 01-2018'!I122+'SNA 02-2018'!I122+'SNA 03-2018'!I122+'SNA 04-2018'!I122+'SNA 05-2018'!I122+'SNA 06-2018'!I122+'SNA 07-2018'!I122+'SNA 08-2018'!I122+'SNA 09-2018'!I122+'SNA 10-2018'!I122+'SNA 11-2018'!I122+'SNA 12-2018'!I122</f>
        <v>0</v>
      </c>
    </row>
    <row r="123" spans="1:9" outlineLevel="1">
      <c r="A123" s="27" t="s">
        <v>37</v>
      </c>
      <c r="B123" s="36">
        <f>'SNA 01-2018'!B123+'SNA 02-2018'!B123+'SNA 03-2018'!B123+'SNA 04-2018'!B123+'SNA 05-2018'!B123+'SNA 06-2018'!B123+'SNA 07-2018'!B123+'SNA 08-2018'!B123+'SNA 09-2018'!B123+'SNA 10-2018'!B123+'SNA 11-2018'!B123+'SNA 12-2018'!B123</f>
        <v>0</v>
      </c>
      <c r="C123" s="36">
        <f>'SNA 01-2018'!C123+'SNA 02-2018'!C123+'SNA 03-2018'!C123+'SNA 04-2018'!C123+'SNA 05-2018'!C123+'SNA 06-2018'!C123+'SNA 07-2018'!C123+'SNA 08-2018'!C123+'SNA 09-2018'!C123+'SNA 10-2018'!C123+'SNA 11-2018'!C123+'SNA 12-2018'!C123</f>
        <v>-40646.599999999991</v>
      </c>
      <c r="D123" s="36">
        <f>'SNA 01-2018'!D123+'SNA 02-2018'!D123+'SNA 03-2018'!D123+'SNA 04-2018'!D123+'SNA 05-2018'!D123+'SNA 06-2018'!D123+'SNA 07-2018'!D123+'SNA 08-2018'!D123+'SNA 09-2018'!D123+'SNA 10-2018'!D123+'SNA 11-2018'!D123+'SNA 12-2018'!D123</f>
        <v>0</v>
      </c>
      <c r="E123" s="36">
        <f t="shared" ref="E123:E126" si="22">SUM(B123:D123)</f>
        <v>-40646.599999999991</v>
      </c>
      <c r="F123" s="37"/>
      <c r="G123" s="36">
        <f>'SNA 01-2018'!G123+'SNA 02-2018'!G123+'SNA 03-2018'!G123+'SNA 04-2018'!G123+'SNA 05-2018'!G123+'SNA 06-2018'!G123+'SNA 07-2018'!G123+'SNA 08-2018'!G123+'SNA 09-2018'!G123+'SNA 10-2018'!G123+'SNA 11-2018'!G123+'SNA 12-2018'!G123</f>
        <v>0</v>
      </c>
      <c r="H123" s="37"/>
      <c r="I123" s="36">
        <f>'SNA 01-2018'!I123+'SNA 02-2018'!I123+'SNA 03-2018'!I123+'SNA 04-2018'!I123+'SNA 05-2018'!I123+'SNA 06-2018'!I123+'SNA 07-2018'!I123+'SNA 08-2018'!I123+'SNA 09-2018'!I123+'SNA 10-2018'!I123+'SNA 11-2018'!I123+'SNA 12-2018'!I123</f>
        <v>0</v>
      </c>
    </row>
    <row r="124" spans="1:9" outlineLevel="1">
      <c r="A124" s="27" t="s">
        <v>3</v>
      </c>
      <c r="B124" s="36">
        <f>'SNA 01-2018'!B124+'SNA 02-2018'!B124+'SNA 03-2018'!B124+'SNA 04-2018'!B124+'SNA 05-2018'!B124+'SNA 06-2018'!B124+'SNA 07-2018'!B124+'SNA 08-2018'!B124+'SNA 09-2018'!B124+'SNA 10-2018'!B124+'SNA 11-2018'!B124+'SNA 12-2018'!B124</f>
        <v>0</v>
      </c>
      <c r="C124" s="36">
        <f>'SNA 01-2018'!C124+'SNA 02-2018'!C124+'SNA 03-2018'!C124+'SNA 04-2018'!C124+'SNA 05-2018'!C124+'SNA 06-2018'!C124+'SNA 07-2018'!C124+'SNA 08-2018'!C124+'SNA 09-2018'!C124+'SNA 10-2018'!C124+'SNA 11-2018'!C124+'SNA 12-2018'!C124</f>
        <v>-916592.7379999999</v>
      </c>
      <c r="D124" s="36">
        <f>'SNA 01-2018'!D124+'SNA 02-2018'!D124+'SNA 03-2018'!D124+'SNA 04-2018'!D124+'SNA 05-2018'!D124+'SNA 06-2018'!D124+'SNA 07-2018'!D124+'SNA 08-2018'!D124+'SNA 09-2018'!D124+'SNA 10-2018'!D124+'SNA 11-2018'!D124+'SNA 12-2018'!D124</f>
        <v>0</v>
      </c>
      <c r="E124" s="36">
        <f t="shared" si="22"/>
        <v>-916592.7379999999</v>
      </c>
      <c r="F124" s="37"/>
      <c r="G124" s="36">
        <f>'SNA 01-2018'!G124+'SNA 02-2018'!G124+'SNA 03-2018'!G124+'SNA 04-2018'!G124+'SNA 05-2018'!G124+'SNA 06-2018'!G124+'SNA 07-2018'!G124+'SNA 08-2018'!G124+'SNA 09-2018'!G124+'SNA 10-2018'!G124+'SNA 11-2018'!G124+'SNA 12-2018'!G124</f>
        <v>0</v>
      </c>
      <c r="H124" s="37"/>
      <c r="I124" s="36">
        <f>'SNA 01-2018'!I124+'SNA 02-2018'!I124+'SNA 03-2018'!I124+'SNA 04-2018'!I124+'SNA 05-2018'!I124+'SNA 06-2018'!I124+'SNA 07-2018'!I124+'SNA 08-2018'!I124+'SNA 09-2018'!I124+'SNA 10-2018'!I124+'SNA 11-2018'!I124+'SNA 12-2018'!I124</f>
        <v>0</v>
      </c>
    </row>
    <row r="125" spans="1:9" outlineLevel="1">
      <c r="A125" s="27" t="s">
        <v>211</v>
      </c>
      <c r="B125" s="36">
        <f>'SNA 01-2018'!B125+'SNA 02-2018'!B125+'SNA 03-2018'!B125+'SNA 04-2018'!B125+'SNA 05-2018'!B125+'SNA 06-2018'!B125+'SNA 07-2018'!B125+'SNA 08-2018'!B125+'SNA 09-2018'!B125+'SNA 10-2018'!B125+'SNA 11-2018'!B125+'SNA 12-2018'!B125</f>
        <v>0</v>
      </c>
      <c r="C125" s="36">
        <f>'SNA 01-2018'!C125+'SNA 02-2018'!C125+'SNA 03-2018'!C125+'SNA 04-2018'!C125+'SNA 05-2018'!C125+'SNA 06-2018'!C125+'SNA 07-2018'!C125+'SNA 08-2018'!C125+'SNA 09-2018'!C125+'SNA 10-2018'!C125+'SNA 11-2018'!C125+'SNA 12-2018'!C125</f>
        <v>-1416685.923</v>
      </c>
      <c r="D125" s="36">
        <f>'SNA 01-2018'!D125+'SNA 02-2018'!D125+'SNA 03-2018'!D125+'SNA 04-2018'!D125+'SNA 05-2018'!D125+'SNA 06-2018'!D125+'SNA 07-2018'!D125+'SNA 08-2018'!D125+'SNA 09-2018'!D125+'SNA 10-2018'!D125+'SNA 11-2018'!D125+'SNA 12-2018'!D125</f>
        <v>0</v>
      </c>
      <c r="E125" s="36">
        <f t="shared" si="22"/>
        <v>-1416685.923</v>
      </c>
      <c r="F125" s="37"/>
      <c r="G125" s="36">
        <f>'SNA 01-2018'!G125+'SNA 02-2018'!G125+'SNA 03-2018'!G125+'SNA 04-2018'!G125+'SNA 05-2018'!G125+'SNA 06-2018'!G125+'SNA 07-2018'!G125+'SNA 08-2018'!G125+'SNA 09-2018'!G125+'SNA 10-2018'!G125+'SNA 11-2018'!G125+'SNA 12-2018'!G125</f>
        <v>0</v>
      </c>
      <c r="H125" s="37"/>
      <c r="I125" s="36">
        <f>'SNA 01-2018'!I125+'SNA 02-2018'!I125+'SNA 03-2018'!I125+'SNA 04-2018'!I125+'SNA 05-2018'!I125+'SNA 06-2018'!I125+'SNA 07-2018'!I125+'SNA 08-2018'!I125+'SNA 09-2018'!I125+'SNA 10-2018'!I125+'SNA 11-2018'!I125+'SNA 12-2018'!I125</f>
        <v>0</v>
      </c>
    </row>
    <row r="126" spans="1:9" outlineLevel="1">
      <c r="A126" s="27" t="s">
        <v>6</v>
      </c>
      <c r="B126" s="36">
        <f>'SNA 01-2018'!B126+'SNA 02-2018'!B126+'SNA 03-2018'!B126+'SNA 04-2018'!B126+'SNA 05-2018'!B126+'SNA 06-2018'!B126+'SNA 07-2018'!B126+'SNA 08-2018'!B126+'SNA 09-2018'!B126+'SNA 10-2018'!B126+'SNA 11-2018'!B126+'SNA 12-2018'!B126</f>
        <v>0</v>
      </c>
      <c r="C126" s="36">
        <f>'SNA 01-2018'!C126+'SNA 02-2018'!C126+'SNA 03-2018'!C126+'SNA 04-2018'!C126+'SNA 05-2018'!C126+'SNA 06-2018'!C126+'SNA 07-2018'!C126+'SNA 08-2018'!C126+'SNA 09-2018'!C126+'SNA 10-2018'!C126+'SNA 11-2018'!C126+'SNA 12-2018'!C126</f>
        <v>-28568</v>
      </c>
      <c r="D126" s="36">
        <f>'SNA 01-2018'!D126+'SNA 02-2018'!D126+'SNA 03-2018'!D126+'SNA 04-2018'!D126+'SNA 05-2018'!D126+'SNA 06-2018'!D126+'SNA 07-2018'!D126+'SNA 08-2018'!D126+'SNA 09-2018'!D126+'SNA 10-2018'!D126+'SNA 11-2018'!D126+'SNA 12-2018'!D126</f>
        <v>0</v>
      </c>
      <c r="E126" s="36">
        <f t="shared" si="22"/>
        <v>-28568</v>
      </c>
      <c r="F126" s="37"/>
      <c r="G126" s="36">
        <f>'SNA 01-2018'!G126+'SNA 02-2018'!G126+'SNA 03-2018'!G126+'SNA 04-2018'!G126+'SNA 05-2018'!G126+'SNA 06-2018'!G126+'SNA 07-2018'!G126+'SNA 08-2018'!G126+'SNA 09-2018'!G126+'SNA 10-2018'!G126+'SNA 11-2018'!G126+'SNA 12-2018'!G126</f>
        <v>0</v>
      </c>
      <c r="H126" s="37"/>
      <c r="I126" s="36">
        <f>'SNA 01-2018'!I126+'SNA 02-2018'!I126+'SNA 03-2018'!I126+'SNA 04-2018'!I126+'SNA 05-2018'!I126+'SNA 06-2018'!I126+'SNA 07-2018'!I126+'SNA 08-2018'!I126+'SNA 09-2018'!I126+'SNA 10-2018'!I126+'SNA 11-2018'!I126+'SNA 12-2018'!I126</f>
        <v>0</v>
      </c>
    </row>
    <row r="127" spans="1:9">
      <c r="A127" s="25" t="s">
        <v>44</v>
      </c>
      <c r="B127" s="35">
        <f t="shared" ref="B127:D127" si="23">SUM(B128:B148)</f>
        <v>0</v>
      </c>
      <c r="C127" s="35">
        <f t="shared" si="23"/>
        <v>-569184.24100000004</v>
      </c>
      <c r="D127" s="35">
        <f t="shared" si="23"/>
        <v>0</v>
      </c>
      <c r="E127" s="35">
        <f>SUM(B127:D127)</f>
        <v>-569184.24100000004</v>
      </c>
      <c r="F127" s="34"/>
      <c r="G127" s="35">
        <f>SUM(G128:G148)</f>
        <v>0</v>
      </c>
      <c r="H127" s="34"/>
      <c r="I127" s="35">
        <f>SUM(I128:I148)</f>
        <v>0</v>
      </c>
    </row>
    <row r="128" spans="1:9" outlineLevel="1">
      <c r="A128" s="27" t="s">
        <v>233</v>
      </c>
      <c r="B128" s="36">
        <f>'SNA 01-2018'!B128+'SNA 02-2018'!B128+'SNA 03-2018'!B128+'SNA 04-2018'!B128+'SNA 05-2018'!B128+'SNA 06-2018'!B128+'SNA 07-2018'!B128+'SNA 08-2018'!B128+'SNA 09-2018'!B128+'SNA 10-2018'!B128+'SNA 11-2018'!B128+'SNA 12-2018'!B128</f>
        <v>0</v>
      </c>
      <c r="C128" s="36">
        <f>'SNA 01-2018'!C128+'SNA 02-2018'!C128+'SNA 03-2018'!C128+'SNA 04-2018'!C128+'SNA 05-2018'!C128+'SNA 06-2018'!C128+'SNA 07-2018'!C128+'SNA 08-2018'!C128+'SNA 09-2018'!C128+'SNA 10-2018'!C128+'SNA 11-2018'!C128+'SNA 12-2018'!C128</f>
        <v>-572.56399999999996</v>
      </c>
      <c r="D128" s="36">
        <f>'SNA 01-2018'!D128+'SNA 02-2018'!D128+'SNA 03-2018'!D128+'SNA 04-2018'!D128+'SNA 05-2018'!D128+'SNA 06-2018'!D128+'SNA 07-2018'!D128+'SNA 08-2018'!D128+'SNA 09-2018'!D128+'SNA 10-2018'!D128+'SNA 11-2018'!D128+'SNA 12-2018'!D128</f>
        <v>0</v>
      </c>
      <c r="E128" s="36">
        <f>SUM(B128:D128)</f>
        <v>-572.56399999999996</v>
      </c>
      <c r="F128" s="37"/>
      <c r="G128" s="36">
        <f>'SNA 01-2018'!G128+'SNA 02-2018'!G128+'SNA 03-2018'!G128+'SNA 04-2018'!G128+'SNA 05-2018'!G128+'SNA 06-2018'!G128+'SNA 07-2018'!G128+'SNA 08-2018'!G128+'SNA 09-2018'!G128+'SNA 10-2018'!G128+'SNA 11-2018'!G128+'SNA 12-2018'!G128</f>
        <v>0</v>
      </c>
      <c r="H128" s="37"/>
      <c r="I128" s="36">
        <f>'SNA 01-2018'!I128+'SNA 02-2018'!I128+'SNA 03-2018'!I128+'SNA 04-2018'!I128+'SNA 05-2018'!I128+'SNA 06-2018'!I128+'SNA 07-2018'!I128+'SNA 08-2018'!I128+'SNA 09-2018'!I128+'SNA 10-2018'!I128+'SNA 11-2018'!I128+'SNA 12-2018'!I128</f>
        <v>0</v>
      </c>
    </row>
    <row r="129" spans="1:9" outlineLevel="1">
      <c r="A129" s="27" t="s">
        <v>262</v>
      </c>
      <c r="B129" s="36">
        <f>'SNA 01-2018'!B129+'SNA 02-2018'!B129+'SNA 03-2018'!B129+'SNA 04-2018'!B129+'SNA 05-2018'!B129+'SNA 06-2018'!B129+'SNA 07-2018'!B129+'SNA 08-2018'!B129+'SNA 09-2018'!B129+'SNA 10-2018'!B129+'SNA 11-2018'!B129+'SNA 12-2018'!B129</f>
        <v>0</v>
      </c>
      <c r="C129" s="36">
        <f>'SNA 01-2018'!C129+'SNA 02-2018'!C129+'SNA 03-2018'!C129+'SNA 04-2018'!C129+'SNA 05-2018'!C129+'SNA 06-2018'!C129+'SNA 07-2018'!C129+'SNA 08-2018'!C129+'SNA 09-2018'!C129+'SNA 10-2018'!C129+'SNA 11-2018'!C129+'SNA 12-2018'!C129</f>
        <v>-1791.3219999999999</v>
      </c>
      <c r="D129" s="36">
        <f>'SNA 01-2018'!D129+'SNA 02-2018'!D129+'SNA 03-2018'!D129+'SNA 04-2018'!D129+'SNA 05-2018'!D129+'SNA 06-2018'!D129+'SNA 07-2018'!D129+'SNA 08-2018'!D129+'SNA 09-2018'!D129+'SNA 10-2018'!D129+'SNA 11-2018'!D129+'SNA 12-2018'!D129</f>
        <v>0</v>
      </c>
      <c r="E129" s="36">
        <f t="shared" ref="E129:E146" si="24">SUM(B129:D129)</f>
        <v>-1791.3219999999999</v>
      </c>
      <c r="F129" s="37"/>
      <c r="G129" s="36">
        <f>'SNA 01-2018'!G129+'SNA 02-2018'!G129+'SNA 03-2018'!G129+'SNA 04-2018'!G129+'SNA 05-2018'!G129+'SNA 06-2018'!G129+'SNA 07-2018'!G129+'SNA 08-2018'!G129+'SNA 09-2018'!G129+'SNA 10-2018'!G129+'SNA 11-2018'!G129+'SNA 12-2018'!G129</f>
        <v>0</v>
      </c>
      <c r="H129" s="37"/>
      <c r="I129" s="36">
        <f>'SNA 01-2018'!I129+'SNA 02-2018'!I129+'SNA 03-2018'!I129+'SNA 04-2018'!I129+'SNA 05-2018'!I129+'SNA 06-2018'!I129+'SNA 07-2018'!I129+'SNA 08-2018'!I129+'SNA 09-2018'!I129+'SNA 10-2018'!I129+'SNA 11-2018'!I129+'SNA 12-2018'!I129</f>
        <v>0</v>
      </c>
    </row>
    <row r="130" spans="1:9" outlineLevel="1">
      <c r="A130" s="27" t="s">
        <v>97</v>
      </c>
      <c r="B130" s="36">
        <f>'SNA 01-2018'!B130+'SNA 02-2018'!B130+'SNA 03-2018'!B130+'SNA 04-2018'!B130+'SNA 05-2018'!B130+'SNA 06-2018'!B130+'SNA 07-2018'!B130+'SNA 08-2018'!B130+'SNA 09-2018'!B130+'SNA 10-2018'!B130+'SNA 11-2018'!B130+'SNA 12-2018'!B130</f>
        <v>0</v>
      </c>
      <c r="C130" s="36">
        <f>'SNA 01-2018'!C130+'SNA 02-2018'!C130+'SNA 03-2018'!C130+'SNA 04-2018'!C130+'SNA 05-2018'!C130+'SNA 06-2018'!C130+'SNA 07-2018'!C130+'SNA 08-2018'!C130+'SNA 09-2018'!C130+'SNA 10-2018'!C130+'SNA 11-2018'!C130+'SNA 12-2018'!C130</f>
        <v>-1548.816</v>
      </c>
      <c r="D130" s="36">
        <f>'SNA 01-2018'!D130+'SNA 02-2018'!D130+'SNA 03-2018'!D130+'SNA 04-2018'!D130+'SNA 05-2018'!D130+'SNA 06-2018'!D130+'SNA 07-2018'!D130+'SNA 08-2018'!D130+'SNA 09-2018'!D130+'SNA 10-2018'!D130+'SNA 11-2018'!D130+'SNA 12-2018'!D130</f>
        <v>0</v>
      </c>
      <c r="E130" s="36">
        <f t="shared" si="24"/>
        <v>-1548.816</v>
      </c>
      <c r="F130" s="37"/>
      <c r="G130" s="36">
        <f>'SNA 01-2018'!G130+'SNA 02-2018'!G130+'SNA 03-2018'!G130+'SNA 04-2018'!G130+'SNA 05-2018'!G130+'SNA 06-2018'!G130+'SNA 07-2018'!G130+'SNA 08-2018'!G130+'SNA 09-2018'!G130+'SNA 10-2018'!G130+'SNA 11-2018'!G130+'SNA 12-2018'!G130</f>
        <v>0</v>
      </c>
      <c r="H130" s="37"/>
      <c r="I130" s="36">
        <f>'SNA 01-2018'!I130+'SNA 02-2018'!I130+'SNA 03-2018'!I130+'SNA 04-2018'!I130+'SNA 05-2018'!I130+'SNA 06-2018'!I130+'SNA 07-2018'!I130+'SNA 08-2018'!I130+'SNA 09-2018'!I130+'SNA 10-2018'!I130+'SNA 11-2018'!I130+'SNA 12-2018'!I130</f>
        <v>0</v>
      </c>
    </row>
    <row r="131" spans="1:9" outlineLevel="1">
      <c r="A131" s="27" t="s">
        <v>165</v>
      </c>
      <c r="B131" s="36">
        <f>'SNA 01-2018'!B131+'SNA 02-2018'!B131+'SNA 03-2018'!B131+'SNA 04-2018'!B131+'SNA 05-2018'!B131+'SNA 06-2018'!B131+'SNA 07-2018'!B131+'SNA 08-2018'!B131+'SNA 09-2018'!B131+'SNA 10-2018'!B131+'SNA 11-2018'!B131+'SNA 12-2018'!B131</f>
        <v>0</v>
      </c>
      <c r="C131" s="36">
        <f>'SNA 01-2018'!C131+'SNA 02-2018'!C131+'SNA 03-2018'!C131+'SNA 04-2018'!C131+'SNA 05-2018'!C131+'SNA 06-2018'!C131+'SNA 07-2018'!C131+'SNA 08-2018'!C131+'SNA 09-2018'!C131+'SNA 10-2018'!C131+'SNA 11-2018'!C131+'SNA 12-2018'!C131</f>
        <v>-7432.6149999999998</v>
      </c>
      <c r="D131" s="36">
        <f>'SNA 01-2018'!D131+'SNA 02-2018'!D131+'SNA 03-2018'!D131+'SNA 04-2018'!D131+'SNA 05-2018'!D131+'SNA 06-2018'!D131+'SNA 07-2018'!D131+'SNA 08-2018'!D131+'SNA 09-2018'!D131+'SNA 10-2018'!D131+'SNA 11-2018'!D131+'SNA 12-2018'!D131</f>
        <v>0</v>
      </c>
      <c r="E131" s="36">
        <f t="shared" si="24"/>
        <v>-7432.6149999999998</v>
      </c>
      <c r="F131" s="37"/>
      <c r="G131" s="36">
        <f>'SNA 01-2018'!G131+'SNA 02-2018'!G131+'SNA 03-2018'!G131+'SNA 04-2018'!G131+'SNA 05-2018'!G131+'SNA 06-2018'!G131+'SNA 07-2018'!G131+'SNA 08-2018'!G131+'SNA 09-2018'!G131+'SNA 10-2018'!G131+'SNA 11-2018'!G131+'SNA 12-2018'!G131</f>
        <v>0</v>
      </c>
      <c r="H131" s="37"/>
      <c r="I131" s="36">
        <f>'SNA 01-2018'!I131+'SNA 02-2018'!I131+'SNA 03-2018'!I131+'SNA 04-2018'!I131+'SNA 05-2018'!I131+'SNA 06-2018'!I131+'SNA 07-2018'!I131+'SNA 08-2018'!I131+'SNA 09-2018'!I131+'SNA 10-2018'!I131+'SNA 11-2018'!I131+'SNA 12-2018'!I131</f>
        <v>0</v>
      </c>
    </row>
    <row r="132" spans="1:9" outlineLevel="1">
      <c r="A132" s="27" t="s">
        <v>184</v>
      </c>
      <c r="B132" s="36">
        <f>'SNA 01-2018'!B132+'SNA 02-2018'!B132+'SNA 03-2018'!B132+'SNA 04-2018'!B132+'SNA 05-2018'!B132+'SNA 06-2018'!B132+'SNA 07-2018'!B132+'SNA 08-2018'!B132+'SNA 09-2018'!B132+'SNA 10-2018'!B132+'SNA 11-2018'!B132+'SNA 12-2018'!B132</f>
        <v>0</v>
      </c>
      <c r="C132" s="36">
        <f>'SNA 01-2018'!C132+'SNA 02-2018'!C132+'SNA 03-2018'!C132+'SNA 04-2018'!C132+'SNA 05-2018'!C132+'SNA 06-2018'!C132+'SNA 07-2018'!C132+'SNA 08-2018'!C132+'SNA 09-2018'!C132+'SNA 10-2018'!C132+'SNA 11-2018'!C132+'SNA 12-2018'!C132</f>
        <v>-6398.4870000000001</v>
      </c>
      <c r="D132" s="36">
        <f>'SNA 01-2018'!D132+'SNA 02-2018'!D132+'SNA 03-2018'!D132+'SNA 04-2018'!D132+'SNA 05-2018'!D132+'SNA 06-2018'!D132+'SNA 07-2018'!D132+'SNA 08-2018'!D132+'SNA 09-2018'!D132+'SNA 10-2018'!D132+'SNA 11-2018'!D132+'SNA 12-2018'!D132</f>
        <v>0</v>
      </c>
      <c r="E132" s="36">
        <f t="shared" si="24"/>
        <v>-6398.4870000000001</v>
      </c>
      <c r="F132" s="37"/>
      <c r="G132" s="36">
        <f>'SNA 01-2018'!G132+'SNA 02-2018'!G132+'SNA 03-2018'!G132+'SNA 04-2018'!G132+'SNA 05-2018'!G132+'SNA 06-2018'!G132+'SNA 07-2018'!G132+'SNA 08-2018'!G132+'SNA 09-2018'!G132+'SNA 10-2018'!G132+'SNA 11-2018'!G132+'SNA 12-2018'!G132</f>
        <v>0</v>
      </c>
      <c r="H132" s="37"/>
      <c r="I132" s="36">
        <f>'SNA 01-2018'!I132+'SNA 02-2018'!I132+'SNA 03-2018'!I132+'SNA 04-2018'!I132+'SNA 05-2018'!I132+'SNA 06-2018'!I132+'SNA 07-2018'!I132+'SNA 08-2018'!I132+'SNA 09-2018'!I132+'SNA 10-2018'!I132+'SNA 11-2018'!I132+'SNA 12-2018'!I132</f>
        <v>0</v>
      </c>
    </row>
    <row r="133" spans="1:9" outlineLevel="1">
      <c r="A133" s="27" t="s">
        <v>194</v>
      </c>
      <c r="B133" s="36">
        <f>'SNA 01-2018'!B133+'SNA 02-2018'!B133+'SNA 03-2018'!B133+'SNA 04-2018'!B133+'SNA 05-2018'!B133+'SNA 06-2018'!B133+'SNA 07-2018'!B133+'SNA 08-2018'!B133+'SNA 09-2018'!B133+'SNA 10-2018'!B133+'SNA 11-2018'!B133+'SNA 12-2018'!B133</f>
        <v>0</v>
      </c>
      <c r="C133" s="36">
        <f>'SNA 01-2018'!C133+'SNA 02-2018'!C133+'SNA 03-2018'!C133+'SNA 04-2018'!C133+'SNA 05-2018'!C133+'SNA 06-2018'!C133+'SNA 07-2018'!C133+'SNA 08-2018'!C133+'SNA 09-2018'!C133+'SNA 10-2018'!C133+'SNA 11-2018'!C133+'SNA 12-2018'!C133</f>
        <v>-4109.0259999999998</v>
      </c>
      <c r="D133" s="36">
        <f>'SNA 01-2018'!D133+'SNA 02-2018'!D133+'SNA 03-2018'!D133+'SNA 04-2018'!D133+'SNA 05-2018'!D133+'SNA 06-2018'!D133+'SNA 07-2018'!D133+'SNA 08-2018'!D133+'SNA 09-2018'!D133+'SNA 10-2018'!D133+'SNA 11-2018'!D133+'SNA 12-2018'!D133</f>
        <v>0</v>
      </c>
      <c r="E133" s="36">
        <f t="shared" si="24"/>
        <v>-4109.0259999999998</v>
      </c>
      <c r="F133" s="37"/>
      <c r="G133" s="36">
        <f>'SNA 01-2018'!G133+'SNA 02-2018'!G133+'SNA 03-2018'!G133+'SNA 04-2018'!G133+'SNA 05-2018'!G133+'SNA 06-2018'!G133+'SNA 07-2018'!G133+'SNA 08-2018'!G133+'SNA 09-2018'!G133+'SNA 10-2018'!G133+'SNA 11-2018'!G133+'SNA 12-2018'!G133</f>
        <v>0</v>
      </c>
      <c r="H133" s="37"/>
      <c r="I133" s="36">
        <f>'SNA 01-2018'!I133+'SNA 02-2018'!I133+'SNA 03-2018'!I133+'SNA 04-2018'!I133+'SNA 05-2018'!I133+'SNA 06-2018'!I133+'SNA 07-2018'!I133+'SNA 08-2018'!I133+'SNA 09-2018'!I133+'SNA 10-2018'!I133+'SNA 11-2018'!I133+'SNA 12-2018'!I133</f>
        <v>0</v>
      </c>
    </row>
    <row r="134" spans="1:9" outlineLevel="1">
      <c r="A134" s="27" t="s">
        <v>222</v>
      </c>
      <c r="B134" s="36">
        <f>'SNA 01-2018'!B134+'SNA 02-2018'!B134+'SNA 03-2018'!B134+'SNA 04-2018'!B134+'SNA 05-2018'!B134+'SNA 06-2018'!B134+'SNA 07-2018'!B134+'SNA 08-2018'!B134+'SNA 09-2018'!B134+'SNA 10-2018'!B134+'SNA 11-2018'!B134+'SNA 12-2018'!B134</f>
        <v>0</v>
      </c>
      <c r="C134" s="36">
        <f>'SNA 01-2018'!C134+'SNA 02-2018'!C134+'SNA 03-2018'!C134+'SNA 04-2018'!C134+'SNA 05-2018'!C134+'SNA 06-2018'!C134+'SNA 07-2018'!C134+'SNA 08-2018'!C134+'SNA 09-2018'!C134+'SNA 10-2018'!C134+'SNA 11-2018'!C134+'SNA 12-2018'!C134</f>
        <v>-7266.2759999999998</v>
      </c>
      <c r="D134" s="36">
        <f>'SNA 01-2018'!D134+'SNA 02-2018'!D134+'SNA 03-2018'!D134+'SNA 04-2018'!D134+'SNA 05-2018'!D134+'SNA 06-2018'!D134+'SNA 07-2018'!D134+'SNA 08-2018'!D134+'SNA 09-2018'!D134+'SNA 10-2018'!D134+'SNA 11-2018'!D134+'SNA 12-2018'!D134</f>
        <v>0</v>
      </c>
      <c r="E134" s="36">
        <f t="shared" si="24"/>
        <v>-7266.2759999999998</v>
      </c>
      <c r="F134" s="37"/>
      <c r="G134" s="36">
        <f>'SNA 01-2018'!G134+'SNA 02-2018'!G134+'SNA 03-2018'!G134+'SNA 04-2018'!G134+'SNA 05-2018'!G134+'SNA 06-2018'!G134+'SNA 07-2018'!G134+'SNA 08-2018'!G134+'SNA 09-2018'!G134+'SNA 10-2018'!G134+'SNA 11-2018'!G134+'SNA 12-2018'!G134</f>
        <v>0</v>
      </c>
      <c r="H134" s="37"/>
      <c r="I134" s="36">
        <f>'SNA 01-2018'!I134+'SNA 02-2018'!I134+'SNA 03-2018'!I134+'SNA 04-2018'!I134+'SNA 05-2018'!I134+'SNA 06-2018'!I134+'SNA 07-2018'!I134+'SNA 08-2018'!I134+'SNA 09-2018'!I134+'SNA 10-2018'!I134+'SNA 11-2018'!I134+'SNA 12-2018'!I134</f>
        <v>0</v>
      </c>
    </row>
    <row r="135" spans="1:9" outlineLevel="1">
      <c r="A135" s="27" t="s">
        <v>228</v>
      </c>
      <c r="B135" s="36">
        <f>'SNA 01-2018'!B135+'SNA 02-2018'!B135+'SNA 03-2018'!B135+'SNA 04-2018'!B135+'SNA 05-2018'!B135+'SNA 06-2018'!B135+'SNA 07-2018'!B135+'SNA 08-2018'!B135+'SNA 09-2018'!B135+'SNA 10-2018'!B135+'SNA 11-2018'!B135+'SNA 12-2018'!B135</f>
        <v>0</v>
      </c>
      <c r="C135" s="36">
        <f>'SNA 01-2018'!C135+'SNA 02-2018'!C135+'SNA 03-2018'!C135+'SNA 04-2018'!C135+'SNA 05-2018'!C135+'SNA 06-2018'!C135+'SNA 07-2018'!C135+'SNA 08-2018'!C135+'SNA 09-2018'!C135+'SNA 10-2018'!C135+'SNA 11-2018'!C135+'SNA 12-2018'!C135</f>
        <v>-2006.124</v>
      </c>
      <c r="D135" s="36">
        <f>'SNA 01-2018'!D135+'SNA 02-2018'!D135+'SNA 03-2018'!D135+'SNA 04-2018'!D135+'SNA 05-2018'!D135+'SNA 06-2018'!D135+'SNA 07-2018'!D135+'SNA 08-2018'!D135+'SNA 09-2018'!D135+'SNA 10-2018'!D135+'SNA 11-2018'!D135+'SNA 12-2018'!D135</f>
        <v>0</v>
      </c>
      <c r="E135" s="36">
        <f t="shared" si="24"/>
        <v>-2006.124</v>
      </c>
      <c r="F135" s="37"/>
      <c r="G135" s="36">
        <f>'SNA 01-2018'!G135+'SNA 02-2018'!G135+'SNA 03-2018'!G135+'SNA 04-2018'!G135+'SNA 05-2018'!G135+'SNA 06-2018'!G135+'SNA 07-2018'!G135+'SNA 08-2018'!G135+'SNA 09-2018'!G135+'SNA 10-2018'!G135+'SNA 11-2018'!G135+'SNA 12-2018'!G135</f>
        <v>0</v>
      </c>
      <c r="H135" s="37"/>
      <c r="I135" s="36">
        <f>'SNA 01-2018'!I135+'SNA 02-2018'!I135+'SNA 03-2018'!I135+'SNA 04-2018'!I135+'SNA 05-2018'!I135+'SNA 06-2018'!I135+'SNA 07-2018'!I135+'SNA 08-2018'!I135+'SNA 09-2018'!I135+'SNA 10-2018'!I135+'SNA 11-2018'!I135+'SNA 12-2018'!I135</f>
        <v>0</v>
      </c>
    </row>
    <row r="136" spans="1:9" outlineLevel="1">
      <c r="A136" s="27" t="s">
        <v>230</v>
      </c>
      <c r="B136" s="36">
        <f>'SNA 01-2018'!B136+'SNA 02-2018'!B136+'SNA 03-2018'!B136+'SNA 04-2018'!B136+'SNA 05-2018'!B136+'SNA 06-2018'!B136+'SNA 07-2018'!B136+'SNA 08-2018'!B136+'SNA 09-2018'!B136+'SNA 10-2018'!B136+'SNA 11-2018'!B136+'SNA 12-2018'!B136</f>
        <v>0</v>
      </c>
      <c r="C136" s="36">
        <f>'SNA 01-2018'!C136+'SNA 02-2018'!C136+'SNA 03-2018'!C136+'SNA 04-2018'!C136+'SNA 05-2018'!C136+'SNA 06-2018'!C136+'SNA 07-2018'!C136+'SNA 08-2018'!C136+'SNA 09-2018'!C136+'SNA 10-2018'!C136+'SNA 11-2018'!C136+'SNA 12-2018'!C136</f>
        <v>-54475</v>
      </c>
      <c r="D136" s="36">
        <f>'SNA 01-2018'!D136+'SNA 02-2018'!D136+'SNA 03-2018'!D136+'SNA 04-2018'!D136+'SNA 05-2018'!D136+'SNA 06-2018'!D136+'SNA 07-2018'!D136+'SNA 08-2018'!D136+'SNA 09-2018'!D136+'SNA 10-2018'!D136+'SNA 11-2018'!D136+'SNA 12-2018'!D136</f>
        <v>0</v>
      </c>
      <c r="E136" s="36">
        <f t="shared" si="24"/>
        <v>-54475</v>
      </c>
      <c r="F136" s="37"/>
      <c r="G136" s="36">
        <f>'SNA 01-2018'!G136+'SNA 02-2018'!G136+'SNA 03-2018'!G136+'SNA 04-2018'!G136+'SNA 05-2018'!G136+'SNA 06-2018'!G136+'SNA 07-2018'!G136+'SNA 08-2018'!G136+'SNA 09-2018'!G136+'SNA 10-2018'!G136+'SNA 11-2018'!G136+'SNA 12-2018'!G136</f>
        <v>0</v>
      </c>
      <c r="H136" s="37"/>
      <c r="I136" s="36">
        <f>'SNA 01-2018'!I136+'SNA 02-2018'!I136+'SNA 03-2018'!I136+'SNA 04-2018'!I136+'SNA 05-2018'!I136+'SNA 06-2018'!I136+'SNA 07-2018'!I136+'SNA 08-2018'!I136+'SNA 09-2018'!I136+'SNA 10-2018'!I136+'SNA 11-2018'!I136+'SNA 12-2018'!I136</f>
        <v>0</v>
      </c>
    </row>
    <row r="137" spans="1:9" outlineLevel="1">
      <c r="A137" s="27" t="s">
        <v>234</v>
      </c>
      <c r="B137" s="36">
        <f>'SNA 01-2018'!B137+'SNA 02-2018'!B137+'SNA 03-2018'!B137+'SNA 04-2018'!B137+'SNA 05-2018'!B137+'SNA 06-2018'!B137+'SNA 07-2018'!B137+'SNA 08-2018'!B137+'SNA 09-2018'!B137+'SNA 10-2018'!B137+'SNA 11-2018'!B137+'SNA 12-2018'!B137</f>
        <v>0</v>
      </c>
      <c r="C137" s="36">
        <f>'SNA 01-2018'!C137+'SNA 02-2018'!C137+'SNA 03-2018'!C137+'SNA 04-2018'!C137+'SNA 05-2018'!C137+'SNA 06-2018'!C137+'SNA 07-2018'!C137+'SNA 08-2018'!C137+'SNA 09-2018'!C137+'SNA 10-2018'!C137+'SNA 11-2018'!C137+'SNA 12-2018'!C137</f>
        <v>-406.86399999999998</v>
      </c>
      <c r="D137" s="36">
        <f>'SNA 01-2018'!D137+'SNA 02-2018'!D137+'SNA 03-2018'!D137+'SNA 04-2018'!D137+'SNA 05-2018'!D137+'SNA 06-2018'!D137+'SNA 07-2018'!D137+'SNA 08-2018'!D137+'SNA 09-2018'!D137+'SNA 10-2018'!D137+'SNA 11-2018'!D137+'SNA 12-2018'!D137</f>
        <v>0</v>
      </c>
      <c r="E137" s="36">
        <f t="shared" si="24"/>
        <v>-406.86399999999998</v>
      </c>
      <c r="F137" s="37"/>
      <c r="G137" s="36">
        <f>'SNA 01-2018'!G137+'SNA 02-2018'!G137+'SNA 03-2018'!G137+'SNA 04-2018'!G137+'SNA 05-2018'!G137+'SNA 06-2018'!G137+'SNA 07-2018'!G137+'SNA 08-2018'!G137+'SNA 09-2018'!G137+'SNA 10-2018'!G137+'SNA 11-2018'!G137+'SNA 12-2018'!G137</f>
        <v>0</v>
      </c>
      <c r="H137" s="37"/>
      <c r="I137" s="36">
        <f>'SNA 01-2018'!I137+'SNA 02-2018'!I137+'SNA 03-2018'!I137+'SNA 04-2018'!I137+'SNA 05-2018'!I137+'SNA 06-2018'!I137+'SNA 07-2018'!I137+'SNA 08-2018'!I137+'SNA 09-2018'!I137+'SNA 10-2018'!I137+'SNA 11-2018'!I137+'SNA 12-2018'!I137</f>
        <v>0</v>
      </c>
    </row>
    <row r="138" spans="1:9" outlineLevel="1">
      <c r="A138" s="27" t="s">
        <v>235</v>
      </c>
      <c r="B138" s="36">
        <f>'SNA 01-2018'!B138+'SNA 02-2018'!B138+'SNA 03-2018'!B138+'SNA 04-2018'!B138+'SNA 05-2018'!B138+'SNA 06-2018'!B138+'SNA 07-2018'!B138+'SNA 08-2018'!B138+'SNA 09-2018'!B138+'SNA 10-2018'!B138+'SNA 11-2018'!B138+'SNA 12-2018'!B138</f>
        <v>0</v>
      </c>
      <c r="C138" s="36">
        <f>'SNA 01-2018'!C138+'SNA 02-2018'!C138+'SNA 03-2018'!C138+'SNA 04-2018'!C138+'SNA 05-2018'!C138+'SNA 06-2018'!C138+'SNA 07-2018'!C138+'SNA 08-2018'!C138+'SNA 09-2018'!C138+'SNA 10-2018'!C138+'SNA 11-2018'!C138+'SNA 12-2018'!C138</f>
        <v>-58456.297999999995</v>
      </c>
      <c r="D138" s="36">
        <f>'SNA 01-2018'!D138+'SNA 02-2018'!D138+'SNA 03-2018'!D138+'SNA 04-2018'!D138+'SNA 05-2018'!D138+'SNA 06-2018'!D138+'SNA 07-2018'!D138+'SNA 08-2018'!D138+'SNA 09-2018'!D138+'SNA 10-2018'!D138+'SNA 11-2018'!D138+'SNA 12-2018'!D138</f>
        <v>0</v>
      </c>
      <c r="E138" s="36">
        <f t="shared" si="24"/>
        <v>-58456.297999999995</v>
      </c>
      <c r="F138" s="37"/>
      <c r="G138" s="36">
        <f>'SNA 01-2018'!G138+'SNA 02-2018'!G138+'SNA 03-2018'!G138+'SNA 04-2018'!G138+'SNA 05-2018'!G138+'SNA 06-2018'!G138+'SNA 07-2018'!G138+'SNA 08-2018'!G138+'SNA 09-2018'!G138+'SNA 10-2018'!G138+'SNA 11-2018'!G138+'SNA 12-2018'!G138</f>
        <v>0</v>
      </c>
      <c r="H138" s="37"/>
      <c r="I138" s="36">
        <f>'SNA 01-2018'!I138+'SNA 02-2018'!I138+'SNA 03-2018'!I138+'SNA 04-2018'!I138+'SNA 05-2018'!I138+'SNA 06-2018'!I138+'SNA 07-2018'!I138+'SNA 08-2018'!I138+'SNA 09-2018'!I138+'SNA 10-2018'!I138+'SNA 11-2018'!I138+'SNA 12-2018'!I138</f>
        <v>0</v>
      </c>
    </row>
    <row r="139" spans="1:9" outlineLevel="1">
      <c r="A139" s="27" t="s">
        <v>236</v>
      </c>
      <c r="B139" s="36">
        <f>'SNA 01-2018'!B139+'SNA 02-2018'!B139+'SNA 03-2018'!B139+'SNA 04-2018'!B139+'SNA 05-2018'!B139+'SNA 06-2018'!B139+'SNA 07-2018'!B139+'SNA 08-2018'!B139+'SNA 09-2018'!B139+'SNA 10-2018'!B139+'SNA 11-2018'!B139+'SNA 12-2018'!B139</f>
        <v>0</v>
      </c>
      <c r="C139" s="36">
        <f>'SNA 01-2018'!C139+'SNA 02-2018'!C139+'SNA 03-2018'!C139+'SNA 04-2018'!C139+'SNA 05-2018'!C139+'SNA 06-2018'!C139+'SNA 07-2018'!C139+'SNA 08-2018'!C139+'SNA 09-2018'!C139+'SNA 10-2018'!C139+'SNA 11-2018'!C139+'SNA 12-2018'!C139</f>
        <v>-222.1</v>
      </c>
      <c r="D139" s="36">
        <f>'SNA 01-2018'!D139+'SNA 02-2018'!D139+'SNA 03-2018'!D139+'SNA 04-2018'!D139+'SNA 05-2018'!D139+'SNA 06-2018'!D139+'SNA 07-2018'!D139+'SNA 08-2018'!D139+'SNA 09-2018'!D139+'SNA 10-2018'!D139+'SNA 11-2018'!D139+'SNA 12-2018'!D139</f>
        <v>0</v>
      </c>
      <c r="E139" s="36">
        <f t="shared" si="24"/>
        <v>-222.1</v>
      </c>
      <c r="F139" s="37"/>
      <c r="G139" s="36">
        <f>'SNA 01-2018'!G139+'SNA 02-2018'!G139+'SNA 03-2018'!G139+'SNA 04-2018'!G139+'SNA 05-2018'!G139+'SNA 06-2018'!G139+'SNA 07-2018'!G139+'SNA 08-2018'!G139+'SNA 09-2018'!G139+'SNA 10-2018'!G139+'SNA 11-2018'!G139+'SNA 12-2018'!G139</f>
        <v>0</v>
      </c>
      <c r="H139" s="37"/>
      <c r="I139" s="36">
        <f>'SNA 01-2018'!I139+'SNA 02-2018'!I139+'SNA 03-2018'!I139+'SNA 04-2018'!I139+'SNA 05-2018'!I139+'SNA 06-2018'!I139+'SNA 07-2018'!I139+'SNA 08-2018'!I139+'SNA 09-2018'!I139+'SNA 10-2018'!I139+'SNA 11-2018'!I139+'SNA 12-2018'!I139</f>
        <v>0</v>
      </c>
    </row>
    <row r="140" spans="1:9" outlineLevel="1">
      <c r="A140" s="27" t="s">
        <v>237</v>
      </c>
      <c r="B140" s="36">
        <f>'SNA 01-2018'!B140+'SNA 02-2018'!B140+'SNA 03-2018'!B140+'SNA 04-2018'!B140+'SNA 05-2018'!B140+'SNA 06-2018'!B140+'SNA 07-2018'!B140+'SNA 08-2018'!B140+'SNA 09-2018'!B140+'SNA 10-2018'!B140+'SNA 11-2018'!B140+'SNA 12-2018'!B140</f>
        <v>0</v>
      </c>
      <c r="C140" s="36">
        <f>'SNA 01-2018'!C140+'SNA 02-2018'!C140+'SNA 03-2018'!C140+'SNA 04-2018'!C140+'SNA 05-2018'!C140+'SNA 06-2018'!C140+'SNA 07-2018'!C140+'SNA 08-2018'!C140+'SNA 09-2018'!C140+'SNA 10-2018'!C140+'SNA 11-2018'!C140+'SNA 12-2018'!C140</f>
        <v>-1133.605</v>
      </c>
      <c r="D140" s="36">
        <f>'SNA 01-2018'!D140+'SNA 02-2018'!D140+'SNA 03-2018'!D140+'SNA 04-2018'!D140+'SNA 05-2018'!D140+'SNA 06-2018'!D140+'SNA 07-2018'!D140+'SNA 08-2018'!D140+'SNA 09-2018'!D140+'SNA 10-2018'!D140+'SNA 11-2018'!D140+'SNA 12-2018'!D140</f>
        <v>0</v>
      </c>
      <c r="E140" s="36">
        <f t="shared" si="24"/>
        <v>-1133.605</v>
      </c>
      <c r="F140" s="37"/>
      <c r="G140" s="36">
        <f>'SNA 01-2018'!G140+'SNA 02-2018'!G140+'SNA 03-2018'!G140+'SNA 04-2018'!G140+'SNA 05-2018'!G140+'SNA 06-2018'!G140+'SNA 07-2018'!G140+'SNA 08-2018'!G140+'SNA 09-2018'!G140+'SNA 10-2018'!G140+'SNA 11-2018'!G140+'SNA 12-2018'!G140</f>
        <v>0</v>
      </c>
      <c r="H140" s="37"/>
      <c r="I140" s="36">
        <f>'SNA 01-2018'!I140+'SNA 02-2018'!I140+'SNA 03-2018'!I140+'SNA 04-2018'!I140+'SNA 05-2018'!I140+'SNA 06-2018'!I140+'SNA 07-2018'!I140+'SNA 08-2018'!I140+'SNA 09-2018'!I140+'SNA 10-2018'!I140+'SNA 11-2018'!I140+'SNA 12-2018'!I140</f>
        <v>0</v>
      </c>
    </row>
    <row r="141" spans="1:9" outlineLevel="1">
      <c r="A141" s="27" t="s">
        <v>238</v>
      </c>
      <c r="B141" s="36">
        <f>'SNA 01-2018'!B141+'SNA 02-2018'!B141+'SNA 03-2018'!B141+'SNA 04-2018'!B141+'SNA 05-2018'!B141+'SNA 06-2018'!B141+'SNA 07-2018'!B141+'SNA 08-2018'!B141+'SNA 09-2018'!B141+'SNA 10-2018'!B141+'SNA 11-2018'!B141+'SNA 12-2018'!B141</f>
        <v>0</v>
      </c>
      <c r="C141" s="36">
        <f>'SNA 01-2018'!C141+'SNA 02-2018'!C141+'SNA 03-2018'!C141+'SNA 04-2018'!C141+'SNA 05-2018'!C141+'SNA 06-2018'!C141+'SNA 07-2018'!C141+'SNA 08-2018'!C141+'SNA 09-2018'!C141+'SNA 10-2018'!C141+'SNA 11-2018'!C141+'SNA 12-2018'!C141</f>
        <v>-6215.326</v>
      </c>
      <c r="D141" s="36">
        <f>'SNA 01-2018'!D141+'SNA 02-2018'!D141+'SNA 03-2018'!D141+'SNA 04-2018'!D141+'SNA 05-2018'!D141+'SNA 06-2018'!D141+'SNA 07-2018'!D141+'SNA 08-2018'!D141+'SNA 09-2018'!D141+'SNA 10-2018'!D141+'SNA 11-2018'!D141+'SNA 12-2018'!D141</f>
        <v>0</v>
      </c>
      <c r="E141" s="36">
        <f t="shared" si="24"/>
        <v>-6215.326</v>
      </c>
      <c r="F141" s="37"/>
      <c r="G141" s="36">
        <f>'SNA 01-2018'!G141+'SNA 02-2018'!G141+'SNA 03-2018'!G141+'SNA 04-2018'!G141+'SNA 05-2018'!G141+'SNA 06-2018'!G141+'SNA 07-2018'!G141+'SNA 08-2018'!G141+'SNA 09-2018'!G141+'SNA 10-2018'!G141+'SNA 11-2018'!G141+'SNA 12-2018'!G141</f>
        <v>0</v>
      </c>
      <c r="H141" s="37"/>
      <c r="I141" s="36">
        <f>'SNA 01-2018'!I141+'SNA 02-2018'!I141+'SNA 03-2018'!I141+'SNA 04-2018'!I141+'SNA 05-2018'!I141+'SNA 06-2018'!I141+'SNA 07-2018'!I141+'SNA 08-2018'!I141+'SNA 09-2018'!I141+'SNA 10-2018'!I141+'SNA 11-2018'!I141+'SNA 12-2018'!I141</f>
        <v>0</v>
      </c>
    </row>
    <row r="142" spans="1:9" outlineLevel="1">
      <c r="A142" s="27" t="s">
        <v>254</v>
      </c>
      <c r="B142" s="36">
        <f>'SNA 01-2018'!B142+'SNA 02-2018'!B142+'SNA 03-2018'!B142+'SNA 04-2018'!B142+'SNA 05-2018'!B142+'SNA 06-2018'!B142+'SNA 07-2018'!B142+'SNA 08-2018'!B142+'SNA 09-2018'!B142+'SNA 10-2018'!B142+'SNA 11-2018'!B142+'SNA 12-2018'!B142</f>
        <v>0</v>
      </c>
      <c r="C142" s="36">
        <f>'SNA 01-2018'!C142+'SNA 02-2018'!C142+'SNA 03-2018'!C142+'SNA 04-2018'!C142+'SNA 05-2018'!C142+'SNA 06-2018'!C142+'SNA 07-2018'!C142+'SNA 08-2018'!C142+'SNA 09-2018'!C142+'SNA 10-2018'!C142+'SNA 11-2018'!C142+'SNA 12-2018'!C142</f>
        <v>-14775</v>
      </c>
      <c r="D142" s="36">
        <f>'SNA 01-2018'!D142+'SNA 02-2018'!D142+'SNA 03-2018'!D142+'SNA 04-2018'!D142+'SNA 05-2018'!D142+'SNA 06-2018'!D142+'SNA 07-2018'!D142+'SNA 08-2018'!D142+'SNA 09-2018'!D142+'SNA 10-2018'!D142+'SNA 11-2018'!D142+'SNA 12-2018'!D142</f>
        <v>0</v>
      </c>
      <c r="E142" s="36">
        <f t="shared" si="24"/>
        <v>-14775</v>
      </c>
      <c r="F142" s="37"/>
      <c r="G142" s="36">
        <f>'SNA 01-2018'!G142+'SNA 02-2018'!G142+'SNA 03-2018'!G142+'SNA 04-2018'!G142+'SNA 05-2018'!G142+'SNA 06-2018'!G142+'SNA 07-2018'!G142+'SNA 08-2018'!G142+'SNA 09-2018'!G142+'SNA 10-2018'!G142+'SNA 11-2018'!G142+'SNA 12-2018'!G142</f>
        <v>0</v>
      </c>
      <c r="H142" s="37"/>
      <c r="I142" s="36">
        <f>'SNA 01-2018'!I142+'SNA 02-2018'!I142+'SNA 03-2018'!I142+'SNA 04-2018'!I142+'SNA 05-2018'!I142+'SNA 06-2018'!I142+'SNA 07-2018'!I142+'SNA 08-2018'!I142+'SNA 09-2018'!I142+'SNA 10-2018'!I142+'SNA 11-2018'!I142+'SNA 12-2018'!I142</f>
        <v>0</v>
      </c>
    </row>
    <row r="143" spans="1:9" outlineLevel="1">
      <c r="A143" s="27" t="s">
        <v>258</v>
      </c>
      <c r="B143" s="36">
        <f>'SNA 01-2018'!B143+'SNA 02-2018'!B143+'SNA 03-2018'!B143+'SNA 04-2018'!B143+'SNA 05-2018'!B143+'SNA 06-2018'!B143+'SNA 07-2018'!B143+'SNA 08-2018'!B143+'SNA 09-2018'!B143+'SNA 10-2018'!B143+'SNA 11-2018'!B143+'SNA 12-2018'!B143</f>
        <v>0</v>
      </c>
      <c r="C143" s="36">
        <f>'SNA 01-2018'!C143+'SNA 02-2018'!C143+'SNA 03-2018'!C143+'SNA 04-2018'!C143+'SNA 05-2018'!C143+'SNA 06-2018'!C143+'SNA 07-2018'!C143+'SNA 08-2018'!C143+'SNA 09-2018'!C143+'SNA 10-2018'!C143+'SNA 11-2018'!C143+'SNA 12-2018'!C143</f>
        <v>-1132.5439999999999</v>
      </c>
      <c r="D143" s="36">
        <f>'SNA 01-2018'!D143+'SNA 02-2018'!D143+'SNA 03-2018'!D143+'SNA 04-2018'!D143+'SNA 05-2018'!D143+'SNA 06-2018'!D143+'SNA 07-2018'!D143+'SNA 08-2018'!D143+'SNA 09-2018'!D143+'SNA 10-2018'!D143+'SNA 11-2018'!D143+'SNA 12-2018'!D143</f>
        <v>0</v>
      </c>
      <c r="E143" s="36">
        <f t="shared" si="24"/>
        <v>-1132.5439999999999</v>
      </c>
      <c r="F143" s="37"/>
      <c r="G143" s="36">
        <f>'SNA 01-2018'!G143+'SNA 02-2018'!G143+'SNA 03-2018'!G143+'SNA 04-2018'!G143+'SNA 05-2018'!G143+'SNA 06-2018'!G143+'SNA 07-2018'!G143+'SNA 08-2018'!G143+'SNA 09-2018'!G143+'SNA 10-2018'!G143+'SNA 11-2018'!G143+'SNA 12-2018'!G143</f>
        <v>0</v>
      </c>
      <c r="H143" s="37"/>
      <c r="I143" s="36">
        <f>'SNA 01-2018'!I143+'SNA 02-2018'!I143+'SNA 03-2018'!I143+'SNA 04-2018'!I143+'SNA 05-2018'!I143+'SNA 06-2018'!I143+'SNA 07-2018'!I143+'SNA 08-2018'!I143+'SNA 09-2018'!I143+'SNA 10-2018'!I143+'SNA 11-2018'!I143+'SNA 12-2018'!I143</f>
        <v>0</v>
      </c>
    </row>
    <row r="144" spans="1:9" outlineLevel="1">
      <c r="A144" s="27" t="s">
        <v>260</v>
      </c>
      <c r="B144" s="36">
        <f>'SNA 01-2018'!B144+'SNA 02-2018'!B144+'SNA 03-2018'!B144+'SNA 04-2018'!B144+'SNA 05-2018'!B144+'SNA 06-2018'!B144+'SNA 07-2018'!B144+'SNA 08-2018'!B144+'SNA 09-2018'!B144+'SNA 10-2018'!B144+'SNA 11-2018'!B144+'SNA 12-2018'!B144</f>
        <v>0</v>
      </c>
      <c r="C144" s="36">
        <f>'SNA 01-2018'!C144+'SNA 02-2018'!C144+'SNA 03-2018'!C144+'SNA 04-2018'!C144+'SNA 05-2018'!C144+'SNA 06-2018'!C144+'SNA 07-2018'!C144+'SNA 08-2018'!C144+'SNA 09-2018'!C144+'SNA 10-2018'!C144+'SNA 11-2018'!C144+'SNA 12-2018'!C144</f>
        <v>-84973.901000000013</v>
      </c>
      <c r="D144" s="36">
        <f>'SNA 01-2018'!D144+'SNA 02-2018'!D144+'SNA 03-2018'!D144+'SNA 04-2018'!D144+'SNA 05-2018'!D144+'SNA 06-2018'!D144+'SNA 07-2018'!D144+'SNA 08-2018'!D144+'SNA 09-2018'!D144+'SNA 10-2018'!D144+'SNA 11-2018'!D144+'SNA 12-2018'!D144</f>
        <v>0</v>
      </c>
      <c r="E144" s="36">
        <f t="shared" si="24"/>
        <v>-84973.901000000013</v>
      </c>
      <c r="F144" s="37"/>
      <c r="G144" s="36">
        <f>'SNA 01-2018'!G144+'SNA 02-2018'!G144+'SNA 03-2018'!G144+'SNA 04-2018'!G144+'SNA 05-2018'!G144+'SNA 06-2018'!G144+'SNA 07-2018'!G144+'SNA 08-2018'!G144+'SNA 09-2018'!G144+'SNA 10-2018'!G144+'SNA 11-2018'!G144+'SNA 12-2018'!G144</f>
        <v>0</v>
      </c>
      <c r="H144" s="37"/>
      <c r="I144" s="36">
        <f>'SNA 01-2018'!I144+'SNA 02-2018'!I144+'SNA 03-2018'!I144+'SNA 04-2018'!I144+'SNA 05-2018'!I144+'SNA 06-2018'!I144+'SNA 07-2018'!I144+'SNA 08-2018'!I144+'SNA 09-2018'!I144+'SNA 10-2018'!I144+'SNA 11-2018'!I144+'SNA 12-2018'!I144</f>
        <v>0</v>
      </c>
    </row>
    <row r="145" spans="1:9" outlineLevel="1">
      <c r="A145" s="27" t="s">
        <v>269</v>
      </c>
      <c r="B145" s="36">
        <f>'SNA 01-2018'!B145+'SNA 02-2018'!B145+'SNA 03-2018'!B145+'SNA 04-2018'!B145+'SNA 05-2018'!B145+'SNA 06-2018'!B145+'SNA 07-2018'!B145+'SNA 08-2018'!B145+'SNA 09-2018'!B145+'SNA 10-2018'!B145+'SNA 11-2018'!B145+'SNA 12-2018'!B145</f>
        <v>0</v>
      </c>
      <c r="C145" s="36">
        <f>'SNA 01-2018'!C145+'SNA 02-2018'!C145+'SNA 03-2018'!C145+'SNA 04-2018'!C145+'SNA 05-2018'!C145+'SNA 06-2018'!C145+'SNA 07-2018'!C145+'SNA 08-2018'!C145+'SNA 09-2018'!C145+'SNA 10-2018'!C145+'SNA 11-2018'!C145+'SNA 12-2018'!C145</f>
        <v>-7307.415</v>
      </c>
      <c r="D145" s="36">
        <f>'SNA 01-2018'!D145+'SNA 02-2018'!D145+'SNA 03-2018'!D145+'SNA 04-2018'!D145+'SNA 05-2018'!D145+'SNA 06-2018'!D145+'SNA 07-2018'!D145+'SNA 08-2018'!D145+'SNA 09-2018'!D145+'SNA 10-2018'!D145+'SNA 11-2018'!D145+'SNA 12-2018'!D145</f>
        <v>0</v>
      </c>
      <c r="E145" s="36">
        <f t="shared" si="24"/>
        <v>-7307.415</v>
      </c>
      <c r="F145" s="37"/>
      <c r="G145" s="36">
        <f>'SNA 01-2018'!G145+'SNA 02-2018'!G145+'SNA 03-2018'!G145+'SNA 04-2018'!G145+'SNA 05-2018'!G145+'SNA 06-2018'!G145+'SNA 07-2018'!G145+'SNA 08-2018'!G145+'SNA 09-2018'!G145+'SNA 10-2018'!G145+'SNA 11-2018'!G145+'SNA 12-2018'!G145</f>
        <v>0</v>
      </c>
      <c r="H145" s="37"/>
      <c r="I145" s="36">
        <f>'SNA 01-2018'!I145+'SNA 02-2018'!I145+'SNA 03-2018'!I145+'SNA 04-2018'!I145+'SNA 05-2018'!I145+'SNA 06-2018'!I145+'SNA 07-2018'!I145+'SNA 08-2018'!I145+'SNA 09-2018'!I145+'SNA 10-2018'!I145+'SNA 11-2018'!I145+'SNA 12-2018'!I145</f>
        <v>0</v>
      </c>
    </row>
    <row r="146" spans="1:9" outlineLevel="1">
      <c r="A146" s="27" t="s">
        <v>286</v>
      </c>
      <c r="B146" s="36">
        <f>'SNA 01-2018'!B146+'SNA 02-2018'!B146+'SNA 03-2018'!B146+'SNA 04-2018'!B146+'SNA 05-2018'!B146+'SNA 06-2018'!B146+'SNA 07-2018'!B146+'SNA 08-2018'!B146+'SNA 09-2018'!B146+'SNA 10-2018'!B146+'SNA 11-2018'!B146+'SNA 12-2018'!B146</f>
        <v>0</v>
      </c>
      <c r="C146" s="36">
        <f>'SNA 01-2018'!C146+'SNA 02-2018'!C146+'SNA 03-2018'!C146+'SNA 04-2018'!C146+'SNA 05-2018'!C146+'SNA 06-2018'!C146+'SNA 07-2018'!C146+'SNA 08-2018'!C146+'SNA 09-2018'!C146+'SNA 10-2018'!C146+'SNA 11-2018'!C146+'SNA 12-2018'!C146</f>
        <v>-9006.1970000000001</v>
      </c>
      <c r="D146" s="36">
        <f>'SNA 01-2018'!D146+'SNA 02-2018'!D146+'SNA 03-2018'!D146+'SNA 04-2018'!D146+'SNA 05-2018'!D146+'SNA 06-2018'!D146+'SNA 07-2018'!D146+'SNA 08-2018'!D146+'SNA 09-2018'!D146+'SNA 10-2018'!D146+'SNA 11-2018'!D146+'SNA 12-2018'!D146</f>
        <v>0</v>
      </c>
      <c r="E146" s="36">
        <f t="shared" si="24"/>
        <v>-9006.1970000000001</v>
      </c>
      <c r="F146" s="37"/>
      <c r="G146" s="36">
        <f>'SNA 01-2018'!G146+'SNA 02-2018'!G146+'SNA 03-2018'!G146+'SNA 04-2018'!G146+'SNA 05-2018'!G146+'SNA 06-2018'!G146+'SNA 07-2018'!G146+'SNA 08-2018'!G146+'SNA 09-2018'!G146+'SNA 10-2018'!G146+'SNA 11-2018'!G146+'SNA 12-2018'!G146</f>
        <v>0</v>
      </c>
      <c r="H146" s="37"/>
      <c r="I146" s="36">
        <f>'SNA 01-2018'!I146+'SNA 02-2018'!I146+'SNA 03-2018'!I146+'SNA 04-2018'!I146+'SNA 05-2018'!I146+'SNA 06-2018'!I146+'SNA 07-2018'!I146+'SNA 08-2018'!I146+'SNA 09-2018'!I146+'SNA 10-2018'!I146+'SNA 11-2018'!I146+'SNA 12-2018'!I146</f>
        <v>0</v>
      </c>
    </row>
    <row r="147" spans="1:9" outlineLevel="1">
      <c r="A147" s="27" t="s">
        <v>359</v>
      </c>
      <c r="B147" s="36">
        <f>'SNA 01-2018'!B147+'SNA 02-2018'!B147+'SNA 03-2018'!B147+'SNA 04-2018'!B147+'SNA 05-2018'!B147+'SNA 06-2018'!B147+'SNA 07-2018'!B147+'SNA 08-2018'!B147+'SNA 09-2018'!B147+'SNA 10-2018'!B147+'SNA 11-2018'!B147+'SNA 12-2018'!B147</f>
        <v>0</v>
      </c>
      <c r="C147" s="36">
        <f>'SNA 01-2018'!C147+'SNA 02-2018'!C147+'SNA 03-2018'!C147+'SNA 04-2018'!C147+'SNA 05-2018'!C147+'SNA 06-2018'!C147+'SNA 07-2018'!C147+'SNA 08-2018'!C147+'SNA 09-2018'!C147+'SNA 10-2018'!C147+'SNA 11-2018'!C147+'SNA 12-2018'!C147</f>
        <v>-4454.7610000000004</v>
      </c>
      <c r="D147" s="36">
        <f>'SNA 01-2018'!D147+'SNA 02-2018'!D147+'SNA 03-2018'!D147+'SNA 04-2018'!D147+'SNA 05-2018'!D147+'SNA 06-2018'!D147+'SNA 07-2018'!D147+'SNA 08-2018'!D147+'SNA 09-2018'!D147+'SNA 10-2018'!D147+'SNA 11-2018'!D147+'SNA 12-2018'!D147</f>
        <v>0</v>
      </c>
      <c r="E147" s="36">
        <f t="shared" ref="E147:E148" si="25">SUM(B147:D147)</f>
        <v>-4454.7610000000004</v>
      </c>
      <c r="F147" s="10"/>
      <c r="G147" s="36">
        <f>'SNA 01-2018'!G147+'SNA 02-2018'!G147+'SNA 03-2018'!G147+'SNA 04-2018'!G147+'SNA 05-2018'!G147+'SNA 06-2018'!G147+'SNA 07-2018'!G147+'SNA 08-2018'!G147+'SNA 09-2018'!G147+'SNA 10-2018'!G147+'SNA 11-2018'!G147+'SNA 12-2018'!G147</f>
        <v>0</v>
      </c>
      <c r="H147" s="37"/>
      <c r="I147" s="36">
        <f>'SNA 01-2018'!I147+'SNA 02-2018'!I147+'SNA 03-2018'!I147+'SNA 04-2018'!I147+'SNA 05-2018'!I147+'SNA 06-2018'!I147+'SNA 07-2018'!I147+'SNA 08-2018'!I147+'SNA 09-2018'!I147+'SNA 10-2018'!I147+'SNA 11-2018'!I147+'SNA 12-2018'!I147</f>
        <v>0</v>
      </c>
    </row>
    <row r="148" spans="1:9" outlineLevel="1">
      <c r="A148" s="27" t="s">
        <v>141</v>
      </c>
      <c r="B148" s="36">
        <f>'SNA 01-2018'!B148+'SNA 02-2018'!B148+'SNA 03-2018'!B148+'SNA 04-2018'!B148+'SNA 05-2018'!B148+'SNA 06-2018'!B148+'SNA 07-2018'!B148+'SNA 08-2018'!B148+'SNA 09-2018'!B148+'SNA 10-2018'!B148+'SNA 11-2018'!B148+'SNA 12-2018'!B148</f>
        <v>0</v>
      </c>
      <c r="C148" s="36">
        <f>'SNA 01-2018'!C148+'SNA 02-2018'!C148+'SNA 03-2018'!C148+'SNA 04-2018'!C148+'SNA 05-2018'!C148+'SNA 06-2018'!C148+'SNA 07-2018'!C148+'SNA 08-2018'!C148+'SNA 09-2018'!C148+'SNA 10-2018'!C148+'SNA 11-2018'!C148+'SNA 12-2018'!C148</f>
        <v>-295500</v>
      </c>
      <c r="D148" s="36">
        <f>'SNA 01-2018'!D148+'SNA 02-2018'!D148+'SNA 03-2018'!D148+'SNA 04-2018'!D148+'SNA 05-2018'!D148+'SNA 06-2018'!D148+'SNA 07-2018'!D148+'SNA 08-2018'!D148+'SNA 09-2018'!D148+'SNA 10-2018'!D148+'SNA 11-2018'!D148+'SNA 12-2018'!D148</f>
        <v>0</v>
      </c>
      <c r="E148" s="36">
        <f t="shared" si="25"/>
        <v>-295500</v>
      </c>
      <c r="F148" s="37"/>
      <c r="G148" s="36">
        <f>'SNA 01-2018'!G148+'SNA 02-2018'!G148+'SNA 03-2018'!G148+'SNA 04-2018'!G148+'SNA 05-2018'!G148+'SNA 06-2018'!G148+'SNA 07-2018'!G148+'SNA 08-2018'!G148+'SNA 09-2018'!G148+'SNA 10-2018'!G148+'SNA 11-2018'!G148+'SNA 12-2018'!G148</f>
        <v>0</v>
      </c>
      <c r="H148" s="37"/>
      <c r="I148" s="36">
        <f>'SNA 01-2018'!I148+'SNA 02-2018'!I148+'SNA 03-2018'!I148+'SNA 04-2018'!I148+'SNA 05-2018'!I148+'SNA 06-2018'!I148+'SNA 07-2018'!I148+'SNA 08-2018'!I148+'SNA 09-2018'!I148+'SNA 10-2018'!I148+'SNA 11-2018'!I148+'SNA 12-2018'!I148</f>
        <v>0</v>
      </c>
    </row>
    <row r="149" spans="1:9">
      <c r="A149" s="25" t="s">
        <v>45</v>
      </c>
      <c r="B149" s="35">
        <f t="shared" ref="B149:D149" si="26">SUM(B150:B155)</f>
        <v>0</v>
      </c>
      <c r="C149" s="35">
        <f t="shared" si="26"/>
        <v>-51520.731</v>
      </c>
      <c r="D149" s="35">
        <f t="shared" si="26"/>
        <v>0</v>
      </c>
      <c r="E149" s="35">
        <f t="shared" si="13"/>
        <v>-51520.731</v>
      </c>
      <c r="F149" s="34"/>
      <c r="G149" s="35">
        <f>SUM(G150:G155)</f>
        <v>0</v>
      </c>
      <c r="H149" s="34"/>
      <c r="I149" s="35">
        <f>SUM(I150:I155)</f>
        <v>0</v>
      </c>
    </row>
    <row r="150" spans="1:9" outlineLevel="1">
      <c r="A150" s="27" t="s">
        <v>100</v>
      </c>
      <c r="B150" s="36">
        <f>'SNA 01-2018'!B150+'SNA 02-2018'!B150+'SNA 03-2018'!B150+'SNA 04-2018'!B150+'SNA 05-2018'!B150+'SNA 06-2018'!B150+'SNA 07-2018'!B150+'SNA 08-2018'!B150+'SNA 09-2018'!B150+'SNA 10-2018'!B150+'SNA 11-2018'!B150+'SNA 12-2018'!B150</f>
        <v>0</v>
      </c>
      <c r="C150" s="36">
        <f>'SNA 01-2018'!C150+'SNA 02-2018'!C150+'SNA 03-2018'!C150+'SNA 04-2018'!C150+'SNA 05-2018'!C150+'SNA 06-2018'!C150+'SNA 07-2018'!C150+'SNA 08-2018'!C150+'SNA 09-2018'!C150+'SNA 10-2018'!C150+'SNA 11-2018'!C150+'SNA 12-2018'!C150</f>
        <v>-3035.0000000000005</v>
      </c>
      <c r="D150" s="36">
        <f>'SNA 01-2018'!D150+'SNA 02-2018'!D150+'SNA 03-2018'!D150+'SNA 04-2018'!D150+'SNA 05-2018'!D150+'SNA 06-2018'!D150+'SNA 07-2018'!D150+'SNA 08-2018'!D150+'SNA 09-2018'!D150+'SNA 10-2018'!D150+'SNA 11-2018'!D150+'SNA 12-2018'!D150</f>
        <v>0</v>
      </c>
      <c r="E150" s="36">
        <f t="shared" ref="E150:E215" si="27">SUM(B150:D150)</f>
        <v>-3035.0000000000005</v>
      </c>
      <c r="F150" s="37"/>
      <c r="G150" s="36">
        <f>'SNA 01-2018'!G150+'SNA 02-2018'!G150+'SNA 03-2018'!G150+'SNA 04-2018'!G150+'SNA 05-2018'!G150+'SNA 06-2018'!G150+'SNA 07-2018'!G150+'SNA 08-2018'!G150+'SNA 09-2018'!G150+'SNA 10-2018'!G150+'SNA 11-2018'!G150+'SNA 12-2018'!G150</f>
        <v>0</v>
      </c>
      <c r="H150" s="37"/>
      <c r="I150" s="36">
        <f>'SNA 01-2018'!I150+'SNA 02-2018'!I150+'SNA 03-2018'!I150+'SNA 04-2018'!I150+'SNA 05-2018'!I150+'SNA 06-2018'!I150+'SNA 07-2018'!I150+'SNA 08-2018'!I150+'SNA 09-2018'!I150+'SNA 10-2018'!I150+'SNA 11-2018'!I150+'SNA 12-2018'!I150</f>
        <v>0</v>
      </c>
    </row>
    <row r="151" spans="1:9" outlineLevel="1">
      <c r="A151" s="27" t="s">
        <v>101</v>
      </c>
      <c r="B151" s="36">
        <f>'SNA 01-2018'!B151+'SNA 02-2018'!B151+'SNA 03-2018'!B151+'SNA 04-2018'!B151+'SNA 05-2018'!B151+'SNA 06-2018'!B151+'SNA 07-2018'!B151+'SNA 08-2018'!B151+'SNA 09-2018'!B151+'SNA 10-2018'!B151+'SNA 11-2018'!B151+'SNA 12-2018'!B151</f>
        <v>0</v>
      </c>
      <c r="C151" s="36">
        <f>'SNA 01-2018'!C151+'SNA 02-2018'!C151+'SNA 03-2018'!C151+'SNA 04-2018'!C151+'SNA 05-2018'!C151+'SNA 06-2018'!C151+'SNA 07-2018'!C151+'SNA 08-2018'!C151+'SNA 09-2018'!C151+'SNA 10-2018'!C151+'SNA 11-2018'!C151+'SNA 12-2018'!C151</f>
        <v>-440</v>
      </c>
      <c r="D151" s="36">
        <f>'SNA 01-2018'!D151+'SNA 02-2018'!D151+'SNA 03-2018'!D151+'SNA 04-2018'!D151+'SNA 05-2018'!D151+'SNA 06-2018'!D151+'SNA 07-2018'!D151+'SNA 08-2018'!D151+'SNA 09-2018'!D151+'SNA 10-2018'!D151+'SNA 11-2018'!D151+'SNA 12-2018'!D151</f>
        <v>0</v>
      </c>
      <c r="E151" s="36">
        <f t="shared" si="27"/>
        <v>-440</v>
      </c>
      <c r="F151" s="37"/>
      <c r="G151" s="36">
        <f>'SNA 01-2018'!G151+'SNA 02-2018'!G151+'SNA 03-2018'!G151+'SNA 04-2018'!G151+'SNA 05-2018'!G151+'SNA 06-2018'!G151+'SNA 07-2018'!G151+'SNA 08-2018'!G151+'SNA 09-2018'!G151+'SNA 10-2018'!G151+'SNA 11-2018'!G151+'SNA 12-2018'!G151</f>
        <v>0</v>
      </c>
      <c r="H151" s="37"/>
      <c r="I151" s="36">
        <f>'SNA 01-2018'!I151+'SNA 02-2018'!I151+'SNA 03-2018'!I151+'SNA 04-2018'!I151+'SNA 05-2018'!I151+'SNA 06-2018'!I151+'SNA 07-2018'!I151+'SNA 08-2018'!I151+'SNA 09-2018'!I151+'SNA 10-2018'!I151+'SNA 11-2018'!I151+'SNA 12-2018'!I151</f>
        <v>0</v>
      </c>
    </row>
    <row r="152" spans="1:9" outlineLevel="1">
      <c r="A152" s="27" t="s">
        <v>139</v>
      </c>
      <c r="B152" s="36">
        <f>'SNA 01-2018'!B152+'SNA 02-2018'!B152+'SNA 03-2018'!B152+'SNA 04-2018'!B152+'SNA 05-2018'!B152+'SNA 06-2018'!B152+'SNA 07-2018'!B152+'SNA 08-2018'!B152+'SNA 09-2018'!B152+'SNA 10-2018'!B152+'SNA 11-2018'!B152+'SNA 12-2018'!B152</f>
        <v>0</v>
      </c>
      <c r="C152" s="36">
        <f>'SNA 01-2018'!C152+'SNA 02-2018'!C152+'SNA 03-2018'!C152+'SNA 04-2018'!C152+'SNA 05-2018'!C152+'SNA 06-2018'!C152+'SNA 07-2018'!C152+'SNA 08-2018'!C152+'SNA 09-2018'!C152+'SNA 10-2018'!C152+'SNA 11-2018'!C152+'SNA 12-2018'!C152</f>
        <v>-41310.201000000001</v>
      </c>
      <c r="D152" s="36">
        <f>'SNA 01-2018'!D152+'SNA 02-2018'!D152+'SNA 03-2018'!D152+'SNA 04-2018'!D152+'SNA 05-2018'!D152+'SNA 06-2018'!D152+'SNA 07-2018'!D152+'SNA 08-2018'!D152+'SNA 09-2018'!D152+'SNA 10-2018'!D152+'SNA 11-2018'!D152+'SNA 12-2018'!D152</f>
        <v>0</v>
      </c>
      <c r="E152" s="36">
        <f t="shared" si="27"/>
        <v>-41310.201000000001</v>
      </c>
      <c r="F152" s="37"/>
      <c r="G152" s="36">
        <f>'SNA 01-2018'!G152+'SNA 02-2018'!G152+'SNA 03-2018'!G152+'SNA 04-2018'!G152+'SNA 05-2018'!G152+'SNA 06-2018'!G152+'SNA 07-2018'!G152+'SNA 08-2018'!G152+'SNA 09-2018'!G152+'SNA 10-2018'!G152+'SNA 11-2018'!G152+'SNA 12-2018'!G152</f>
        <v>0</v>
      </c>
      <c r="H152" s="37"/>
      <c r="I152" s="36">
        <f>'SNA 01-2018'!I152+'SNA 02-2018'!I152+'SNA 03-2018'!I152+'SNA 04-2018'!I152+'SNA 05-2018'!I152+'SNA 06-2018'!I152+'SNA 07-2018'!I152+'SNA 08-2018'!I152+'SNA 09-2018'!I152+'SNA 10-2018'!I152+'SNA 11-2018'!I152+'SNA 12-2018'!I152</f>
        <v>0</v>
      </c>
    </row>
    <row r="153" spans="1:9" outlineLevel="1">
      <c r="A153" s="27" t="s">
        <v>171</v>
      </c>
      <c r="B153" s="36">
        <f>'SNA 01-2018'!B153+'SNA 02-2018'!B153+'SNA 03-2018'!B153+'SNA 04-2018'!B153+'SNA 05-2018'!B153+'SNA 06-2018'!B153+'SNA 07-2018'!B153+'SNA 08-2018'!B153+'SNA 09-2018'!B153+'SNA 10-2018'!B153+'SNA 11-2018'!B153+'SNA 12-2018'!B153</f>
        <v>0</v>
      </c>
      <c r="C153" s="36">
        <f>'SNA 01-2018'!C153+'SNA 02-2018'!C153+'SNA 03-2018'!C153+'SNA 04-2018'!C153+'SNA 05-2018'!C153+'SNA 06-2018'!C153+'SNA 07-2018'!C153+'SNA 08-2018'!C153+'SNA 09-2018'!C153+'SNA 10-2018'!C153+'SNA 11-2018'!C153+'SNA 12-2018'!C153</f>
        <v>-1559.7499999999998</v>
      </c>
      <c r="D153" s="36">
        <f>'SNA 01-2018'!D153+'SNA 02-2018'!D153+'SNA 03-2018'!D153+'SNA 04-2018'!D153+'SNA 05-2018'!D153+'SNA 06-2018'!D153+'SNA 07-2018'!D153+'SNA 08-2018'!D153+'SNA 09-2018'!D153+'SNA 10-2018'!D153+'SNA 11-2018'!D153+'SNA 12-2018'!D153</f>
        <v>0</v>
      </c>
      <c r="E153" s="36">
        <f t="shared" ref="E153:E155" si="28">SUM(B153:D153)</f>
        <v>-1559.7499999999998</v>
      </c>
      <c r="F153" s="37"/>
      <c r="G153" s="36">
        <f>'SNA 01-2018'!G153+'SNA 02-2018'!G153+'SNA 03-2018'!G153+'SNA 04-2018'!G153+'SNA 05-2018'!G153+'SNA 06-2018'!G153+'SNA 07-2018'!G153+'SNA 08-2018'!G153+'SNA 09-2018'!G153+'SNA 10-2018'!G153+'SNA 11-2018'!G153+'SNA 12-2018'!G153</f>
        <v>0</v>
      </c>
      <c r="H153" s="37"/>
      <c r="I153" s="36">
        <f>'SNA 01-2018'!I153+'SNA 02-2018'!I153+'SNA 03-2018'!I153+'SNA 04-2018'!I153+'SNA 05-2018'!I153+'SNA 06-2018'!I153+'SNA 07-2018'!I153+'SNA 08-2018'!I153+'SNA 09-2018'!I153+'SNA 10-2018'!I153+'SNA 11-2018'!I153+'SNA 12-2018'!I153</f>
        <v>0</v>
      </c>
    </row>
    <row r="154" spans="1:9" ht="13.5" customHeight="1" outlineLevel="1">
      <c r="A154" s="27" t="s">
        <v>377</v>
      </c>
      <c r="B154" s="36">
        <f>'SNA 01-2018'!B154+'SNA 02-2018'!B154+'SNA 03-2018'!B154+'SNA 04-2018'!B154+'SNA 05-2018'!B154+'SNA 06-2018'!B154+'SNA 07-2018'!B154+'SNA 08-2018'!B154+'SNA 09-2018'!B154+'SNA 10-2018'!B154+'SNA 11-2018'!B154+'SNA 12-2018'!B154</f>
        <v>0</v>
      </c>
      <c r="C154" s="36">
        <f>'SNA 01-2018'!C154+'SNA 02-2018'!C154+'SNA 03-2018'!C154+'SNA 04-2018'!C154+'SNA 05-2018'!C154+'SNA 06-2018'!C154+'SNA 07-2018'!C154+'SNA 08-2018'!C154+'SNA 09-2018'!C154+'SNA 10-2018'!C154+'SNA 11-2018'!C154+'SNA 12-2018'!C154</f>
        <v>-5019.46</v>
      </c>
      <c r="D154" s="36">
        <f>'SNA 01-2018'!D154+'SNA 02-2018'!D154+'SNA 03-2018'!D154+'SNA 04-2018'!D154+'SNA 05-2018'!D154+'SNA 06-2018'!D154+'SNA 07-2018'!D154+'SNA 08-2018'!D154+'SNA 09-2018'!D154+'SNA 10-2018'!D154+'SNA 11-2018'!D154+'SNA 12-2018'!D154</f>
        <v>0</v>
      </c>
      <c r="E154" s="36">
        <f t="shared" si="28"/>
        <v>-5019.46</v>
      </c>
      <c r="F154" s="37"/>
      <c r="G154" s="36">
        <f>'SNA 01-2018'!G154+'SNA 02-2018'!G154+'SNA 03-2018'!G154+'SNA 04-2018'!G154+'SNA 05-2018'!G154+'SNA 06-2018'!G154+'SNA 07-2018'!G154+'SNA 08-2018'!G154+'SNA 09-2018'!G154+'SNA 10-2018'!G154+'SNA 11-2018'!G154+'SNA 12-2018'!G154</f>
        <v>0</v>
      </c>
      <c r="H154" s="37"/>
      <c r="I154" s="36">
        <f>'SNA 01-2018'!I154+'SNA 02-2018'!I154+'SNA 03-2018'!I154+'SNA 04-2018'!I154+'SNA 05-2018'!I154+'SNA 06-2018'!I154+'SNA 07-2018'!I154+'SNA 08-2018'!I154+'SNA 09-2018'!I154+'SNA 10-2018'!I154+'SNA 11-2018'!I154+'SNA 12-2018'!I154</f>
        <v>0</v>
      </c>
    </row>
    <row r="155" spans="1:9" outlineLevel="1">
      <c r="A155" s="27" t="s">
        <v>218</v>
      </c>
      <c r="B155" s="36">
        <f>'SNA 01-2018'!B155+'SNA 02-2018'!B155+'SNA 03-2018'!B155+'SNA 04-2018'!B155+'SNA 05-2018'!B155+'SNA 06-2018'!B155+'SNA 07-2018'!B155+'SNA 08-2018'!B155+'SNA 09-2018'!B155+'SNA 10-2018'!B155+'SNA 11-2018'!B155+'SNA 12-2018'!B155</f>
        <v>0</v>
      </c>
      <c r="C155" s="36">
        <f>'SNA 01-2018'!C155+'SNA 02-2018'!C155+'SNA 03-2018'!C155+'SNA 04-2018'!C155+'SNA 05-2018'!C155+'SNA 06-2018'!C155+'SNA 07-2018'!C155+'SNA 08-2018'!C155+'SNA 09-2018'!C155+'SNA 10-2018'!C155+'SNA 11-2018'!C155+'SNA 12-2018'!C155</f>
        <v>-156.32</v>
      </c>
      <c r="D155" s="36">
        <f>'SNA 01-2018'!D155+'SNA 02-2018'!D155+'SNA 03-2018'!D155+'SNA 04-2018'!D155+'SNA 05-2018'!D155+'SNA 06-2018'!D155+'SNA 07-2018'!D155+'SNA 08-2018'!D155+'SNA 09-2018'!D155+'SNA 10-2018'!D155+'SNA 11-2018'!D155+'SNA 12-2018'!D155</f>
        <v>0</v>
      </c>
      <c r="E155" s="36">
        <f t="shared" si="28"/>
        <v>-156.32</v>
      </c>
      <c r="F155" s="37"/>
      <c r="G155" s="36">
        <f>'SNA 01-2018'!G155+'SNA 02-2018'!G155+'SNA 03-2018'!G155+'SNA 04-2018'!G155+'SNA 05-2018'!G155+'SNA 06-2018'!G155+'SNA 07-2018'!G155+'SNA 08-2018'!G155+'SNA 09-2018'!G155+'SNA 10-2018'!G155+'SNA 11-2018'!G155+'SNA 12-2018'!G155</f>
        <v>0</v>
      </c>
      <c r="H155" s="37"/>
      <c r="I155" s="36">
        <f>'SNA 01-2018'!I155+'SNA 02-2018'!I155+'SNA 03-2018'!I155+'SNA 04-2018'!I155+'SNA 05-2018'!I155+'SNA 06-2018'!I155+'SNA 07-2018'!I155+'SNA 08-2018'!I155+'SNA 09-2018'!I155+'SNA 10-2018'!I155+'SNA 11-2018'!I155+'SNA 12-2018'!I155</f>
        <v>0</v>
      </c>
    </row>
    <row r="156" spans="1:9">
      <c r="A156" s="25" t="s">
        <v>46</v>
      </c>
      <c r="B156" s="35">
        <f t="shared" ref="B156:D156" si="29">SUM(B157:B179)</f>
        <v>0</v>
      </c>
      <c r="C156" s="35">
        <f t="shared" si="29"/>
        <v>-2223717.3990000002</v>
      </c>
      <c r="D156" s="35">
        <f t="shared" si="29"/>
        <v>0</v>
      </c>
      <c r="E156" s="35">
        <f t="shared" si="27"/>
        <v>-2223717.3990000002</v>
      </c>
      <c r="F156" s="34"/>
      <c r="G156" s="35">
        <f>SUM(G157:G179)</f>
        <v>0</v>
      </c>
      <c r="H156" s="34"/>
      <c r="I156" s="35">
        <f>SUM(I157:I179)</f>
        <v>0</v>
      </c>
    </row>
    <row r="157" spans="1:9" outlineLevel="1">
      <c r="A157" s="27" t="s">
        <v>86</v>
      </c>
      <c r="B157" s="36">
        <f>'SNA 01-2018'!B157+'SNA 02-2018'!B157+'SNA 03-2018'!B157+'SNA 04-2018'!B157+'SNA 05-2018'!B157+'SNA 06-2018'!B157+'SNA 07-2018'!B157+'SNA 08-2018'!B157+'SNA 09-2018'!B157+'SNA 10-2018'!B157+'SNA 11-2018'!B157+'SNA 12-2018'!B157</f>
        <v>0</v>
      </c>
      <c r="C157" s="36">
        <f>'SNA 01-2018'!C157+'SNA 02-2018'!C157+'SNA 03-2018'!C157+'SNA 04-2018'!C157+'SNA 05-2018'!C157+'SNA 06-2018'!C157+'SNA 07-2018'!C157+'SNA 08-2018'!C157+'SNA 09-2018'!C157+'SNA 10-2018'!C157+'SNA 11-2018'!C157+'SNA 12-2018'!C157</f>
        <v>-127.7</v>
      </c>
      <c r="D157" s="36">
        <f>'SNA 01-2018'!D157+'SNA 02-2018'!D157+'SNA 03-2018'!D157+'SNA 04-2018'!D157+'SNA 05-2018'!D157+'SNA 06-2018'!D157+'SNA 07-2018'!D157+'SNA 08-2018'!D157+'SNA 09-2018'!D157+'SNA 10-2018'!D157+'SNA 11-2018'!D157+'SNA 12-2018'!D157</f>
        <v>0</v>
      </c>
      <c r="E157" s="36">
        <f t="shared" si="27"/>
        <v>-127.7</v>
      </c>
      <c r="F157" s="37"/>
      <c r="G157" s="36">
        <f>'SNA 01-2018'!G157+'SNA 02-2018'!G157+'SNA 03-2018'!G157+'SNA 04-2018'!G157+'SNA 05-2018'!G157+'SNA 06-2018'!G157+'SNA 07-2018'!G157+'SNA 08-2018'!G157+'SNA 09-2018'!G157+'SNA 10-2018'!G157+'SNA 11-2018'!G157+'SNA 12-2018'!G157</f>
        <v>0</v>
      </c>
      <c r="H157" s="37"/>
      <c r="I157" s="36">
        <f>'SNA 01-2018'!I157+'SNA 02-2018'!I157+'SNA 03-2018'!I157+'SNA 04-2018'!I157+'SNA 05-2018'!I157+'SNA 06-2018'!I157+'SNA 07-2018'!I157+'SNA 08-2018'!I157+'SNA 09-2018'!I157+'SNA 10-2018'!I157+'SNA 11-2018'!I157+'SNA 12-2018'!I157</f>
        <v>0</v>
      </c>
    </row>
    <row r="158" spans="1:9" outlineLevel="1">
      <c r="A158" s="27" t="s">
        <v>103</v>
      </c>
      <c r="B158" s="36">
        <f>'SNA 01-2018'!B158+'SNA 02-2018'!B158+'SNA 03-2018'!B158+'SNA 04-2018'!B158+'SNA 05-2018'!B158+'SNA 06-2018'!B158+'SNA 07-2018'!B158+'SNA 08-2018'!B158+'SNA 09-2018'!B158+'SNA 10-2018'!B158+'SNA 11-2018'!B158+'SNA 12-2018'!B158</f>
        <v>0</v>
      </c>
      <c r="C158" s="36">
        <f>'SNA 01-2018'!C158+'SNA 02-2018'!C158+'SNA 03-2018'!C158+'SNA 04-2018'!C158+'SNA 05-2018'!C158+'SNA 06-2018'!C158+'SNA 07-2018'!C158+'SNA 08-2018'!C158+'SNA 09-2018'!C158+'SNA 10-2018'!C158+'SNA 11-2018'!C158+'SNA 12-2018'!C158</f>
        <v>-1317924.169</v>
      </c>
      <c r="D158" s="36">
        <f>'SNA 01-2018'!D158+'SNA 02-2018'!D158+'SNA 03-2018'!D158+'SNA 04-2018'!D158+'SNA 05-2018'!D158+'SNA 06-2018'!D158+'SNA 07-2018'!D158+'SNA 08-2018'!D158+'SNA 09-2018'!D158+'SNA 10-2018'!D158+'SNA 11-2018'!D158+'SNA 12-2018'!D158</f>
        <v>0</v>
      </c>
      <c r="E158" s="36">
        <f t="shared" si="27"/>
        <v>-1317924.169</v>
      </c>
      <c r="F158" s="37"/>
      <c r="G158" s="36">
        <f>'SNA 01-2018'!G158+'SNA 02-2018'!G158+'SNA 03-2018'!G158+'SNA 04-2018'!G158+'SNA 05-2018'!G158+'SNA 06-2018'!G158+'SNA 07-2018'!G158+'SNA 08-2018'!G158+'SNA 09-2018'!G158+'SNA 10-2018'!G158+'SNA 11-2018'!G158+'SNA 12-2018'!G158</f>
        <v>0</v>
      </c>
      <c r="H158" s="37"/>
      <c r="I158" s="36">
        <f>'SNA 01-2018'!I158+'SNA 02-2018'!I158+'SNA 03-2018'!I158+'SNA 04-2018'!I158+'SNA 05-2018'!I158+'SNA 06-2018'!I158+'SNA 07-2018'!I158+'SNA 08-2018'!I158+'SNA 09-2018'!I158+'SNA 10-2018'!I158+'SNA 11-2018'!I158+'SNA 12-2018'!I158</f>
        <v>0</v>
      </c>
    </row>
    <row r="159" spans="1:9" outlineLevel="1">
      <c r="A159" s="27" t="s">
        <v>144</v>
      </c>
      <c r="B159" s="36">
        <f>'SNA 01-2018'!B159+'SNA 02-2018'!B159+'SNA 03-2018'!B159+'SNA 04-2018'!B159+'SNA 05-2018'!B159+'SNA 06-2018'!B159+'SNA 07-2018'!B159+'SNA 08-2018'!B159+'SNA 09-2018'!B159+'SNA 10-2018'!B159+'SNA 11-2018'!B159+'SNA 12-2018'!B159</f>
        <v>0</v>
      </c>
      <c r="C159" s="36">
        <f>'SNA 01-2018'!C159+'SNA 02-2018'!C159+'SNA 03-2018'!C159+'SNA 04-2018'!C159+'SNA 05-2018'!C159+'SNA 06-2018'!C159+'SNA 07-2018'!C159+'SNA 08-2018'!C159+'SNA 09-2018'!C159+'SNA 10-2018'!C159+'SNA 11-2018'!C159+'SNA 12-2018'!C159</f>
        <v>-473.17399999999998</v>
      </c>
      <c r="D159" s="36">
        <f>'SNA 01-2018'!D159+'SNA 02-2018'!D159+'SNA 03-2018'!D159+'SNA 04-2018'!D159+'SNA 05-2018'!D159+'SNA 06-2018'!D159+'SNA 07-2018'!D159+'SNA 08-2018'!D159+'SNA 09-2018'!D159+'SNA 10-2018'!D159+'SNA 11-2018'!D159+'SNA 12-2018'!D159</f>
        <v>0</v>
      </c>
      <c r="E159" s="36">
        <f t="shared" si="27"/>
        <v>-473.17399999999998</v>
      </c>
      <c r="F159" s="37"/>
      <c r="G159" s="36">
        <f>'SNA 01-2018'!G159+'SNA 02-2018'!G159+'SNA 03-2018'!G159+'SNA 04-2018'!G159+'SNA 05-2018'!G159+'SNA 06-2018'!G159+'SNA 07-2018'!G159+'SNA 08-2018'!G159+'SNA 09-2018'!G159+'SNA 10-2018'!G159+'SNA 11-2018'!G159+'SNA 12-2018'!G159</f>
        <v>0</v>
      </c>
      <c r="H159" s="37"/>
      <c r="I159" s="36">
        <f>'SNA 01-2018'!I159+'SNA 02-2018'!I159+'SNA 03-2018'!I159+'SNA 04-2018'!I159+'SNA 05-2018'!I159+'SNA 06-2018'!I159+'SNA 07-2018'!I159+'SNA 08-2018'!I159+'SNA 09-2018'!I159+'SNA 10-2018'!I159+'SNA 11-2018'!I159+'SNA 12-2018'!I159</f>
        <v>0</v>
      </c>
    </row>
    <row r="160" spans="1:9" outlineLevel="1">
      <c r="A160" s="27" t="s">
        <v>159</v>
      </c>
      <c r="B160" s="36">
        <f>'SNA 01-2018'!B160+'SNA 02-2018'!B160+'SNA 03-2018'!B160+'SNA 04-2018'!B160+'SNA 05-2018'!B160+'SNA 06-2018'!B160+'SNA 07-2018'!B160+'SNA 08-2018'!B160+'SNA 09-2018'!B160+'SNA 10-2018'!B160+'SNA 11-2018'!B160+'SNA 12-2018'!B160</f>
        <v>0</v>
      </c>
      <c r="C160" s="36">
        <f>'SNA 01-2018'!C160+'SNA 02-2018'!C160+'SNA 03-2018'!C160+'SNA 04-2018'!C160+'SNA 05-2018'!C160+'SNA 06-2018'!C160+'SNA 07-2018'!C160+'SNA 08-2018'!C160+'SNA 09-2018'!C160+'SNA 10-2018'!C160+'SNA 11-2018'!C160+'SNA 12-2018'!C160</f>
        <v>-120970.88100000001</v>
      </c>
      <c r="D160" s="36">
        <f>'SNA 01-2018'!D160+'SNA 02-2018'!D160+'SNA 03-2018'!D160+'SNA 04-2018'!D160+'SNA 05-2018'!D160+'SNA 06-2018'!D160+'SNA 07-2018'!D160+'SNA 08-2018'!D160+'SNA 09-2018'!D160+'SNA 10-2018'!D160+'SNA 11-2018'!D160+'SNA 12-2018'!D160</f>
        <v>0</v>
      </c>
      <c r="E160" s="36">
        <f t="shared" si="27"/>
        <v>-120970.88100000001</v>
      </c>
      <c r="F160" s="37"/>
      <c r="G160" s="36">
        <f>'SNA 01-2018'!G160+'SNA 02-2018'!G160+'SNA 03-2018'!G160+'SNA 04-2018'!G160+'SNA 05-2018'!G160+'SNA 06-2018'!G160+'SNA 07-2018'!G160+'SNA 08-2018'!G160+'SNA 09-2018'!G160+'SNA 10-2018'!G160+'SNA 11-2018'!G160+'SNA 12-2018'!G160</f>
        <v>0</v>
      </c>
      <c r="H160" s="37"/>
      <c r="I160" s="36">
        <f>'SNA 01-2018'!I160+'SNA 02-2018'!I160+'SNA 03-2018'!I160+'SNA 04-2018'!I160+'SNA 05-2018'!I160+'SNA 06-2018'!I160+'SNA 07-2018'!I160+'SNA 08-2018'!I160+'SNA 09-2018'!I160+'SNA 10-2018'!I160+'SNA 11-2018'!I160+'SNA 12-2018'!I160</f>
        <v>0</v>
      </c>
    </row>
    <row r="161" spans="1:9" outlineLevel="1">
      <c r="A161" s="27" t="s">
        <v>189</v>
      </c>
      <c r="B161" s="36">
        <f>'SNA 01-2018'!B161+'SNA 02-2018'!B161+'SNA 03-2018'!B161+'SNA 04-2018'!B161+'SNA 05-2018'!B161+'SNA 06-2018'!B161+'SNA 07-2018'!B161+'SNA 08-2018'!B161+'SNA 09-2018'!B161+'SNA 10-2018'!B161+'SNA 11-2018'!B161+'SNA 12-2018'!B161</f>
        <v>0</v>
      </c>
      <c r="C161" s="36">
        <f>'SNA 01-2018'!C161+'SNA 02-2018'!C161+'SNA 03-2018'!C161+'SNA 04-2018'!C161+'SNA 05-2018'!C161+'SNA 06-2018'!C161+'SNA 07-2018'!C161+'SNA 08-2018'!C161+'SNA 09-2018'!C161+'SNA 10-2018'!C161+'SNA 11-2018'!C161+'SNA 12-2018'!C161</f>
        <v>-3008.6</v>
      </c>
      <c r="D161" s="36">
        <f>'SNA 01-2018'!D161+'SNA 02-2018'!D161+'SNA 03-2018'!D161+'SNA 04-2018'!D161+'SNA 05-2018'!D161+'SNA 06-2018'!D161+'SNA 07-2018'!D161+'SNA 08-2018'!D161+'SNA 09-2018'!D161+'SNA 10-2018'!D161+'SNA 11-2018'!D161+'SNA 12-2018'!D161</f>
        <v>0</v>
      </c>
      <c r="E161" s="36">
        <f t="shared" si="27"/>
        <v>-3008.6</v>
      </c>
      <c r="F161" s="37"/>
      <c r="G161" s="36">
        <f>'SNA 01-2018'!G161+'SNA 02-2018'!G161+'SNA 03-2018'!G161+'SNA 04-2018'!G161+'SNA 05-2018'!G161+'SNA 06-2018'!G161+'SNA 07-2018'!G161+'SNA 08-2018'!G161+'SNA 09-2018'!G161+'SNA 10-2018'!G161+'SNA 11-2018'!G161+'SNA 12-2018'!G161</f>
        <v>0</v>
      </c>
      <c r="H161" s="37"/>
      <c r="I161" s="36">
        <f>'SNA 01-2018'!I161+'SNA 02-2018'!I161+'SNA 03-2018'!I161+'SNA 04-2018'!I161+'SNA 05-2018'!I161+'SNA 06-2018'!I161+'SNA 07-2018'!I161+'SNA 08-2018'!I161+'SNA 09-2018'!I161+'SNA 10-2018'!I161+'SNA 11-2018'!I161+'SNA 12-2018'!I161</f>
        <v>0</v>
      </c>
    </row>
    <row r="162" spans="1:9" outlineLevel="1">
      <c r="A162" s="27" t="s">
        <v>191</v>
      </c>
      <c r="B162" s="36">
        <f>'SNA 01-2018'!B162+'SNA 02-2018'!B162+'SNA 03-2018'!B162+'SNA 04-2018'!B162+'SNA 05-2018'!B162+'SNA 06-2018'!B162+'SNA 07-2018'!B162+'SNA 08-2018'!B162+'SNA 09-2018'!B162+'SNA 10-2018'!B162+'SNA 11-2018'!B162+'SNA 12-2018'!B162</f>
        <v>0</v>
      </c>
      <c r="C162" s="36">
        <f>'SNA 01-2018'!C162+'SNA 02-2018'!C162+'SNA 03-2018'!C162+'SNA 04-2018'!C162+'SNA 05-2018'!C162+'SNA 06-2018'!C162+'SNA 07-2018'!C162+'SNA 08-2018'!C162+'SNA 09-2018'!C162+'SNA 10-2018'!C162+'SNA 11-2018'!C162+'SNA 12-2018'!C162</f>
        <v>-3008.9100000000003</v>
      </c>
      <c r="D162" s="36">
        <f>'SNA 01-2018'!D162+'SNA 02-2018'!D162+'SNA 03-2018'!D162+'SNA 04-2018'!D162+'SNA 05-2018'!D162+'SNA 06-2018'!D162+'SNA 07-2018'!D162+'SNA 08-2018'!D162+'SNA 09-2018'!D162+'SNA 10-2018'!D162+'SNA 11-2018'!D162+'SNA 12-2018'!D162</f>
        <v>0</v>
      </c>
      <c r="E162" s="36">
        <f t="shared" si="27"/>
        <v>-3008.9100000000003</v>
      </c>
      <c r="F162" s="37"/>
      <c r="G162" s="36">
        <f>'SNA 01-2018'!G162+'SNA 02-2018'!G162+'SNA 03-2018'!G162+'SNA 04-2018'!G162+'SNA 05-2018'!G162+'SNA 06-2018'!G162+'SNA 07-2018'!G162+'SNA 08-2018'!G162+'SNA 09-2018'!G162+'SNA 10-2018'!G162+'SNA 11-2018'!G162+'SNA 12-2018'!G162</f>
        <v>0</v>
      </c>
      <c r="H162" s="37"/>
      <c r="I162" s="36">
        <f>'SNA 01-2018'!I162+'SNA 02-2018'!I162+'SNA 03-2018'!I162+'SNA 04-2018'!I162+'SNA 05-2018'!I162+'SNA 06-2018'!I162+'SNA 07-2018'!I162+'SNA 08-2018'!I162+'SNA 09-2018'!I162+'SNA 10-2018'!I162+'SNA 11-2018'!I162+'SNA 12-2018'!I162</f>
        <v>0</v>
      </c>
    </row>
    <row r="163" spans="1:9" outlineLevel="1">
      <c r="A163" s="27" t="s">
        <v>197</v>
      </c>
      <c r="B163" s="36">
        <f>'SNA 01-2018'!B163+'SNA 02-2018'!B163+'SNA 03-2018'!B163+'SNA 04-2018'!B163+'SNA 05-2018'!B163+'SNA 06-2018'!B163+'SNA 07-2018'!B163+'SNA 08-2018'!B163+'SNA 09-2018'!B163+'SNA 10-2018'!B163+'SNA 11-2018'!B163+'SNA 12-2018'!B163</f>
        <v>0</v>
      </c>
      <c r="C163" s="36">
        <f>'SNA 01-2018'!C163+'SNA 02-2018'!C163+'SNA 03-2018'!C163+'SNA 04-2018'!C163+'SNA 05-2018'!C163+'SNA 06-2018'!C163+'SNA 07-2018'!C163+'SNA 08-2018'!C163+'SNA 09-2018'!C163+'SNA 10-2018'!C163+'SNA 11-2018'!C163+'SNA 12-2018'!C163</f>
        <v>-2016.3019999999999</v>
      </c>
      <c r="D163" s="36">
        <f>'SNA 01-2018'!D163+'SNA 02-2018'!D163+'SNA 03-2018'!D163+'SNA 04-2018'!D163+'SNA 05-2018'!D163+'SNA 06-2018'!D163+'SNA 07-2018'!D163+'SNA 08-2018'!D163+'SNA 09-2018'!D163+'SNA 10-2018'!D163+'SNA 11-2018'!D163+'SNA 12-2018'!D163</f>
        <v>0</v>
      </c>
      <c r="E163" s="36">
        <f t="shared" si="27"/>
        <v>-2016.3019999999999</v>
      </c>
      <c r="F163" s="37"/>
      <c r="G163" s="36">
        <f>'SNA 01-2018'!G163+'SNA 02-2018'!G163+'SNA 03-2018'!G163+'SNA 04-2018'!G163+'SNA 05-2018'!G163+'SNA 06-2018'!G163+'SNA 07-2018'!G163+'SNA 08-2018'!G163+'SNA 09-2018'!G163+'SNA 10-2018'!G163+'SNA 11-2018'!G163+'SNA 12-2018'!G163</f>
        <v>0</v>
      </c>
      <c r="H163" s="37"/>
      <c r="I163" s="36">
        <f>'SNA 01-2018'!I163+'SNA 02-2018'!I163+'SNA 03-2018'!I163+'SNA 04-2018'!I163+'SNA 05-2018'!I163+'SNA 06-2018'!I163+'SNA 07-2018'!I163+'SNA 08-2018'!I163+'SNA 09-2018'!I163+'SNA 10-2018'!I163+'SNA 11-2018'!I163+'SNA 12-2018'!I163</f>
        <v>0</v>
      </c>
    </row>
    <row r="164" spans="1:9" outlineLevel="1">
      <c r="A164" s="27" t="s">
        <v>200</v>
      </c>
      <c r="B164" s="36">
        <f>'SNA 01-2018'!B164+'SNA 02-2018'!B164+'SNA 03-2018'!B164+'SNA 04-2018'!B164+'SNA 05-2018'!B164+'SNA 06-2018'!B164+'SNA 07-2018'!B164+'SNA 08-2018'!B164+'SNA 09-2018'!B164+'SNA 10-2018'!B164+'SNA 11-2018'!B164+'SNA 12-2018'!B164</f>
        <v>0</v>
      </c>
      <c r="C164" s="36">
        <f>'SNA 01-2018'!C164+'SNA 02-2018'!C164+'SNA 03-2018'!C164+'SNA 04-2018'!C164+'SNA 05-2018'!C164+'SNA 06-2018'!C164+'SNA 07-2018'!C164+'SNA 08-2018'!C164+'SNA 09-2018'!C164+'SNA 10-2018'!C164+'SNA 11-2018'!C164+'SNA 12-2018'!C164</f>
        <v>-2777.7429999999999</v>
      </c>
      <c r="D164" s="36">
        <f>'SNA 01-2018'!D164+'SNA 02-2018'!D164+'SNA 03-2018'!D164+'SNA 04-2018'!D164+'SNA 05-2018'!D164+'SNA 06-2018'!D164+'SNA 07-2018'!D164+'SNA 08-2018'!D164+'SNA 09-2018'!D164+'SNA 10-2018'!D164+'SNA 11-2018'!D164+'SNA 12-2018'!D164</f>
        <v>0</v>
      </c>
      <c r="E164" s="36">
        <f t="shared" si="27"/>
        <v>-2777.7429999999999</v>
      </c>
      <c r="F164" s="37"/>
      <c r="G164" s="36">
        <f>'SNA 01-2018'!G164+'SNA 02-2018'!G164+'SNA 03-2018'!G164+'SNA 04-2018'!G164+'SNA 05-2018'!G164+'SNA 06-2018'!G164+'SNA 07-2018'!G164+'SNA 08-2018'!G164+'SNA 09-2018'!G164+'SNA 10-2018'!G164+'SNA 11-2018'!G164+'SNA 12-2018'!G164</f>
        <v>0</v>
      </c>
      <c r="H164" s="37"/>
      <c r="I164" s="36">
        <f>'SNA 01-2018'!I164+'SNA 02-2018'!I164+'SNA 03-2018'!I164+'SNA 04-2018'!I164+'SNA 05-2018'!I164+'SNA 06-2018'!I164+'SNA 07-2018'!I164+'SNA 08-2018'!I164+'SNA 09-2018'!I164+'SNA 10-2018'!I164+'SNA 11-2018'!I164+'SNA 12-2018'!I164</f>
        <v>0</v>
      </c>
    </row>
    <row r="165" spans="1:9" outlineLevel="1">
      <c r="A165" s="27" t="s">
        <v>203</v>
      </c>
      <c r="B165" s="36">
        <f>'SNA 01-2018'!B165+'SNA 02-2018'!B165+'SNA 03-2018'!B165+'SNA 04-2018'!B165+'SNA 05-2018'!B165+'SNA 06-2018'!B165+'SNA 07-2018'!B165+'SNA 08-2018'!B165+'SNA 09-2018'!B165+'SNA 10-2018'!B165+'SNA 11-2018'!B165+'SNA 12-2018'!B165</f>
        <v>0</v>
      </c>
      <c r="C165" s="36">
        <f>'SNA 01-2018'!C165+'SNA 02-2018'!C165+'SNA 03-2018'!C165+'SNA 04-2018'!C165+'SNA 05-2018'!C165+'SNA 06-2018'!C165+'SNA 07-2018'!C165+'SNA 08-2018'!C165+'SNA 09-2018'!C165+'SNA 10-2018'!C165+'SNA 11-2018'!C165+'SNA 12-2018'!C165</f>
        <v>-480.7700000000001</v>
      </c>
      <c r="D165" s="36">
        <f>'SNA 01-2018'!D165+'SNA 02-2018'!D165+'SNA 03-2018'!D165+'SNA 04-2018'!D165+'SNA 05-2018'!D165+'SNA 06-2018'!D165+'SNA 07-2018'!D165+'SNA 08-2018'!D165+'SNA 09-2018'!D165+'SNA 10-2018'!D165+'SNA 11-2018'!D165+'SNA 12-2018'!D165</f>
        <v>0</v>
      </c>
      <c r="E165" s="36">
        <f t="shared" si="27"/>
        <v>-480.7700000000001</v>
      </c>
      <c r="F165" s="37"/>
      <c r="G165" s="36">
        <f>'SNA 01-2018'!G165+'SNA 02-2018'!G165+'SNA 03-2018'!G165+'SNA 04-2018'!G165+'SNA 05-2018'!G165+'SNA 06-2018'!G165+'SNA 07-2018'!G165+'SNA 08-2018'!G165+'SNA 09-2018'!G165+'SNA 10-2018'!G165+'SNA 11-2018'!G165+'SNA 12-2018'!G165</f>
        <v>0</v>
      </c>
      <c r="H165" s="37"/>
      <c r="I165" s="36">
        <f>'SNA 01-2018'!I165+'SNA 02-2018'!I165+'SNA 03-2018'!I165+'SNA 04-2018'!I165+'SNA 05-2018'!I165+'SNA 06-2018'!I165+'SNA 07-2018'!I165+'SNA 08-2018'!I165+'SNA 09-2018'!I165+'SNA 10-2018'!I165+'SNA 11-2018'!I165+'SNA 12-2018'!I165</f>
        <v>0</v>
      </c>
    </row>
    <row r="166" spans="1:9" outlineLevel="1">
      <c r="A166" s="27" t="s">
        <v>204</v>
      </c>
      <c r="B166" s="36">
        <f>'SNA 01-2018'!B166+'SNA 02-2018'!B166+'SNA 03-2018'!B166+'SNA 04-2018'!B166+'SNA 05-2018'!B166+'SNA 06-2018'!B166+'SNA 07-2018'!B166+'SNA 08-2018'!B166+'SNA 09-2018'!B166+'SNA 10-2018'!B166+'SNA 11-2018'!B166+'SNA 12-2018'!B166</f>
        <v>0</v>
      </c>
      <c r="C166" s="36">
        <f>'SNA 01-2018'!C166+'SNA 02-2018'!C166+'SNA 03-2018'!C166+'SNA 04-2018'!C166+'SNA 05-2018'!C166+'SNA 06-2018'!C166+'SNA 07-2018'!C166+'SNA 08-2018'!C166+'SNA 09-2018'!C166+'SNA 10-2018'!C166+'SNA 11-2018'!C166+'SNA 12-2018'!C166</f>
        <v>-523030.72200000001</v>
      </c>
      <c r="D166" s="36">
        <f>'SNA 01-2018'!D166+'SNA 02-2018'!D166+'SNA 03-2018'!D166+'SNA 04-2018'!D166+'SNA 05-2018'!D166+'SNA 06-2018'!D166+'SNA 07-2018'!D166+'SNA 08-2018'!D166+'SNA 09-2018'!D166+'SNA 10-2018'!D166+'SNA 11-2018'!D166+'SNA 12-2018'!D166</f>
        <v>0</v>
      </c>
      <c r="E166" s="36">
        <f t="shared" si="27"/>
        <v>-523030.72200000001</v>
      </c>
      <c r="F166" s="37"/>
      <c r="G166" s="36">
        <f>'SNA 01-2018'!G166+'SNA 02-2018'!G166+'SNA 03-2018'!G166+'SNA 04-2018'!G166+'SNA 05-2018'!G166+'SNA 06-2018'!G166+'SNA 07-2018'!G166+'SNA 08-2018'!G166+'SNA 09-2018'!G166+'SNA 10-2018'!G166+'SNA 11-2018'!G166+'SNA 12-2018'!G166</f>
        <v>0</v>
      </c>
      <c r="H166" s="37"/>
      <c r="I166" s="36">
        <f>'SNA 01-2018'!I166+'SNA 02-2018'!I166+'SNA 03-2018'!I166+'SNA 04-2018'!I166+'SNA 05-2018'!I166+'SNA 06-2018'!I166+'SNA 07-2018'!I166+'SNA 08-2018'!I166+'SNA 09-2018'!I166+'SNA 10-2018'!I166+'SNA 11-2018'!I166+'SNA 12-2018'!I166</f>
        <v>0</v>
      </c>
    </row>
    <row r="167" spans="1:9" outlineLevel="1">
      <c r="A167" s="27" t="s">
        <v>32</v>
      </c>
      <c r="B167" s="36">
        <f>'SNA 01-2018'!B167+'SNA 02-2018'!B167+'SNA 03-2018'!B167+'SNA 04-2018'!B167+'SNA 05-2018'!B167+'SNA 06-2018'!B167+'SNA 07-2018'!B167+'SNA 08-2018'!B167+'SNA 09-2018'!B167+'SNA 10-2018'!B167+'SNA 11-2018'!B167+'SNA 12-2018'!B167</f>
        <v>0</v>
      </c>
      <c r="C167" s="36">
        <f>'SNA 01-2018'!C167+'SNA 02-2018'!C167+'SNA 03-2018'!C167+'SNA 04-2018'!C167+'SNA 05-2018'!C167+'SNA 06-2018'!C167+'SNA 07-2018'!C167+'SNA 08-2018'!C167+'SNA 09-2018'!C167+'SNA 10-2018'!C167+'SNA 11-2018'!C167+'SNA 12-2018'!C167</f>
        <v>-198.74</v>
      </c>
      <c r="D167" s="36">
        <f>'SNA 01-2018'!D167+'SNA 02-2018'!D167+'SNA 03-2018'!D167+'SNA 04-2018'!D167+'SNA 05-2018'!D167+'SNA 06-2018'!D167+'SNA 07-2018'!D167+'SNA 08-2018'!D167+'SNA 09-2018'!D167+'SNA 10-2018'!D167+'SNA 11-2018'!D167+'SNA 12-2018'!D167</f>
        <v>0</v>
      </c>
      <c r="E167" s="36">
        <f t="shared" si="27"/>
        <v>-198.74</v>
      </c>
      <c r="F167" s="37"/>
      <c r="G167" s="36">
        <f>'SNA 01-2018'!G167+'SNA 02-2018'!G167+'SNA 03-2018'!G167+'SNA 04-2018'!G167+'SNA 05-2018'!G167+'SNA 06-2018'!G167+'SNA 07-2018'!G167+'SNA 08-2018'!G167+'SNA 09-2018'!G167+'SNA 10-2018'!G167+'SNA 11-2018'!G167+'SNA 12-2018'!G167</f>
        <v>0</v>
      </c>
      <c r="H167" s="37"/>
      <c r="I167" s="36">
        <f>'SNA 01-2018'!I167+'SNA 02-2018'!I167+'SNA 03-2018'!I167+'SNA 04-2018'!I167+'SNA 05-2018'!I167+'SNA 06-2018'!I167+'SNA 07-2018'!I167+'SNA 08-2018'!I167+'SNA 09-2018'!I167+'SNA 10-2018'!I167+'SNA 11-2018'!I167+'SNA 12-2018'!I167</f>
        <v>0</v>
      </c>
    </row>
    <row r="168" spans="1:9" outlineLevel="1">
      <c r="A168" s="27" t="s">
        <v>226</v>
      </c>
      <c r="B168" s="36">
        <f>'SNA 01-2018'!B168+'SNA 02-2018'!B168+'SNA 03-2018'!B168+'SNA 04-2018'!B168+'SNA 05-2018'!B168+'SNA 06-2018'!B168+'SNA 07-2018'!B168+'SNA 08-2018'!B168+'SNA 09-2018'!B168+'SNA 10-2018'!B168+'SNA 11-2018'!B168+'SNA 12-2018'!B168</f>
        <v>0</v>
      </c>
      <c r="C168" s="36">
        <f>'SNA 01-2018'!C168+'SNA 02-2018'!C168+'SNA 03-2018'!C168+'SNA 04-2018'!C168+'SNA 05-2018'!C168+'SNA 06-2018'!C168+'SNA 07-2018'!C168+'SNA 08-2018'!C168+'SNA 09-2018'!C168+'SNA 10-2018'!C168+'SNA 11-2018'!C168+'SNA 12-2018'!C168</f>
        <v>-20567.275000000001</v>
      </c>
      <c r="D168" s="36">
        <f>'SNA 01-2018'!D168+'SNA 02-2018'!D168+'SNA 03-2018'!D168+'SNA 04-2018'!D168+'SNA 05-2018'!D168+'SNA 06-2018'!D168+'SNA 07-2018'!D168+'SNA 08-2018'!D168+'SNA 09-2018'!D168+'SNA 10-2018'!D168+'SNA 11-2018'!D168+'SNA 12-2018'!D168</f>
        <v>0</v>
      </c>
      <c r="E168" s="36">
        <f t="shared" si="27"/>
        <v>-20567.275000000001</v>
      </c>
      <c r="F168" s="37"/>
      <c r="G168" s="36">
        <f>'SNA 01-2018'!G168+'SNA 02-2018'!G168+'SNA 03-2018'!G168+'SNA 04-2018'!G168+'SNA 05-2018'!G168+'SNA 06-2018'!G168+'SNA 07-2018'!G168+'SNA 08-2018'!G168+'SNA 09-2018'!G168+'SNA 10-2018'!G168+'SNA 11-2018'!G168+'SNA 12-2018'!G168</f>
        <v>0</v>
      </c>
      <c r="H168" s="37"/>
      <c r="I168" s="36">
        <f>'SNA 01-2018'!I168+'SNA 02-2018'!I168+'SNA 03-2018'!I168+'SNA 04-2018'!I168+'SNA 05-2018'!I168+'SNA 06-2018'!I168+'SNA 07-2018'!I168+'SNA 08-2018'!I168+'SNA 09-2018'!I168+'SNA 10-2018'!I168+'SNA 11-2018'!I168+'SNA 12-2018'!I168</f>
        <v>0</v>
      </c>
    </row>
    <row r="169" spans="1:9" outlineLevel="1">
      <c r="A169" s="27" t="s">
        <v>35</v>
      </c>
      <c r="B169" s="36">
        <f>'SNA 01-2018'!B169+'SNA 02-2018'!B169+'SNA 03-2018'!B169+'SNA 04-2018'!B169+'SNA 05-2018'!B169+'SNA 06-2018'!B169+'SNA 07-2018'!B169+'SNA 08-2018'!B169+'SNA 09-2018'!B169+'SNA 10-2018'!B169+'SNA 11-2018'!B169+'SNA 12-2018'!B169</f>
        <v>0</v>
      </c>
      <c r="C169" s="36">
        <f>'SNA 01-2018'!C169+'SNA 02-2018'!C169+'SNA 03-2018'!C169+'SNA 04-2018'!C169+'SNA 05-2018'!C169+'SNA 06-2018'!C169+'SNA 07-2018'!C169+'SNA 08-2018'!C169+'SNA 09-2018'!C169+'SNA 10-2018'!C169+'SNA 11-2018'!C169+'SNA 12-2018'!C169</f>
        <v>-11621.136000000002</v>
      </c>
      <c r="D169" s="36">
        <f>'SNA 01-2018'!D169+'SNA 02-2018'!D169+'SNA 03-2018'!D169+'SNA 04-2018'!D169+'SNA 05-2018'!D169+'SNA 06-2018'!D169+'SNA 07-2018'!D169+'SNA 08-2018'!D169+'SNA 09-2018'!D169+'SNA 10-2018'!D169+'SNA 11-2018'!D169+'SNA 12-2018'!D169</f>
        <v>0</v>
      </c>
      <c r="E169" s="36">
        <f t="shared" si="27"/>
        <v>-11621.136000000002</v>
      </c>
      <c r="F169" s="37"/>
      <c r="G169" s="36">
        <f>'SNA 01-2018'!G169+'SNA 02-2018'!G169+'SNA 03-2018'!G169+'SNA 04-2018'!G169+'SNA 05-2018'!G169+'SNA 06-2018'!G169+'SNA 07-2018'!G169+'SNA 08-2018'!G169+'SNA 09-2018'!G169+'SNA 10-2018'!G169+'SNA 11-2018'!G169+'SNA 12-2018'!G169</f>
        <v>0</v>
      </c>
      <c r="H169" s="37"/>
      <c r="I169" s="36">
        <f>'SNA 01-2018'!I169+'SNA 02-2018'!I169+'SNA 03-2018'!I169+'SNA 04-2018'!I169+'SNA 05-2018'!I169+'SNA 06-2018'!I169+'SNA 07-2018'!I169+'SNA 08-2018'!I169+'SNA 09-2018'!I169+'SNA 10-2018'!I169+'SNA 11-2018'!I169+'SNA 12-2018'!I169</f>
        <v>0</v>
      </c>
    </row>
    <row r="170" spans="1:9" outlineLevel="1">
      <c r="A170" s="27" t="s">
        <v>241</v>
      </c>
      <c r="B170" s="36">
        <f>'SNA 01-2018'!B170+'SNA 02-2018'!B170+'SNA 03-2018'!B170+'SNA 04-2018'!B170+'SNA 05-2018'!B170+'SNA 06-2018'!B170+'SNA 07-2018'!B170+'SNA 08-2018'!B170+'SNA 09-2018'!B170+'SNA 10-2018'!B170+'SNA 11-2018'!B170+'SNA 12-2018'!B170</f>
        <v>0</v>
      </c>
      <c r="C170" s="36">
        <f>'SNA 01-2018'!C170+'SNA 02-2018'!C170+'SNA 03-2018'!C170+'SNA 04-2018'!C170+'SNA 05-2018'!C170+'SNA 06-2018'!C170+'SNA 07-2018'!C170+'SNA 08-2018'!C170+'SNA 09-2018'!C170+'SNA 10-2018'!C170+'SNA 11-2018'!C170+'SNA 12-2018'!C170</f>
        <v>-11053.535</v>
      </c>
      <c r="D170" s="36">
        <f>'SNA 01-2018'!D170+'SNA 02-2018'!D170+'SNA 03-2018'!D170+'SNA 04-2018'!D170+'SNA 05-2018'!D170+'SNA 06-2018'!D170+'SNA 07-2018'!D170+'SNA 08-2018'!D170+'SNA 09-2018'!D170+'SNA 10-2018'!D170+'SNA 11-2018'!D170+'SNA 12-2018'!D170</f>
        <v>0</v>
      </c>
      <c r="E170" s="36">
        <f t="shared" si="27"/>
        <v>-11053.535</v>
      </c>
      <c r="F170" s="37"/>
      <c r="G170" s="36">
        <f>'SNA 01-2018'!G170+'SNA 02-2018'!G170+'SNA 03-2018'!G170+'SNA 04-2018'!G170+'SNA 05-2018'!G170+'SNA 06-2018'!G170+'SNA 07-2018'!G170+'SNA 08-2018'!G170+'SNA 09-2018'!G170+'SNA 10-2018'!G170+'SNA 11-2018'!G170+'SNA 12-2018'!G170</f>
        <v>0</v>
      </c>
      <c r="H170" s="37"/>
      <c r="I170" s="36">
        <f>'SNA 01-2018'!I170+'SNA 02-2018'!I170+'SNA 03-2018'!I170+'SNA 04-2018'!I170+'SNA 05-2018'!I170+'SNA 06-2018'!I170+'SNA 07-2018'!I170+'SNA 08-2018'!I170+'SNA 09-2018'!I170+'SNA 10-2018'!I170+'SNA 11-2018'!I170+'SNA 12-2018'!I170</f>
        <v>0</v>
      </c>
    </row>
    <row r="171" spans="1:9" outlineLevel="1">
      <c r="A171" s="27" t="s">
        <v>243</v>
      </c>
      <c r="B171" s="36">
        <f>'SNA 01-2018'!B171+'SNA 02-2018'!B171+'SNA 03-2018'!B171+'SNA 04-2018'!B171+'SNA 05-2018'!B171+'SNA 06-2018'!B171+'SNA 07-2018'!B171+'SNA 08-2018'!B171+'SNA 09-2018'!B171+'SNA 10-2018'!B171+'SNA 11-2018'!B171+'SNA 12-2018'!B171</f>
        <v>0</v>
      </c>
      <c r="C171" s="36">
        <f>'SNA 01-2018'!C171+'SNA 02-2018'!C171+'SNA 03-2018'!C171+'SNA 04-2018'!C171+'SNA 05-2018'!C171+'SNA 06-2018'!C171+'SNA 07-2018'!C171+'SNA 08-2018'!C171+'SNA 09-2018'!C171+'SNA 10-2018'!C171+'SNA 11-2018'!C171+'SNA 12-2018'!C171</f>
        <v>-715.79999999999927</v>
      </c>
      <c r="D171" s="36">
        <f>'SNA 01-2018'!D171+'SNA 02-2018'!D171+'SNA 03-2018'!D171+'SNA 04-2018'!D171+'SNA 05-2018'!D171+'SNA 06-2018'!D171+'SNA 07-2018'!D171+'SNA 08-2018'!D171+'SNA 09-2018'!D171+'SNA 10-2018'!D171+'SNA 11-2018'!D171+'SNA 12-2018'!D171</f>
        <v>0</v>
      </c>
      <c r="E171" s="36">
        <f t="shared" si="27"/>
        <v>-715.79999999999927</v>
      </c>
      <c r="F171" s="37"/>
      <c r="G171" s="36">
        <f>'SNA 01-2018'!G171+'SNA 02-2018'!G171+'SNA 03-2018'!G171+'SNA 04-2018'!G171+'SNA 05-2018'!G171+'SNA 06-2018'!G171+'SNA 07-2018'!G171+'SNA 08-2018'!G171+'SNA 09-2018'!G171+'SNA 10-2018'!G171+'SNA 11-2018'!G171+'SNA 12-2018'!G171</f>
        <v>0</v>
      </c>
      <c r="H171" s="37"/>
      <c r="I171" s="36">
        <f>'SNA 01-2018'!I171+'SNA 02-2018'!I171+'SNA 03-2018'!I171+'SNA 04-2018'!I171+'SNA 05-2018'!I171+'SNA 06-2018'!I171+'SNA 07-2018'!I171+'SNA 08-2018'!I171+'SNA 09-2018'!I171+'SNA 10-2018'!I171+'SNA 11-2018'!I171+'SNA 12-2018'!I171</f>
        <v>0</v>
      </c>
    </row>
    <row r="172" spans="1:9" outlineLevel="1">
      <c r="A172" s="27" t="s">
        <v>266</v>
      </c>
      <c r="B172" s="36">
        <f>'SNA 01-2018'!B172+'SNA 02-2018'!B172+'SNA 03-2018'!B172+'SNA 04-2018'!B172+'SNA 05-2018'!B172+'SNA 06-2018'!B172+'SNA 07-2018'!B172+'SNA 08-2018'!B172+'SNA 09-2018'!B172+'SNA 10-2018'!B172+'SNA 11-2018'!B172+'SNA 12-2018'!B172</f>
        <v>0</v>
      </c>
      <c r="C172" s="36">
        <f>'SNA 01-2018'!C172+'SNA 02-2018'!C172+'SNA 03-2018'!C172+'SNA 04-2018'!C172+'SNA 05-2018'!C172+'SNA 06-2018'!C172+'SNA 07-2018'!C172+'SNA 08-2018'!C172+'SNA 09-2018'!C172+'SNA 10-2018'!C172+'SNA 11-2018'!C172+'SNA 12-2018'!C172</f>
        <v>-668.19500000000005</v>
      </c>
      <c r="D172" s="36">
        <f>'SNA 01-2018'!D172+'SNA 02-2018'!D172+'SNA 03-2018'!D172+'SNA 04-2018'!D172+'SNA 05-2018'!D172+'SNA 06-2018'!D172+'SNA 07-2018'!D172+'SNA 08-2018'!D172+'SNA 09-2018'!D172+'SNA 10-2018'!D172+'SNA 11-2018'!D172+'SNA 12-2018'!D172</f>
        <v>0</v>
      </c>
      <c r="E172" s="36">
        <f t="shared" si="27"/>
        <v>-668.19500000000005</v>
      </c>
      <c r="F172" s="37"/>
      <c r="G172" s="36">
        <f>'SNA 01-2018'!G172+'SNA 02-2018'!G172+'SNA 03-2018'!G172+'SNA 04-2018'!G172+'SNA 05-2018'!G172+'SNA 06-2018'!G172+'SNA 07-2018'!G172+'SNA 08-2018'!G172+'SNA 09-2018'!G172+'SNA 10-2018'!G172+'SNA 11-2018'!G172+'SNA 12-2018'!G172</f>
        <v>0</v>
      </c>
      <c r="H172" s="37"/>
      <c r="I172" s="36">
        <f>'SNA 01-2018'!I172+'SNA 02-2018'!I172+'SNA 03-2018'!I172+'SNA 04-2018'!I172+'SNA 05-2018'!I172+'SNA 06-2018'!I172+'SNA 07-2018'!I172+'SNA 08-2018'!I172+'SNA 09-2018'!I172+'SNA 10-2018'!I172+'SNA 11-2018'!I172+'SNA 12-2018'!I172</f>
        <v>0</v>
      </c>
    </row>
    <row r="173" spans="1:9" outlineLevel="1">
      <c r="A173" s="27" t="s">
        <v>267</v>
      </c>
      <c r="B173" s="36">
        <f>'SNA 01-2018'!B173+'SNA 02-2018'!B173+'SNA 03-2018'!B173+'SNA 04-2018'!B173+'SNA 05-2018'!B173+'SNA 06-2018'!B173+'SNA 07-2018'!B173+'SNA 08-2018'!B173+'SNA 09-2018'!B173+'SNA 10-2018'!B173+'SNA 11-2018'!B173+'SNA 12-2018'!B173</f>
        <v>0</v>
      </c>
      <c r="C173" s="36">
        <f>'SNA 01-2018'!C173+'SNA 02-2018'!C173+'SNA 03-2018'!C173+'SNA 04-2018'!C173+'SNA 05-2018'!C173+'SNA 06-2018'!C173+'SNA 07-2018'!C173+'SNA 08-2018'!C173+'SNA 09-2018'!C173+'SNA 10-2018'!C173+'SNA 11-2018'!C173+'SNA 12-2018'!C173</f>
        <v>-3744.183</v>
      </c>
      <c r="D173" s="36">
        <f>'SNA 01-2018'!D173+'SNA 02-2018'!D173+'SNA 03-2018'!D173+'SNA 04-2018'!D173+'SNA 05-2018'!D173+'SNA 06-2018'!D173+'SNA 07-2018'!D173+'SNA 08-2018'!D173+'SNA 09-2018'!D173+'SNA 10-2018'!D173+'SNA 11-2018'!D173+'SNA 12-2018'!D173</f>
        <v>0</v>
      </c>
      <c r="E173" s="36">
        <f t="shared" si="27"/>
        <v>-3744.183</v>
      </c>
      <c r="F173" s="37"/>
      <c r="G173" s="36">
        <f>'SNA 01-2018'!G173+'SNA 02-2018'!G173+'SNA 03-2018'!G173+'SNA 04-2018'!G173+'SNA 05-2018'!G173+'SNA 06-2018'!G173+'SNA 07-2018'!G173+'SNA 08-2018'!G173+'SNA 09-2018'!G173+'SNA 10-2018'!G173+'SNA 11-2018'!G173+'SNA 12-2018'!G173</f>
        <v>0</v>
      </c>
      <c r="H173" s="37"/>
      <c r="I173" s="36">
        <f>'SNA 01-2018'!I173+'SNA 02-2018'!I173+'SNA 03-2018'!I173+'SNA 04-2018'!I173+'SNA 05-2018'!I173+'SNA 06-2018'!I173+'SNA 07-2018'!I173+'SNA 08-2018'!I173+'SNA 09-2018'!I173+'SNA 10-2018'!I173+'SNA 11-2018'!I173+'SNA 12-2018'!I173</f>
        <v>0</v>
      </c>
    </row>
    <row r="174" spans="1:9" outlineLevel="1">
      <c r="A174" s="27" t="s">
        <v>278</v>
      </c>
      <c r="B174" s="36">
        <f>'SNA 01-2018'!B174+'SNA 02-2018'!B174+'SNA 03-2018'!B174+'SNA 04-2018'!B174+'SNA 05-2018'!B174+'SNA 06-2018'!B174+'SNA 07-2018'!B174+'SNA 08-2018'!B174+'SNA 09-2018'!B174+'SNA 10-2018'!B174+'SNA 11-2018'!B174+'SNA 12-2018'!B174</f>
        <v>0</v>
      </c>
      <c r="C174" s="36">
        <f>'SNA 01-2018'!C174+'SNA 02-2018'!C174+'SNA 03-2018'!C174+'SNA 04-2018'!C174+'SNA 05-2018'!C174+'SNA 06-2018'!C174+'SNA 07-2018'!C174+'SNA 08-2018'!C174+'SNA 09-2018'!C174+'SNA 10-2018'!C174+'SNA 11-2018'!C174+'SNA 12-2018'!C174</f>
        <v>-105030.841</v>
      </c>
      <c r="D174" s="36">
        <f>'SNA 01-2018'!D174+'SNA 02-2018'!D174+'SNA 03-2018'!D174+'SNA 04-2018'!D174+'SNA 05-2018'!D174+'SNA 06-2018'!D174+'SNA 07-2018'!D174+'SNA 08-2018'!D174+'SNA 09-2018'!D174+'SNA 10-2018'!D174+'SNA 11-2018'!D174+'SNA 12-2018'!D174</f>
        <v>0</v>
      </c>
      <c r="E174" s="36">
        <f t="shared" si="27"/>
        <v>-105030.841</v>
      </c>
      <c r="F174" s="37"/>
      <c r="G174" s="36">
        <f>'SNA 01-2018'!G174+'SNA 02-2018'!G174+'SNA 03-2018'!G174+'SNA 04-2018'!G174+'SNA 05-2018'!G174+'SNA 06-2018'!G174+'SNA 07-2018'!G174+'SNA 08-2018'!G174+'SNA 09-2018'!G174+'SNA 10-2018'!G174+'SNA 11-2018'!G174+'SNA 12-2018'!G174</f>
        <v>0</v>
      </c>
      <c r="H174" s="37"/>
      <c r="I174" s="36">
        <f>'SNA 01-2018'!I174+'SNA 02-2018'!I174+'SNA 03-2018'!I174+'SNA 04-2018'!I174+'SNA 05-2018'!I174+'SNA 06-2018'!I174+'SNA 07-2018'!I174+'SNA 08-2018'!I174+'SNA 09-2018'!I174+'SNA 10-2018'!I174+'SNA 11-2018'!I174+'SNA 12-2018'!I174</f>
        <v>0</v>
      </c>
    </row>
    <row r="175" spans="1:9" outlineLevel="1">
      <c r="A175" s="27" t="s">
        <v>280</v>
      </c>
      <c r="B175" s="36">
        <f>'SNA 01-2018'!B175+'SNA 02-2018'!B175+'SNA 03-2018'!B175+'SNA 04-2018'!B175+'SNA 05-2018'!B175+'SNA 06-2018'!B175+'SNA 07-2018'!B175+'SNA 08-2018'!B175+'SNA 09-2018'!B175+'SNA 10-2018'!B175+'SNA 11-2018'!B175+'SNA 12-2018'!B175</f>
        <v>0</v>
      </c>
      <c r="C175" s="36">
        <f>'SNA 01-2018'!C175+'SNA 02-2018'!C175+'SNA 03-2018'!C175+'SNA 04-2018'!C175+'SNA 05-2018'!C175+'SNA 06-2018'!C175+'SNA 07-2018'!C175+'SNA 08-2018'!C175+'SNA 09-2018'!C175+'SNA 10-2018'!C175+'SNA 11-2018'!C175+'SNA 12-2018'!C175</f>
        <v>-1173.3600000000001</v>
      </c>
      <c r="D175" s="36">
        <f>'SNA 01-2018'!D175+'SNA 02-2018'!D175+'SNA 03-2018'!D175+'SNA 04-2018'!D175+'SNA 05-2018'!D175+'SNA 06-2018'!D175+'SNA 07-2018'!D175+'SNA 08-2018'!D175+'SNA 09-2018'!D175+'SNA 10-2018'!D175+'SNA 11-2018'!D175+'SNA 12-2018'!D175</f>
        <v>0</v>
      </c>
      <c r="E175" s="36">
        <f t="shared" si="27"/>
        <v>-1173.3600000000001</v>
      </c>
      <c r="F175" s="37"/>
      <c r="G175" s="36">
        <f>'SNA 01-2018'!G175+'SNA 02-2018'!G175+'SNA 03-2018'!G175+'SNA 04-2018'!G175+'SNA 05-2018'!G175+'SNA 06-2018'!G175+'SNA 07-2018'!G175+'SNA 08-2018'!G175+'SNA 09-2018'!G175+'SNA 10-2018'!G175+'SNA 11-2018'!G175+'SNA 12-2018'!G175</f>
        <v>0</v>
      </c>
      <c r="H175" s="37"/>
      <c r="I175" s="36">
        <f>'SNA 01-2018'!I175+'SNA 02-2018'!I175+'SNA 03-2018'!I175+'SNA 04-2018'!I175+'SNA 05-2018'!I175+'SNA 06-2018'!I175+'SNA 07-2018'!I175+'SNA 08-2018'!I175+'SNA 09-2018'!I175+'SNA 10-2018'!I175+'SNA 11-2018'!I175+'SNA 12-2018'!I175</f>
        <v>0</v>
      </c>
    </row>
    <row r="176" spans="1:9" outlineLevel="1">
      <c r="A176" s="27" t="s">
        <v>282</v>
      </c>
      <c r="B176" s="36">
        <f>'SNA 01-2018'!B176+'SNA 02-2018'!B176+'SNA 03-2018'!B176+'SNA 04-2018'!B176+'SNA 05-2018'!B176+'SNA 06-2018'!B176+'SNA 07-2018'!B176+'SNA 08-2018'!B176+'SNA 09-2018'!B176+'SNA 10-2018'!B176+'SNA 11-2018'!B176+'SNA 12-2018'!B176</f>
        <v>0</v>
      </c>
      <c r="C176" s="36">
        <f>'SNA 01-2018'!C176+'SNA 02-2018'!C176+'SNA 03-2018'!C176+'SNA 04-2018'!C176+'SNA 05-2018'!C176+'SNA 06-2018'!C176+'SNA 07-2018'!C176+'SNA 08-2018'!C176+'SNA 09-2018'!C176+'SNA 10-2018'!C176+'SNA 11-2018'!C176+'SNA 12-2018'!C176</f>
        <v>-5919.5680000000002</v>
      </c>
      <c r="D176" s="36">
        <f>'SNA 01-2018'!D176+'SNA 02-2018'!D176+'SNA 03-2018'!D176+'SNA 04-2018'!D176+'SNA 05-2018'!D176+'SNA 06-2018'!D176+'SNA 07-2018'!D176+'SNA 08-2018'!D176+'SNA 09-2018'!D176+'SNA 10-2018'!D176+'SNA 11-2018'!D176+'SNA 12-2018'!D176</f>
        <v>0</v>
      </c>
      <c r="E176" s="36">
        <f t="shared" si="27"/>
        <v>-5919.5680000000002</v>
      </c>
      <c r="F176" s="37"/>
      <c r="G176" s="36">
        <f>'SNA 01-2018'!G176+'SNA 02-2018'!G176+'SNA 03-2018'!G176+'SNA 04-2018'!G176+'SNA 05-2018'!G176+'SNA 06-2018'!G176+'SNA 07-2018'!G176+'SNA 08-2018'!G176+'SNA 09-2018'!G176+'SNA 10-2018'!G176+'SNA 11-2018'!G176+'SNA 12-2018'!G176</f>
        <v>0</v>
      </c>
      <c r="H176" s="37"/>
      <c r="I176" s="36">
        <f>'SNA 01-2018'!I176+'SNA 02-2018'!I176+'SNA 03-2018'!I176+'SNA 04-2018'!I176+'SNA 05-2018'!I176+'SNA 06-2018'!I176+'SNA 07-2018'!I176+'SNA 08-2018'!I176+'SNA 09-2018'!I176+'SNA 10-2018'!I176+'SNA 11-2018'!I176+'SNA 12-2018'!I176</f>
        <v>0</v>
      </c>
    </row>
    <row r="177" spans="1:9" outlineLevel="1">
      <c r="A177" s="27" t="s">
        <v>287</v>
      </c>
      <c r="B177" s="36">
        <f>'SNA 01-2018'!B177+'SNA 02-2018'!B177+'SNA 03-2018'!B177+'SNA 04-2018'!B177+'SNA 05-2018'!B177+'SNA 06-2018'!B177+'SNA 07-2018'!B177+'SNA 08-2018'!B177+'SNA 09-2018'!B177+'SNA 10-2018'!B177+'SNA 11-2018'!B177+'SNA 12-2018'!B177</f>
        <v>0</v>
      </c>
      <c r="C177" s="36">
        <f>'SNA 01-2018'!C177+'SNA 02-2018'!C177+'SNA 03-2018'!C177+'SNA 04-2018'!C177+'SNA 05-2018'!C177+'SNA 06-2018'!C177+'SNA 07-2018'!C177+'SNA 08-2018'!C177+'SNA 09-2018'!C177+'SNA 10-2018'!C177+'SNA 11-2018'!C177+'SNA 12-2018'!C177</f>
        <v>-63361.987000000001</v>
      </c>
      <c r="D177" s="36">
        <f>'SNA 01-2018'!D177+'SNA 02-2018'!D177+'SNA 03-2018'!D177+'SNA 04-2018'!D177+'SNA 05-2018'!D177+'SNA 06-2018'!D177+'SNA 07-2018'!D177+'SNA 08-2018'!D177+'SNA 09-2018'!D177+'SNA 10-2018'!D177+'SNA 11-2018'!D177+'SNA 12-2018'!D177</f>
        <v>0</v>
      </c>
      <c r="E177" s="36">
        <f t="shared" si="27"/>
        <v>-63361.987000000001</v>
      </c>
      <c r="F177" s="37"/>
      <c r="G177" s="36">
        <f>'SNA 01-2018'!G177+'SNA 02-2018'!G177+'SNA 03-2018'!G177+'SNA 04-2018'!G177+'SNA 05-2018'!G177+'SNA 06-2018'!G177+'SNA 07-2018'!G177+'SNA 08-2018'!G177+'SNA 09-2018'!G177+'SNA 10-2018'!G177+'SNA 11-2018'!G177+'SNA 12-2018'!G177</f>
        <v>0</v>
      </c>
      <c r="H177" s="37"/>
      <c r="I177" s="36">
        <f>'SNA 01-2018'!I177+'SNA 02-2018'!I177+'SNA 03-2018'!I177+'SNA 04-2018'!I177+'SNA 05-2018'!I177+'SNA 06-2018'!I177+'SNA 07-2018'!I177+'SNA 08-2018'!I177+'SNA 09-2018'!I177+'SNA 10-2018'!I177+'SNA 11-2018'!I177+'SNA 12-2018'!I177</f>
        <v>0</v>
      </c>
    </row>
    <row r="178" spans="1:9" outlineLevel="1">
      <c r="A178" s="27" t="s">
        <v>385</v>
      </c>
      <c r="B178" s="36">
        <f>'SNA 01-2018'!B178+'SNA 02-2018'!B178+'SNA 03-2018'!B178+'SNA 04-2018'!B178+'SNA 05-2018'!B178+'SNA 06-2018'!B178+'SNA 07-2018'!B178+'SNA 08-2018'!B178+'SNA 09-2018'!B178+'SNA 10-2018'!B178+'SNA 11-2018'!B178+'SNA 12-2018'!B178</f>
        <v>0</v>
      </c>
      <c r="C178" s="36">
        <f>'SNA 01-2018'!C178+'SNA 02-2018'!C178+'SNA 03-2018'!C178+'SNA 04-2018'!C178+'SNA 05-2018'!C178+'SNA 06-2018'!C178+'SNA 07-2018'!C178+'SNA 08-2018'!C178+'SNA 09-2018'!C178+'SNA 10-2018'!C178+'SNA 11-2018'!C178+'SNA 12-2018'!C178</f>
        <v>-3300.6680000000001</v>
      </c>
      <c r="D178" s="36">
        <f>'SNA 01-2018'!D178+'SNA 02-2018'!D178+'SNA 03-2018'!D178+'SNA 04-2018'!D178+'SNA 05-2018'!D178+'SNA 06-2018'!D178+'SNA 07-2018'!D178+'SNA 08-2018'!D178+'SNA 09-2018'!D178+'SNA 10-2018'!D178+'SNA 11-2018'!D178+'SNA 12-2018'!D178</f>
        <v>0</v>
      </c>
      <c r="E178" s="36">
        <f t="shared" ref="E178" si="30">SUM(B178:D178)</f>
        <v>-3300.6680000000001</v>
      </c>
      <c r="F178" s="37"/>
      <c r="G178" s="36">
        <f>'SNA 01-2018'!G178+'SNA 02-2018'!G178+'SNA 03-2018'!G178+'SNA 04-2018'!G178+'SNA 05-2018'!G178+'SNA 06-2018'!G178+'SNA 07-2018'!G178+'SNA 08-2018'!G178+'SNA 09-2018'!G178+'SNA 10-2018'!G178+'SNA 11-2018'!G178+'SNA 12-2018'!G178</f>
        <v>0</v>
      </c>
      <c r="H178" s="37"/>
      <c r="I178" s="36">
        <f>'SNA 01-2018'!I178+'SNA 02-2018'!I178+'SNA 03-2018'!I178+'SNA 04-2018'!I178+'SNA 05-2018'!I178+'SNA 06-2018'!I178+'SNA 07-2018'!I178+'SNA 08-2018'!I178+'SNA 09-2018'!I178+'SNA 10-2018'!I178+'SNA 11-2018'!I178+'SNA 12-2018'!I178</f>
        <v>0</v>
      </c>
    </row>
    <row r="179" spans="1:9" outlineLevel="1">
      <c r="A179" s="27" t="s">
        <v>289</v>
      </c>
      <c r="B179" s="36">
        <f>'SNA 01-2018'!B179+'SNA 02-2018'!B179+'SNA 03-2018'!B179+'SNA 04-2018'!B179+'SNA 05-2018'!B179+'SNA 06-2018'!B179+'SNA 07-2018'!B179+'SNA 08-2018'!B179+'SNA 09-2018'!B179+'SNA 10-2018'!B179+'SNA 11-2018'!B179+'SNA 12-2018'!B179</f>
        <v>0</v>
      </c>
      <c r="C179" s="36">
        <f>'SNA 01-2018'!C179+'SNA 02-2018'!C179+'SNA 03-2018'!C179+'SNA 04-2018'!C179+'SNA 05-2018'!C179+'SNA 06-2018'!C179+'SNA 07-2018'!C179+'SNA 08-2018'!C179+'SNA 09-2018'!C179+'SNA 10-2018'!C179+'SNA 11-2018'!C179+'SNA 12-2018'!C179</f>
        <v>-22543.14</v>
      </c>
      <c r="D179" s="36">
        <f>'SNA 01-2018'!D179+'SNA 02-2018'!D179+'SNA 03-2018'!D179+'SNA 04-2018'!D179+'SNA 05-2018'!D179+'SNA 06-2018'!D179+'SNA 07-2018'!D179+'SNA 08-2018'!D179+'SNA 09-2018'!D179+'SNA 10-2018'!D179+'SNA 11-2018'!D179+'SNA 12-2018'!D179</f>
        <v>0</v>
      </c>
      <c r="E179" s="36">
        <f t="shared" si="27"/>
        <v>-22543.14</v>
      </c>
      <c r="F179" s="37"/>
      <c r="G179" s="36">
        <f>'SNA 01-2018'!G179+'SNA 02-2018'!G179+'SNA 03-2018'!G179+'SNA 04-2018'!G179+'SNA 05-2018'!G179+'SNA 06-2018'!G179+'SNA 07-2018'!G179+'SNA 08-2018'!G179+'SNA 09-2018'!G179+'SNA 10-2018'!G179+'SNA 11-2018'!G179+'SNA 12-2018'!G179</f>
        <v>0</v>
      </c>
      <c r="H179" s="37"/>
      <c r="I179" s="36">
        <f>'SNA 01-2018'!I179+'SNA 02-2018'!I179+'SNA 03-2018'!I179+'SNA 04-2018'!I179+'SNA 05-2018'!I179+'SNA 06-2018'!I179+'SNA 07-2018'!I179+'SNA 08-2018'!I179+'SNA 09-2018'!I179+'SNA 10-2018'!I179+'SNA 11-2018'!I179+'SNA 12-2018'!I179</f>
        <v>0</v>
      </c>
    </row>
    <row r="180" spans="1:9">
      <c r="A180" s="25" t="s">
        <v>47</v>
      </c>
      <c r="B180" s="35">
        <f t="shared" ref="B180:D180" si="31">SUM(B181:B195)</f>
        <v>0</v>
      </c>
      <c r="C180" s="35">
        <f t="shared" si="31"/>
        <v>-1204259.2</v>
      </c>
      <c r="D180" s="35">
        <f t="shared" si="31"/>
        <v>0</v>
      </c>
      <c r="E180" s="35">
        <f t="shared" si="27"/>
        <v>-1204259.2</v>
      </c>
      <c r="F180" s="34"/>
      <c r="G180" s="35">
        <f>SUM(G181:G195)</f>
        <v>0</v>
      </c>
      <c r="H180" s="34"/>
      <c r="I180" s="35">
        <f>SUM(I181:I195)</f>
        <v>0</v>
      </c>
    </row>
    <row r="181" spans="1:9" outlineLevel="1">
      <c r="A181" s="27" t="s">
        <v>87</v>
      </c>
      <c r="B181" s="36">
        <f>'SNA 01-2018'!B181+'SNA 02-2018'!B181+'SNA 03-2018'!B181+'SNA 04-2018'!B181+'SNA 05-2018'!B181+'SNA 06-2018'!B181+'SNA 07-2018'!B181+'SNA 08-2018'!B181+'SNA 09-2018'!B181+'SNA 10-2018'!B181+'SNA 11-2018'!B181+'SNA 12-2018'!B181</f>
        <v>0</v>
      </c>
      <c r="C181" s="36">
        <f>'SNA 01-2018'!C181+'SNA 02-2018'!C181+'SNA 03-2018'!C181+'SNA 04-2018'!C181+'SNA 05-2018'!C181+'SNA 06-2018'!C181+'SNA 07-2018'!C181+'SNA 08-2018'!C181+'SNA 09-2018'!C181+'SNA 10-2018'!C181+'SNA 11-2018'!C181+'SNA 12-2018'!C181</f>
        <v>-200</v>
      </c>
      <c r="D181" s="36">
        <f>'SNA 01-2018'!D181+'SNA 02-2018'!D181+'SNA 03-2018'!D181+'SNA 04-2018'!D181+'SNA 05-2018'!D181+'SNA 06-2018'!D181+'SNA 07-2018'!D181+'SNA 08-2018'!D181+'SNA 09-2018'!D181+'SNA 10-2018'!D181+'SNA 11-2018'!D181+'SNA 12-2018'!D181</f>
        <v>0</v>
      </c>
      <c r="E181" s="36">
        <f t="shared" si="27"/>
        <v>-200</v>
      </c>
      <c r="F181" s="37"/>
      <c r="G181" s="36">
        <f>'SNA 01-2018'!G181+'SNA 02-2018'!G181+'SNA 03-2018'!G181+'SNA 04-2018'!G181+'SNA 05-2018'!G181+'SNA 06-2018'!G181+'SNA 07-2018'!G181+'SNA 08-2018'!G181+'SNA 09-2018'!G181+'SNA 10-2018'!G181+'SNA 11-2018'!G181+'SNA 12-2018'!G181</f>
        <v>0</v>
      </c>
      <c r="H181" s="37"/>
      <c r="I181" s="36">
        <f>'SNA 01-2018'!I181+'SNA 02-2018'!I181+'SNA 03-2018'!I181+'SNA 04-2018'!I181+'SNA 05-2018'!I181+'SNA 06-2018'!I181+'SNA 07-2018'!I181+'SNA 08-2018'!I181+'SNA 09-2018'!I181+'SNA 10-2018'!I181+'SNA 11-2018'!I181+'SNA 12-2018'!I181</f>
        <v>0</v>
      </c>
    </row>
    <row r="182" spans="1:9" outlineLevel="1">
      <c r="A182" s="27" t="s">
        <v>27</v>
      </c>
      <c r="B182" s="36">
        <f>'SNA 01-2018'!B182+'SNA 02-2018'!B182+'SNA 03-2018'!B182+'SNA 04-2018'!B182+'SNA 05-2018'!B182+'SNA 06-2018'!B182+'SNA 07-2018'!B182+'SNA 08-2018'!B182+'SNA 09-2018'!B182+'SNA 10-2018'!B182+'SNA 11-2018'!B182+'SNA 12-2018'!B182</f>
        <v>0</v>
      </c>
      <c r="C182" s="36">
        <f>'SNA 01-2018'!C182+'SNA 02-2018'!C182+'SNA 03-2018'!C182+'SNA 04-2018'!C182+'SNA 05-2018'!C182+'SNA 06-2018'!C182+'SNA 07-2018'!C182+'SNA 08-2018'!C182+'SNA 09-2018'!C182+'SNA 10-2018'!C182+'SNA 11-2018'!C182+'SNA 12-2018'!C182</f>
        <v>-261990.95800000001</v>
      </c>
      <c r="D182" s="36">
        <f>'SNA 01-2018'!D182+'SNA 02-2018'!D182+'SNA 03-2018'!D182+'SNA 04-2018'!D182+'SNA 05-2018'!D182+'SNA 06-2018'!D182+'SNA 07-2018'!D182+'SNA 08-2018'!D182+'SNA 09-2018'!D182+'SNA 10-2018'!D182+'SNA 11-2018'!D182+'SNA 12-2018'!D182</f>
        <v>0</v>
      </c>
      <c r="E182" s="36">
        <f t="shared" si="27"/>
        <v>-261990.95800000001</v>
      </c>
      <c r="F182" s="37"/>
      <c r="G182" s="36">
        <f>'SNA 01-2018'!G182+'SNA 02-2018'!G182+'SNA 03-2018'!G182+'SNA 04-2018'!G182+'SNA 05-2018'!G182+'SNA 06-2018'!G182+'SNA 07-2018'!G182+'SNA 08-2018'!G182+'SNA 09-2018'!G182+'SNA 10-2018'!G182+'SNA 11-2018'!G182+'SNA 12-2018'!G182</f>
        <v>0</v>
      </c>
      <c r="H182" s="37"/>
      <c r="I182" s="36">
        <f>'SNA 01-2018'!I182+'SNA 02-2018'!I182+'SNA 03-2018'!I182+'SNA 04-2018'!I182+'SNA 05-2018'!I182+'SNA 06-2018'!I182+'SNA 07-2018'!I182+'SNA 08-2018'!I182+'SNA 09-2018'!I182+'SNA 10-2018'!I182+'SNA 11-2018'!I182+'SNA 12-2018'!I182</f>
        <v>0</v>
      </c>
    </row>
    <row r="183" spans="1:9" outlineLevel="1">
      <c r="A183" s="27" t="s">
        <v>155</v>
      </c>
      <c r="B183" s="36">
        <f>'SNA 01-2018'!B183+'SNA 02-2018'!B183+'SNA 03-2018'!B183+'SNA 04-2018'!B183+'SNA 05-2018'!B183+'SNA 06-2018'!B183+'SNA 07-2018'!B183+'SNA 08-2018'!B183+'SNA 09-2018'!B183+'SNA 10-2018'!B183+'SNA 11-2018'!B183+'SNA 12-2018'!B183</f>
        <v>0</v>
      </c>
      <c r="C183" s="36">
        <f>'SNA 01-2018'!C183+'SNA 02-2018'!C183+'SNA 03-2018'!C183+'SNA 04-2018'!C183+'SNA 05-2018'!C183+'SNA 06-2018'!C183+'SNA 07-2018'!C183+'SNA 08-2018'!C183+'SNA 09-2018'!C183+'SNA 10-2018'!C183+'SNA 11-2018'!C183+'SNA 12-2018'!C183</f>
        <v>-5313.5789999999997</v>
      </c>
      <c r="D183" s="36">
        <f>'SNA 01-2018'!D183+'SNA 02-2018'!D183+'SNA 03-2018'!D183+'SNA 04-2018'!D183+'SNA 05-2018'!D183+'SNA 06-2018'!D183+'SNA 07-2018'!D183+'SNA 08-2018'!D183+'SNA 09-2018'!D183+'SNA 10-2018'!D183+'SNA 11-2018'!D183+'SNA 12-2018'!D183</f>
        <v>0</v>
      </c>
      <c r="E183" s="36">
        <f t="shared" si="27"/>
        <v>-5313.5789999999997</v>
      </c>
      <c r="F183" s="37"/>
      <c r="G183" s="36">
        <f>'SNA 01-2018'!G183+'SNA 02-2018'!G183+'SNA 03-2018'!G183+'SNA 04-2018'!G183+'SNA 05-2018'!G183+'SNA 06-2018'!G183+'SNA 07-2018'!G183+'SNA 08-2018'!G183+'SNA 09-2018'!G183+'SNA 10-2018'!G183+'SNA 11-2018'!G183+'SNA 12-2018'!G183</f>
        <v>0</v>
      </c>
      <c r="H183" s="37"/>
      <c r="I183" s="36">
        <f>'SNA 01-2018'!I183+'SNA 02-2018'!I183+'SNA 03-2018'!I183+'SNA 04-2018'!I183+'SNA 05-2018'!I183+'SNA 06-2018'!I183+'SNA 07-2018'!I183+'SNA 08-2018'!I183+'SNA 09-2018'!I183+'SNA 10-2018'!I183+'SNA 11-2018'!I183+'SNA 12-2018'!I183</f>
        <v>0</v>
      </c>
    </row>
    <row r="184" spans="1:9" outlineLevel="1">
      <c r="A184" s="27" t="s">
        <v>158</v>
      </c>
      <c r="B184" s="36">
        <f>'SNA 01-2018'!B184+'SNA 02-2018'!B184+'SNA 03-2018'!B184+'SNA 04-2018'!B184+'SNA 05-2018'!B184+'SNA 06-2018'!B184+'SNA 07-2018'!B184+'SNA 08-2018'!B184+'SNA 09-2018'!B184+'SNA 10-2018'!B184+'SNA 11-2018'!B184+'SNA 12-2018'!B184</f>
        <v>0</v>
      </c>
      <c r="C184" s="36">
        <f>'SNA 01-2018'!C184+'SNA 02-2018'!C184+'SNA 03-2018'!C184+'SNA 04-2018'!C184+'SNA 05-2018'!C184+'SNA 06-2018'!C184+'SNA 07-2018'!C184+'SNA 08-2018'!C184+'SNA 09-2018'!C184+'SNA 10-2018'!C184+'SNA 11-2018'!C184+'SNA 12-2018'!C184</f>
        <v>-187679.734</v>
      </c>
      <c r="D184" s="36">
        <f>'SNA 01-2018'!D184+'SNA 02-2018'!D184+'SNA 03-2018'!D184+'SNA 04-2018'!D184+'SNA 05-2018'!D184+'SNA 06-2018'!D184+'SNA 07-2018'!D184+'SNA 08-2018'!D184+'SNA 09-2018'!D184+'SNA 10-2018'!D184+'SNA 11-2018'!D184+'SNA 12-2018'!D184</f>
        <v>0</v>
      </c>
      <c r="E184" s="36">
        <f t="shared" si="27"/>
        <v>-187679.734</v>
      </c>
      <c r="F184" s="37"/>
      <c r="G184" s="36">
        <f>'SNA 01-2018'!G184+'SNA 02-2018'!G184+'SNA 03-2018'!G184+'SNA 04-2018'!G184+'SNA 05-2018'!G184+'SNA 06-2018'!G184+'SNA 07-2018'!G184+'SNA 08-2018'!G184+'SNA 09-2018'!G184+'SNA 10-2018'!G184+'SNA 11-2018'!G184+'SNA 12-2018'!G184</f>
        <v>0</v>
      </c>
      <c r="H184" s="37"/>
      <c r="I184" s="36">
        <f>'SNA 01-2018'!I184+'SNA 02-2018'!I184+'SNA 03-2018'!I184+'SNA 04-2018'!I184+'SNA 05-2018'!I184+'SNA 06-2018'!I184+'SNA 07-2018'!I184+'SNA 08-2018'!I184+'SNA 09-2018'!I184+'SNA 10-2018'!I184+'SNA 11-2018'!I184+'SNA 12-2018'!I184</f>
        <v>0</v>
      </c>
    </row>
    <row r="185" spans="1:9" outlineLevel="1">
      <c r="A185" s="27" t="s">
        <v>188</v>
      </c>
      <c r="B185" s="36">
        <f>'SNA 01-2018'!B185+'SNA 02-2018'!B185+'SNA 03-2018'!B185+'SNA 04-2018'!B185+'SNA 05-2018'!B185+'SNA 06-2018'!B185+'SNA 07-2018'!B185+'SNA 08-2018'!B185+'SNA 09-2018'!B185+'SNA 10-2018'!B185+'SNA 11-2018'!B185+'SNA 12-2018'!B185</f>
        <v>0</v>
      </c>
      <c r="C185" s="36">
        <f>'SNA 01-2018'!C185+'SNA 02-2018'!C185+'SNA 03-2018'!C185+'SNA 04-2018'!C185+'SNA 05-2018'!C185+'SNA 06-2018'!C185+'SNA 07-2018'!C185+'SNA 08-2018'!C185+'SNA 09-2018'!C185+'SNA 10-2018'!C185+'SNA 11-2018'!C185+'SNA 12-2018'!C185</f>
        <v>-133037.77899999998</v>
      </c>
      <c r="D185" s="36">
        <f>'SNA 01-2018'!D185+'SNA 02-2018'!D185+'SNA 03-2018'!D185+'SNA 04-2018'!D185+'SNA 05-2018'!D185+'SNA 06-2018'!D185+'SNA 07-2018'!D185+'SNA 08-2018'!D185+'SNA 09-2018'!D185+'SNA 10-2018'!D185+'SNA 11-2018'!D185+'SNA 12-2018'!D185</f>
        <v>0</v>
      </c>
      <c r="E185" s="36">
        <f t="shared" si="27"/>
        <v>-133037.77899999998</v>
      </c>
      <c r="F185" s="37"/>
      <c r="G185" s="36">
        <f>'SNA 01-2018'!G185+'SNA 02-2018'!G185+'SNA 03-2018'!G185+'SNA 04-2018'!G185+'SNA 05-2018'!G185+'SNA 06-2018'!G185+'SNA 07-2018'!G185+'SNA 08-2018'!G185+'SNA 09-2018'!G185+'SNA 10-2018'!G185+'SNA 11-2018'!G185+'SNA 12-2018'!G185</f>
        <v>0</v>
      </c>
      <c r="H185" s="37"/>
      <c r="I185" s="36">
        <f>'SNA 01-2018'!I185+'SNA 02-2018'!I185+'SNA 03-2018'!I185+'SNA 04-2018'!I185+'SNA 05-2018'!I185+'SNA 06-2018'!I185+'SNA 07-2018'!I185+'SNA 08-2018'!I185+'SNA 09-2018'!I185+'SNA 10-2018'!I185+'SNA 11-2018'!I185+'SNA 12-2018'!I185</f>
        <v>0</v>
      </c>
    </row>
    <row r="186" spans="1:9" outlineLevel="1">
      <c r="A186" s="27" t="s">
        <v>205</v>
      </c>
      <c r="B186" s="36">
        <f>'SNA 01-2018'!B186+'SNA 02-2018'!B186+'SNA 03-2018'!B186+'SNA 04-2018'!B186+'SNA 05-2018'!B186+'SNA 06-2018'!B186+'SNA 07-2018'!B186+'SNA 08-2018'!B186+'SNA 09-2018'!B186+'SNA 10-2018'!B186+'SNA 11-2018'!B186+'SNA 12-2018'!B186</f>
        <v>0</v>
      </c>
      <c r="C186" s="36">
        <f>'SNA 01-2018'!C186+'SNA 02-2018'!C186+'SNA 03-2018'!C186+'SNA 04-2018'!C186+'SNA 05-2018'!C186+'SNA 06-2018'!C186+'SNA 07-2018'!C186+'SNA 08-2018'!C186+'SNA 09-2018'!C186+'SNA 10-2018'!C186+'SNA 11-2018'!C186+'SNA 12-2018'!C186</f>
        <v>-22805.417000000001</v>
      </c>
      <c r="D186" s="36">
        <f>'SNA 01-2018'!D186+'SNA 02-2018'!D186+'SNA 03-2018'!D186+'SNA 04-2018'!D186+'SNA 05-2018'!D186+'SNA 06-2018'!D186+'SNA 07-2018'!D186+'SNA 08-2018'!D186+'SNA 09-2018'!D186+'SNA 10-2018'!D186+'SNA 11-2018'!D186+'SNA 12-2018'!D186</f>
        <v>0</v>
      </c>
      <c r="E186" s="36">
        <f t="shared" si="27"/>
        <v>-22805.417000000001</v>
      </c>
      <c r="F186" s="37"/>
      <c r="G186" s="36">
        <f>'SNA 01-2018'!G186+'SNA 02-2018'!G186+'SNA 03-2018'!G186+'SNA 04-2018'!G186+'SNA 05-2018'!G186+'SNA 06-2018'!G186+'SNA 07-2018'!G186+'SNA 08-2018'!G186+'SNA 09-2018'!G186+'SNA 10-2018'!G186+'SNA 11-2018'!G186+'SNA 12-2018'!G186</f>
        <v>0</v>
      </c>
      <c r="H186" s="37"/>
      <c r="I186" s="36">
        <f>'SNA 01-2018'!I186+'SNA 02-2018'!I186+'SNA 03-2018'!I186+'SNA 04-2018'!I186+'SNA 05-2018'!I186+'SNA 06-2018'!I186+'SNA 07-2018'!I186+'SNA 08-2018'!I186+'SNA 09-2018'!I186+'SNA 10-2018'!I186+'SNA 11-2018'!I186+'SNA 12-2018'!I186</f>
        <v>0</v>
      </c>
    </row>
    <row r="187" spans="1:9" outlineLevel="1">
      <c r="A187" s="27" t="s">
        <v>244</v>
      </c>
      <c r="B187" s="36">
        <f>'SNA 01-2018'!B187+'SNA 02-2018'!B187+'SNA 03-2018'!B187+'SNA 04-2018'!B187+'SNA 05-2018'!B187+'SNA 06-2018'!B187+'SNA 07-2018'!B187+'SNA 08-2018'!B187+'SNA 09-2018'!B187+'SNA 10-2018'!B187+'SNA 11-2018'!B187+'SNA 12-2018'!B187</f>
        <v>0</v>
      </c>
      <c r="C187" s="36">
        <f>'SNA 01-2018'!C187+'SNA 02-2018'!C187+'SNA 03-2018'!C187+'SNA 04-2018'!C187+'SNA 05-2018'!C187+'SNA 06-2018'!C187+'SNA 07-2018'!C187+'SNA 08-2018'!C187+'SNA 09-2018'!C187+'SNA 10-2018'!C187+'SNA 11-2018'!C187+'SNA 12-2018'!C187</f>
        <v>-57810.013000000006</v>
      </c>
      <c r="D187" s="36">
        <f>'SNA 01-2018'!D187+'SNA 02-2018'!D187+'SNA 03-2018'!D187+'SNA 04-2018'!D187+'SNA 05-2018'!D187+'SNA 06-2018'!D187+'SNA 07-2018'!D187+'SNA 08-2018'!D187+'SNA 09-2018'!D187+'SNA 10-2018'!D187+'SNA 11-2018'!D187+'SNA 12-2018'!D187</f>
        <v>0</v>
      </c>
      <c r="E187" s="36">
        <f t="shared" si="27"/>
        <v>-57810.013000000006</v>
      </c>
      <c r="F187" s="37"/>
      <c r="G187" s="36">
        <f>'SNA 01-2018'!G187+'SNA 02-2018'!G187+'SNA 03-2018'!G187+'SNA 04-2018'!G187+'SNA 05-2018'!G187+'SNA 06-2018'!G187+'SNA 07-2018'!G187+'SNA 08-2018'!G187+'SNA 09-2018'!G187+'SNA 10-2018'!G187+'SNA 11-2018'!G187+'SNA 12-2018'!G187</f>
        <v>0</v>
      </c>
      <c r="H187" s="37"/>
      <c r="I187" s="36">
        <f>'SNA 01-2018'!I187+'SNA 02-2018'!I187+'SNA 03-2018'!I187+'SNA 04-2018'!I187+'SNA 05-2018'!I187+'SNA 06-2018'!I187+'SNA 07-2018'!I187+'SNA 08-2018'!I187+'SNA 09-2018'!I187+'SNA 10-2018'!I187+'SNA 11-2018'!I187+'SNA 12-2018'!I187</f>
        <v>0</v>
      </c>
    </row>
    <row r="188" spans="1:9" outlineLevel="1">
      <c r="A188" s="27" t="s">
        <v>259</v>
      </c>
      <c r="B188" s="36">
        <f>'SNA 01-2018'!B188+'SNA 02-2018'!B188+'SNA 03-2018'!B188+'SNA 04-2018'!B188+'SNA 05-2018'!B188+'SNA 06-2018'!B188+'SNA 07-2018'!B188+'SNA 08-2018'!B188+'SNA 09-2018'!B188+'SNA 10-2018'!B188+'SNA 11-2018'!B188+'SNA 12-2018'!B188</f>
        <v>0</v>
      </c>
      <c r="C188" s="36">
        <f>'SNA 01-2018'!C188+'SNA 02-2018'!C188+'SNA 03-2018'!C188+'SNA 04-2018'!C188+'SNA 05-2018'!C188+'SNA 06-2018'!C188+'SNA 07-2018'!C188+'SNA 08-2018'!C188+'SNA 09-2018'!C188+'SNA 10-2018'!C188+'SNA 11-2018'!C188+'SNA 12-2018'!C188</f>
        <v>-21862.372000000003</v>
      </c>
      <c r="D188" s="36">
        <f>'SNA 01-2018'!D188+'SNA 02-2018'!D188+'SNA 03-2018'!D188+'SNA 04-2018'!D188+'SNA 05-2018'!D188+'SNA 06-2018'!D188+'SNA 07-2018'!D188+'SNA 08-2018'!D188+'SNA 09-2018'!D188+'SNA 10-2018'!D188+'SNA 11-2018'!D188+'SNA 12-2018'!D188</f>
        <v>0</v>
      </c>
      <c r="E188" s="36">
        <f t="shared" si="27"/>
        <v>-21862.372000000003</v>
      </c>
      <c r="F188" s="37"/>
      <c r="G188" s="36">
        <f>'SNA 01-2018'!G188+'SNA 02-2018'!G188+'SNA 03-2018'!G188+'SNA 04-2018'!G188+'SNA 05-2018'!G188+'SNA 06-2018'!G188+'SNA 07-2018'!G188+'SNA 08-2018'!G188+'SNA 09-2018'!G188+'SNA 10-2018'!G188+'SNA 11-2018'!G188+'SNA 12-2018'!G188</f>
        <v>0</v>
      </c>
      <c r="H188" s="37"/>
      <c r="I188" s="36">
        <f>'SNA 01-2018'!I188+'SNA 02-2018'!I188+'SNA 03-2018'!I188+'SNA 04-2018'!I188+'SNA 05-2018'!I188+'SNA 06-2018'!I188+'SNA 07-2018'!I188+'SNA 08-2018'!I188+'SNA 09-2018'!I188+'SNA 10-2018'!I188+'SNA 11-2018'!I188+'SNA 12-2018'!I188</f>
        <v>0</v>
      </c>
    </row>
    <row r="189" spans="1:9" outlineLevel="1">
      <c r="A189" s="27" t="s">
        <v>265</v>
      </c>
      <c r="B189" s="36">
        <f>'SNA 01-2018'!B189+'SNA 02-2018'!B189+'SNA 03-2018'!B189+'SNA 04-2018'!B189+'SNA 05-2018'!B189+'SNA 06-2018'!B189+'SNA 07-2018'!B189+'SNA 08-2018'!B189+'SNA 09-2018'!B189+'SNA 10-2018'!B189+'SNA 11-2018'!B189+'SNA 12-2018'!B189</f>
        <v>0</v>
      </c>
      <c r="C189" s="36">
        <f>'SNA 01-2018'!C189+'SNA 02-2018'!C189+'SNA 03-2018'!C189+'SNA 04-2018'!C189+'SNA 05-2018'!C189+'SNA 06-2018'!C189+'SNA 07-2018'!C189+'SNA 08-2018'!C189+'SNA 09-2018'!C189+'SNA 10-2018'!C189+'SNA 11-2018'!C189+'SNA 12-2018'!C189</f>
        <v>-87479.578999999998</v>
      </c>
      <c r="D189" s="36">
        <f>'SNA 01-2018'!D189+'SNA 02-2018'!D189+'SNA 03-2018'!D189+'SNA 04-2018'!D189+'SNA 05-2018'!D189+'SNA 06-2018'!D189+'SNA 07-2018'!D189+'SNA 08-2018'!D189+'SNA 09-2018'!D189+'SNA 10-2018'!D189+'SNA 11-2018'!D189+'SNA 12-2018'!D189</f>
        <v>0</v>
      </c>
      <c r="E189" s="36">
        <f t="shared" si="27"/>
        <v>-87479.578999999998</v>
      </c>
      <c r="F189" s="37"/>
      <c r="G189" s="36">
        <f>'SNA 01-2018'!G189+'SNA 02-2018'!G189+'SNA 03-2018'!G189+'SNA 04-2018'!G189+'SNA 05-2018'!G189+'SNA 06-2018'!G189+'SNA 07-2018'!G189+'SNA 08-2018'!G189+'SNA 09-2018'!G189+'SNA 10-2018'!G189+'SNA 11-2018'!G189+'SNA 12-2018'!G189</f>
        <v>0</v>
      </c>
      <c r="H189" s="37"/>
      <c r="I189" s="36">
        <f>'SNA 01-2018'!I189+'SNA 02-2018'!I189+'SNA 03-2018'!I189+'SNA 04-2018'!I189+'SNA 05-2018'!I189+'SNA 06-2018'!I189+'SNA 07-2018'!I189+'SNA 08-2018'!I189+'SNA 09-2018'!I189+'SNA 10-2018'!I189+'SNA 11-2018'!I189+'SNA 12-2018'!I189</f>
        <v>0</v>
      </c>
    </row>
    <row r="190" spans="1:9" outlineLevel="1">
      <c r="A190" s="27" t="s">
        <v>270</v>
      </c>
      <c r="B190" s="36">
        <f>'SNA 01-2018'!B190+'SNA 02-2018'!B190+'SNA 03-2018'!B190+'SNA 04-2018'!B190+'SNA 05-2018'!B190+'SNA 06-2018'!B190+'SNA 07-2018'!B190+'SNA 08-2018'!B190+'SNA 09-2018'!B190+'SNA 10-2018'!B190+'SNA 11-2018'!B190+'SNA 12-2018'!B190</f>
        <v>0</v>
      </c>
      <c r="C190" s="36">
        <f>'SNA 01-2018'!C190+'SNA 02-2018'!C190+'SNA 03-2018'!C190+'SNA 04-2018'!C190+'SNA 05-2018'!C190+'SNA 06-2018'!C190+'SNA 07-2018'!C190+'SNA 08-2018'!C190+'SNA 09-2018'!C190+'SNA 10-2018'!C190+'SNA 11-2018'!C190+'SNA 12-2018'!C190</f>
        <v>-903.90499999999997</v>
      </c>
      <c r="D190" s="36">
        <f>'SNA 01-2018'!D190+'SNA 02-2018'!D190+'SNA 03-2018'!D190+'SNA 04-2018'!D190+'SNA 05-2018'!D190+'SNA 06-2018'!D190+'SNA 07-2018'!D190+'SNA 08-2018'!D190+'SNA 09-2018'!D190+'SNA 10-2018'!D190+'SNA 11-2018'!D190+'SNA 12-2018'!D190</f>
        <v>0</v>
      </c>
      <c r="E190" s="36">
        <f t="shared" si="27"/>
        <v>-903.90499999999997</v>
      </c>
      <c r="F190" s="37"/>
      <c r="G190" s="36">
        <f>'SNA 01-2018'!G190+'SNA 02-2018'!G190+'SNA 03-2018'!G190+'SNA 04-2018'!G190+'SNA 05-2018'!G190+'SNA 06-2018'!G190+'SNA 07-2018'!G190+'SNA 08-2018'!G190+'SNA 09-2018'!G190+'SNA 10-2018'!G190+'SNA 11-2018'!G190+'SNA 12-2018'!G190</f>
        <v>0</v>
      </c>
      <c r="H190" s="37"/>
      <c r="I190" s="36">
        <f>'SNA 01-2018'!I190+'SNA 02-2018'!I190+'SNA 03-2018'!I190+'SNA 04-2018'!I190+'SNA 05-2018'!I190+'SNA 06-2018'!I190+'SNA 07-2018'!I190+'SNA 08-2018'!I190+'SNA 09-2018'!I190+'SNA 10-2018'!I190+'SNA 11-2018'!I190+'SNA 12-2018'!I190</f>
        <v>0</v>
      </c>
    </row>
    <row r="191" spans="1:9" outlineLevel="1">
      <c r="A191" s="27" t="s">
        <v>283</v>
      </c>
      <c r="B191" s="36">
        <f>'SNA 01-2018'!B191+'SNA 02-2018'!B191+'SNA 03-2018'!B191+'SNA 04-2018'!B191+'SNA 05-2018'!B191+'SNA 06-2018'!B191+'SNA 07-2018'!B191+'SNA 08-2018'!B191+'SNA 09-2018'!B191+'SNA 10-2018'!B191+'SNA 11-2018'!B191+'SNA 12-2018'!B191</f>
        <v>0</v>
      </c>
      <c r="C191" s="36">
        <f>'SNA 01-2018'!C191+'SNA 02-2018'!C191+'SNA 03-2018'!C191+'SNA 04-2018'!C191+'SNA 05-2018'!C191+'SNA 06-2018'!C191+'SNA 07-2018'!C191+'SNA 08-2018'!C191+'SNA 09-2018'!C191+'SNA 10-2018'!C191+'SNA 11-2018'!C191+'SNA 12-2018'!C191</f>
        <v>-287810.34100000001</v>
      </c>
      <c r="D191" s="36">
        <f>'SNA 01-2018'!D191+'SNA 02-2018'!D191+'SNA 03-2018'!D191+'SNA 04-2018'!D191+'SNA 05-2018'!D191+'SNA 06-2018'!D191+'SNA 07-2018'!D191+'SNA 08-2018'!D191+'SNA 09-2018'!D191+'SNA 10-2018'!D191+'SNA 11-2018'!D191+'SNA 12-2018'!D191</f>
        <v>0</v>
      </c>
      <c r="E191" s="36">
        <f t="shared" si="27"/>
        <v>-287810.34100000001</v>
      </c>
      <c r="F191" s="37"/>
      <c r="G191" s="36">
        <f>'SNA 01-2018'!G191+'SNA 02-2018'!G191+'SNA 03-2018'!G191+'SNA 04-2018'!G191+'SNA 05-2018'!G191+'SNA 06-2018'!G191+'SNA 07-2018'!G191+'SNA 08-2018'!G191+'SNA 09-2018'!G191+'SNA 10-2018'!G191+'SNA 11-2018'!G191+'SNA 12-2018'!G191</f>
        <v>0</v>
      </c>
      <c r="H191" s="37"/>
      <c r="I191" s="36">
        <f>'SNA 01-2018'!I191+'SNA 02-2018'!I191+'SNA 03-2018'!I191+'SNA 04-2018'!I191+'SNA 05-2018'!I191+'SNA 06-2018'!I191+'SNA 07-2018'!I191+'SNA 08-2018'!I191+'SNA 09-2018'!I191+'SNA 10-2018'!I191+'SNA 11-2018'!I191+'SNA 12-2018'!I191</f>
        <v>0</v>
      </c>
    </row>
    <row r="192" spans="1:9" outlineLevel="1">
      <c r="A192" s="27" t="s">
        <v>42</v>
      </c>
      <c r="B192" s="36">
        <f>'SNA 01-2018'!B192+'SNA 02-2018'!B192+'SNA 03-2018'!B192+'SNA 04-2018'!B192+'SNA 05-2018'!B192+'SNA 06-2018'!B192+'SNA 07-2018'!B192+'SNA 08-2018'!B192+'SNA 09-2018'!B192+'SNA 10-2018'!B192+'SNA 11-2018'!B192+'SNA 12-2018'!B192</f>
        <v>0</v>
      </c>
      <c r="C192" s="36">
        <f>'SNA 01-2018'!C192+'SNA 02-2018'!C192+'SNA 03-2018'!C192+'SNA 04-2018'!C192+'SNA 05-2018'!C192+'SNA 06-2018'!C192+'SNA 07-2018'!C192+'SNA 08-2018'!C192+'SNA 09-2018'!C192+'SNA 10-2018'!C192+'SNA 11-2018'!C192+'SNA 12-2018'!C192</f>
        <v>-63143.572</v>
      </c>
      <c r="D192" s="36">
        <f>'SNA 01-2018'!D192+'SNA 02-2018'!D192+'SNA 03-2018'!D192+'SNA 04-2018'!D192+'SNA 05-2018'!D192+'SNA 06-2018'!D192+'SNA 07-2018'!D192+'SNA 08-2018'!D192+'SNA 09-2018'!D192+'SNA 10-2018'!D192+'SNA 11-2018'!D192+'SNA 12-2018'!D192</f>
        <v>0</v>
      </c>
      <c r="E192" s="36">
        <f t="shared" si="27"/>
        <v>-63143.572</v>
      </c>
      <c r="F192" s="37"/>
      <c r="G192" s="36">
        <f>'SNA 01-2018'!G192+'SNA 02-2018'!G192+'SNA 03-2018'!G192+'SNA 04-2018'!G192+'SNA 05-2018'!G192+'SNA 06-2018'!G192+'SNA 07-2018'!G192+'SNA 08-2018'!G192+'SNA 09-2018'!G192+'SNA 10-2018'!G192+'SNA 11-2018'!G192+'SNA 12-2018'!G192</f>
        <v>0</v>
      </c>
      <c r="H192" s="37"/>
      <c r="I192" s="36">
        <f>'SNA 01-2018'!I192+'SNA 02-2018'!I192+'SNA 03-2018'!I192+'SNA 04-2018'!I192+'SNA 05-2018'!I192+'SNA 06-2018'!I192+'SNA 07-2018'!I192+'SNA 08-2018'!I192+'SNA 09-2018'!I192+'SNA 10-2018'!I192+'SNA 11-2018'!I192+'SNA 12-2018'!I192</f>
        <v>0</v>
      </c>
    </row>
    <row r="193" spans="1:10" outlineLevel="1">
      <c r="A193" s="27" t="s">
        <v>26</v>
      </c>
      <c r="B193" s="36">
        <f>'SNA 01-2018'!B193+'SNA 02-2018'!B193+'SNA 03-2018'!B193+'SNA 04-2018'!B193+'SNA 05-2018'!B193+'SNA 06-2018'!B193+'SNA 07-2018'!B193+'SNA 08-2018'!B193+'SNA 09-2018'!B193+'SNA 10-2018'!B193+'SNA 11-2018'!B193+'SNA 12-2018'!B193</f>
        <v>0</v>
      </c>
      <c r="C193" s="36">
        <f>'SNA 01-2018'!C193+'SNA 02-2018'!C193+'SNA 03-2018'!C193+'SNA 04-2018'!C193+'SNA 05-2018'!C193+'SNA 06-2018'!C193+'SNA 07-2018'!C193+'SNA 08-2018'!C193+'SNA 09-2018'!C193+'SNA 10-2018'!C193+'SNA 11-2018'!C193+'SNA 12-2018'!C193</f>
        <v>-19379.057000000001</v>
      </c>
      <c r="D193" s="36">
        <f>'SNA 01-2018'!D193+'SNA 02-2018'!D193+'SNA 03-2018'!D193+'SNA 04-2018'!D193+'SNA 05-2018'!D193+'SNA 06-2018'!D193+'SNA 07-2018'!D193+'SNA 08-2018'!D193+'SNA 09-2018'!D193+'SNA 10-2018'!D193+'SNA 11-2018'!D193+'SNA 12-2018'!D193</f>
        <v>0</v>
      </c>
      <c r="E193" s="36">
        <f t="shared" si="27"/>
        <v>-19379.057000000001</v>
      </c>
      <c r="F193" s="37"/>
      <c r="G193" s="36">
        <f>'SNA 01-2018'!G193+'SNA 02-2018'!G193+'SNA 03-2018'!G193+'SNA 04-2018'!G193+'SNA 05-2018'!G193+'SNA 06-2018'!G193+'SNA 07-2018'!G193+'SNA 08-2018'!G193+'SNA 09-2018'!G193+'SNA 10-2018'!G193+'SNA 11-2018'!G193+'SNA 12-2018'!G193</f>
        <v>0</v>
      </c>
      <c r="H193" s="37"/>
      <c r="I193" s="36">
        <f>'SNA 01-2018'!I193+'SNA 02-2018'!I193+'SNA 03-2018'!I193+'SNA 04-2018'!I193+'SNA 05-2018'!I193+'SNA 06-2018'!I193+'SNA 07-2018'!I193+'SNA 08-2018'!I193+'SNA 09-2018'!I193+'SNA 10-2018'!I193+'SNA 11-2018'!I193+'SNA 12-2018'!I193</f>
        <v>0</v>
      </c>
    </row>
    <row r="194" spans="1:10" outlineLevel="1">
      <c r="A194" s="27" t="s">
        <v>157</v>
      </c>
      <c r="B194" s="36">
        <f>'SNA 01-2018'!B194+'SNA 02-2018'!B194+'SNA 03-2018'!B194+'SNA 04-2018'!B194+'SNA 05-2018'!B194+'SNA 06-2018'!B194+'SNA 07-2018'!B194+'SNA 08-2018'!B194+'SNA 09-2018'!B194+'SNA 10-2018'!B194+'SNA 11-2018'!B194+'SNA 12-2018'!B194</f>
        <v>0</v>
      </c>
      <c r="C194" s="36">
        <f>'SNA 01-2018'!C194+'SNA 02-2018'!C194+'SNA 03-2018'!C194+'SNA 04-2018'!C194+'SNA 05-2018'!C194+'SNA 06-2018'!C194+'SNA 07-2018'!C194+'SNA 08-2018'!C194+'SNA 09-2018'!C194+'SNA 10-2018'!C194+'SNA 11-2018'!C194+'SNA 12-2018'!C194</f>
        <v>-53904.450000000004</v>
      </c>
      <c r="D194" s="36">
        <f>'SNA 01-2018'!D194+'SNA 02-2018'!D194+'SNA 03-2018'!D194+'SNA 04-2018'!D194+'SNA 05-2018'!D194+'SNA 06-2018'!D194+'SNA 07-2018'!D194+'SNA 08-2018'!D194+'SNA 09-2018'!D194+'SNA 10-2018'!D194+'SNA 11-2018'!D194+'SNA 12-2018'!D194</f>
        <v>0</v>
      </c>
      <c r="E194" s="36">
        <f t="shared" si="27"/>
        <v>-53904.450000000004</v>
      </c>
      <c r="F194" s="37"/>
      <c r="G194" s="36">
        <f>'SNA 01-2018'!G194+'SNA 02-2018'!G194+'SNA 03-2018'!G194+'SNA 04-2018'!G194+'SNA 05-2018'!G194+'SNA 06-2018'!G194+'SNA 07-2018'!G194+'SNA 08-2018'!G194+'SNA 09-2018'!G194+'SNA 10-2018'!G194+'SNA 11-2018'!G194+'SNA 12-2018'!G194</f>
        <v>0</v>
      </c>
      <c r="H194" s="37"/>
      <c r="I194" s="36">
        <f>'SNA 01-2018'!I194+'SNA 02-2018'!I194+'SNA 03-2018'!I194+'SNA 04-2018'!I194+'SNA 05-2018'!I194+'SNA 06-2018'!I194+'SNA 07-2018'!I194+'SNA 08-2018'!I194+'SNA 09-2018'!I194+'SNA 10-2018'!I194+'SNA 11-2018'!I194+'SNA 12-2018'!I194</f>
        <v>0</v>
      </c>
    </row>
    <row r="195" spans="1:10" outlineLevel="1">
      <c r="A195" s="27" t="s">
        <v>193</v>
      </c>
      <c r="B195" s="36">
        <f>'SNA 01-2018'!B195+'SNA 02-2018'!B195+'SNA 03-2018'!B195+'SNA 04-2018'!B195+'SNA 05-2018'!B195+'SNA 06-2018'!B195+'SNA 07-2018'!B195+'SNA 08-2018'!B195+'SNA 09-2018'!B195+'SNA 10-2018'!B195+'SNA 11-2018'!B195+'SNA 12-2018'!B195</f>
        <v>0</v>
      </c>
      <c r="C195" s="36">
        <f>'SNA 01-2018'!C195+'SNA 02-2018'!C195+'SNA 03-2018'!C195+'SNA 04-2018'!C195+'SNA 05-2018'!C195+'SNA 06-2018'!C195+'SNA 07-2018'!C195+'SNA 08-2018'!C195+'SNA 09-2018'!C195+'SNA 10-2018'!C195+'SNA 11-2018'!C195+'SNA 12-2018'!C195</f>
        <v>-938.44400000000007</v>
      </c>
      <c r="D195" s="36">
        <f>'SNA 01-2018'!D195+'SNA 02-2018'!D195+'SNA 03-2018'!D195+'SNA 04-2018'!D195+'SNA 05-2018'!D195+'SNA 06-2018'!D195+'SNA 07-2018'!D195+'SNA 08-2018'!D195+'SNA 09-2018'!D195+'SNA 10-2018'!D195+'SNA 11-2018'!D195+'SNA 12-2018'!D195</f>
        <v>0</v>
      </c>
      <c r="E195" s="36">
        <f t="shared" si="27"/>
        <v>-938.44400000000007</v>
      </c>
      <c r="F195" s="37"/>
      <c r="G195" s="36">
        <f>'SNA 01-2018'!G195+'SNA 02-2018'!G195+'SNA 03-2018'!G195+'SNA 04-2018'!G195+'SNA 05-2018'!G195+'SNA 06-2018'!G195+'SNA 07-2018'!G195+'SNA 08-2018'!G195+'SNA 09-2018'!G195+'SNA 10-2018'!G195+'SNA 11-2018'!G195+'SNA 12-2018'!G195</f>
        <v>0</v>
      </c>
      <c r="H195" s="37"/>
      <c r="I195" s="36">
        <f>'SNA 01-2018'!I195+'SNA 02-2018'!I195+'SNA 03-2018'!I195+'SNA 04-2018'!I195+'SNA 05-2018'!I195+'SNA 06-2018'!I195+'SNA 07-2018'!I195+'SNA 08-2018'!I195+'SNA 09-2018'!I195+'SNA 10-2018'!I195+'SNA 11-2018'!I195+'SNA 12-2018'!I195</f>
        <v>0</v>
      </c>
    </row>
    <row r="196" spans="1:10">
      <c r="A196" s="25" t="s">
        <v>305</v>
      </c>
      <c r="B196" s="35">
        <f t="shared" ref="B196:D196" si="32">SUM(B197:B262)</f>
        <v>0</v>
      </c>
      <c r="C196" s="35">
        <f t="shared" si="32"/>
        <v>-369160.53799999983</v>
      </c>
      <c r="D196" s="35">
        <f t="shared" si="32"/>
        <v>0</v>
      </c>
      <c r="E196" s="35">
        <f t="shared" si="27"/>
        <v>-369160.53799999983</v>
      </c>
      <c r="F196" s="34"/>
      <c r="G196" s="35">
        <f>SUM(G197:G262)</f>
        <v>0</v>
      </c>
      <c r="H196" s="34"/>
      <c r="I196" s="35">
        <f>SUM(I197:I262)</f>
        <v>0</v>
      </c>
    </row>
    <row r="197" spans="1:10" outlineLevel="1">
      <c r="A197" s="27" t="s">
        <v>76</v>
      </c>
      <c r="B197" s="36">
        <f>'SNA 01-2018'!B197+'SNA 02-2018'!B197+'SNA 03-2018'!B197+'SNA 04-2018'!B197+'SNA 05-2018'!B197+'SNA 06-2018'!B197+'SNA 07-2018'!B197+'SNA 08-2018'!B197+'SNA 09-2018'!B197+'SNA 10-2018'!B197+'SNA 11-2018'!B197+'SNA 12-2018'!B197</f>
        <v>0</v>
      </c>
      <c r="C197" s="36">
        <f>'SNA 01-2018'!C197+'SNA 02-2018'!C197+'SNA 03-2018'!C197+'SNA 04-2018'!C197+'SNA 05-2018'!C197+'SNA 06-2018'!C197+'SNA 07-2018'!C197+'SNA 08-2018'!C197+'SNA 09-2018'!C197+'SNA 10-2018'!C197+'SNA 11-2018'!C197+'SNA 12-2018'!C197</f>
        <v>-14214.110999999999</v>
      </c>
      <c r="D197" s="36">
        <f>'SNA 01-2018'!D197+'SNA 02-2018'!D197+'SNA 03-2018'!D197+'SNA 04-2018'!D197+'SNA 05-2018'!D197+'SNA 06-2018'!D197+'SNA 07-2018'!D197+'SNA 08-2018'!D197+'SNA 09-2018'!D197+'SNA 10-2018'!D197+'SNA 11-2018'!D197+'SNA 12-2018'!D197</f>
        <v>0</v>
      </c>
      <c r="E197" s="37">
        <f t="shared" si="27"/>
        <v>-14214.110999999999</v>
      </c>
      <c r="F197" s="37"/>
      <c r="G197" s="37">
        <f>'SNA 01-2018'!G197+'SNA 02-2018'!G197+'SNA 03-2018'!G197+'SNA 04-2018'!G197+'SNA 05-2018'!G197+'SNA 06-2018'!G197+'SNA 07-2018'!G197+'SNA 08-2018'!G197+'SNA 09-2018'!G197+'SNA 10-2018'!G197+'SNA 11-2018'!G197+'SNA 12-2018'!G197</f>
        <v>0</v>
      </c>
      <c r="H197" s="37"/>
      <c r="I197" s="37">
        <f>'SNA 01-2018'!I197+'SNA 02-2018'!I197+'SNA 03-2018'!I197+'SNA 04-2018'!I197+'SNA 05-2018'!I197+'SNA 06-2018'!I197+'SNA 07-2018'!I197+'SNA 08-2018'!I197+'SNA 09-2018'!I197+'SNA 10-2018'!I197+'SNA 11-2018'!I197+'SNA 12-2018'!I197</f>
        <v>0</v>
      </c>
      <c r="J197" s="28"/>
    </row>
    <row r="198" spans="1:10" outlineLevel="1">
      <c r="A198" s="27" t="s">
        <v>77</v>
      </c>
      <c r="B198" s="36">
        <f>'SNA 01-2018'!B198+'SNA 02-2018'!B198+'SNA 03-2018'!B198+'SNA 04-2018'!B198+'SNA 05-2018'!B198+'SNA 06-2018'!B198+'SNA 07-2018'!B198+'SNA 08-2018'!B198+'SNA 09-2018'!B198+'SNA 10-2018'!B198+'SNA 11-2018'!B198+'SNA 12-2018'!B198</f>
        <v>0</v>
      </c>
      <c r="C198" s="36">
        <f>'SNA 01-2018'!C198+'SNA 02-2018'!C198+'SNA 03-2018'!C198+'SNA 04-2018'!C198+'SNA 05-2018'!C198+'SNA 06-2018'!C198+'SNA 07-2018'!C198+'SNA 08-2018'!C198+'SNA 09-2018'!C198+'SNA 10-2018'!C198+'SNA 11-2018'!C198+'SNA 12-2018'!C198</f>
        <v>-342</v>
      </c>
      <c r="D198" s="36">
        <f>'SNA 01-2018'!D198+'SNA 02-2018'!D198+'SNA 03-2018'!D198+'SNA 04-2018'!D198+'SNA 05-2018'!D198+'SNA 06-2018'!D198+'SNA 07-2018'!D198+'SNA 08-2018'!D198+'SNA 09-2018'!D198+'SNA 10-2018'!D198+'SNA 11-2018'!D198+'SNA 12-2018'!D198</f>
        <v>0</v>
      </c>
      <c r="E198" s="37">
        <f t="shared" si="27"/>
        <v>-342</v>
      </c>
      <c r="F198" s="37"/>
      <c r="G198" s="37">
        <f>'SNA 01-2018'!G198+'SNA 02-2018'!G198+'SNA 03-2018'!G198+'SNA 04-2018'!G198+'SNA 05-2018'!G198+'SNA 06-2018'!G198+'SNA 07-2018'!G198+'SNA 08-2018'!G198+'SNA 09-2018'!G198+'SNA 10-2018'!G198+'SNA 11-2018'!G198+'SNA 12-2018'!G198</f>
        <v>0</v>
      </c>
      <c r="H198" s="37"/>
      <c r="I198" s="37">
        <f>'SNA 01-2018'!I198+'SNA 02-2018'!I198+'SNA 03-2018'!I198+'SNA 04-2018'!I198+'SNA 05-2018'!I198+'SNA 06-2018'!I198+'SNA 07-2018'!I198+'SNA 08-2018'!I198+'SNA 09-2018'!I198+'SNA 10-2018'!I198+'SNA 11-2018'!I198+'SNA 12-2018'!I198</f>
        <v>0</v>
      </c>
      <c r="J198" s="28"/>
    </row>
    <row r="199" spans="1:10" outlineLevel="1">
      <c r="A199" s="27" t="s">
        <v>81</v>
      </c>
      <c r="B199" s="36">
        <f>'SNA 01-2018'!B199+'SNA 02-2018'!B199+'SNA 03-2018'!B199+'SNA 04-2018'!B199+'SNA 05-2018'!B199+'SNA 06-2018'!B199+'SNA 07-2018'!B199+'SNA 08-2018'!B199+'SNA 09-2018'!B199+'SNA 10-2018'!B199+'SNA 11-2018'!B199+'SNA 12-2018'!B199</f>
        <v>0</v>
      </c>
      <c r="C199" s="36">
        <f>'SNA 01-2018'!C199+'SNA 02-2018'!C199+'SNA 03-2018'!C199+'SNA 04-2018'!C199+'SNA 05-2018'!C199+'SNA 06-2018'!C199+'SNA 07-2018'!C199+'SNA 08-2018'!C199+'SNA 09-2018'!C199+'SNA 10-2018'!C199+'SNA 11-2018'!C199+'SNA 12-2018'!C199</f>
        <v>-614.03399999999999</v>
      </c>
      <c r="D199" s="36">
        <f>'SNA 01-2018'!D199+'SNA 02-2018'!D199+'SNA 03-2018'!D199+'SNA 04-2018'!D199+'SNA 05-2018'!D199+'SNA 06-2018'!D199+'SNA 07-2018'!D199+'SNA 08-2018'!D199+'SNA 09-2018'!D199+'SNA 10-2018'!D199+'SNA 11-2018'!D199+'SNA 12-2018'!D199</f>
        <v>0</v>
      </c>
      <c r="E199" s="37">
        <f t="shared" si="27"/>
        <v>-614.03399999999999</v>
      </c>
      <c r="F199" s="37"/>
      <c r="G199" s="37">
        <f>'SNA 01-2018'!G199+'SNA 02-2018'!G199+'SNA 03-2018'!G199+'SNA 04-2018'!G199+'SNA 05-2018'!G199+'SNA 06-2018'!G199+'SNA 07-2018'!G199+'SNA 08-2018'!G199+'SNA 09-2018'!G199+'SNA 10-2018'!G199+'SNA 11-2018'!G199+'SNA 12-2018'!G199</f>
        <v>0</v>
      </c>
      <c r="H199" s="37"/>
      <c r="I199" s="37">
        <f>'SNA 01-2018'!I199+'SNA 02-2018'!I199+'SNA 03-2018'!I199+'SNA 04-2018'!I199+'SNA 05-2018'!I199+'SNA 06-2018'!I199+'SNA 07-2018'!I199+'SNA 08-2018'!I199+'SNA 09-2018'!I199+'SNA 10-2018'!I199+'SNA 11-2018'!I199+'SNA 12-2018'!I199</f>
        <v>0</v>
      </c>
      <c r="J199" s="28"/>
    </row>
    <row r="200" spans="1:10" outlineLevel="1">
      <c r="A200" s="27" t="s">
        <v>84</v>
      </c>
      <c r="B200" s="36">
        <f>'SNA 01-2018'!B200+'SNA 02-2018'!B200+'SNA 03-2018'!B200+'SNA 04-2018'!B200+'SNA 05-2018'!B200+'SNA 06-2018'!B200+'SNA 07-2018'!B200+'SNA 08-2018'!B200+'SNA 09-2018'!B200+'SNA 10-2018'!B200+'SNA 11-2018'!B200+'SNA 12-2018'!B200</f>
        <v>0</v>
      </c>
      <c r="C200" s="36">
        <f>'SNA 01-2018'!C200+'SNA 02-2018'!C200+'SNA 03-2018'!C200+'SNA 04-2018'!C200+'SNA 05-2018'!C200+'SNA 06-2018'!C200+'SNA 07-2018'!C200+'SNA 08-2018'!C200+'SNA 09-2018'!C200+'SNA 10-2018'!C200+'SNA 11-2018'!C200+'SNA 12-2018'!C200</f>
        <v>-749.45799999999997</v>
      </c>
      <c r="D200" s="36">
        <f>'SNA 01-2018'!D200+'SNA 02-2018'!D200+'SNA 03-2018'!D200+'SNA 04-2018'!D200+'SNA 05-2018'!D200+'SNA 06-2018'!D200+'SNA 07-2018'!D200+'SNA 08-2018'!D200+'SNA 09-2018'!D200+'SNA 10-2018'!D200+'SNA 11-2018'!D200+'SNA 12-2018'!D200</f>
        <v>0</v>
      </c>
      <c r="E200" s="37">
        <f t="shared" si="27"/>
        <v>-749.45799999999997</v>
      </c>
      <c r="F200" s="37"/>
      <c r="G200" s="37">
        <f>'SNA 01-2018'!G200+'SNA 02-2018'!G200+'SNA 03-2018'!G200+'SNA 04-2018'!G200+'SNA 05-2018'!G200+'SNA 06-2018'!G200+'SNA 07-2018'!G200+'SNA 08-2018'!G200+'SNA 09-2018'!G200+'SNA 10-2018'!G200+'SNA 11-2018'!G200+'SNA 12-2018'!G200</f>
        <v>0</v>
      </c>
      <c r="H200" s="37"/>
      <c r="I200" s="37">
        <f>'SNA 01-2018'!I200+'SNA 02-2018'!I200+'SNA 03-2018'!I200+'SNA 04-2018'!I200+'SNA 05-2018'!I200+'SNA 06-2018'!I200+'SNA 07-2018'!I200+'SNA 08-2018'!I200+'SNA 09-2018'!I200+'SNA 10-2018'!I200+'SNA 11-2018'!I200+'SNA 12-2018'!I200</f>
        <v>0</v>
      </c>
      <c r="J200" s="28"/>
    </row>
    <row r="201" spans="1:10" outlineLevel="1">
      <c r="A201" s="27" t="s">
        <v>91</v>
      </c>
      <c r="B201" s="36">
        <f>'SNA 01-2018'!B201+'SNA 02-2018'!B201+'SNA 03-2018'!B201+'SNA 04-2018'!B201+'SNA 05-2018'!B201+'SNA 06-2018'!B201+'SNA 07-2018'!B201+'SNA 08-2018'!B201+'SNA 09-2018'!B201+'SNA 10-2018'!B201+'SNA 11-2018'!B201+'SNA 12-2018'!B201</f>
        <v>0</v>
      </c>
      <c r="C201" s="36">
        <f>'SNA 01-2018'!C201+'SNA 02-2018'!C201+'SNA 03-2018'!C201+'SNA 04-2018'!C201+'SNA 05-2018'!C201+'SNA 06-2018'!C201+'SNA 07-2018'!C201+'SNA 08-2018'!C201+'SNA 09-2018'!C201+'SNA 10-2018'!C201+'SNA 11-2018'!C201+'SNA 12-2018'!C201</f>
        <v>-423.34</v>
      </c>
      <c r="D201" s="36">
        <f>'SNA 01-2018'!D201+'SNA 02-2018'!D201+'SNA 03-2018'!D201+'SNA 04-2018'!D201+'SNA 05-2018'!D201+'SNA 06-2018'!D201+'SNA 07-2018'!D201+'SNA 08-2018'!D201+'SNA 09-2018'!D201+'SNA 10-2018'!D201+'SNA 11-2018'!D201+'SNA 12-2018'!D201</f>
        <v>0</v>
      </c>
      <c r="E201" s="37">
        <f t="shared" si="27"/>
        <v>-423.34</v>
      </c>
      <c r="F201" s="37"/>
      <c r="G201" s="37">
        <f>'SNA 01-2018'!G201+'SNA 02-2018'!G201+'SNA 03-2018'!G201+'SNA 04-2018'!G201+'SNA 05-2018'!G201+'SNA 06-2018'!G201+'SNA 07-2018'!G201+'SNA 08-2018'!G201+'SNA 09-2018'!G201+'SNA 10-2018'!G201+'SNA 11-2018'!G201+'SNA 12-2018'!G201</f>
        <v>0</v>
      </c>
      <c r="H201" s="37"/>
      <c r="I201" s="37">
        <f>'SNA 01-2018'!I201+'SNA 02-2018'!I201+'SNA 03-2018'!I201+'SNA 04-2018'!I201+'SNA 05-2018'!I201+'SNA 06-2018'!I201+'SNA 07-2018'!I201+'SNA 08-2018'!I201+'SNA 09-2018'!I201+'SNA 10-2018'!I201+'SNA 11-2018'!I201+'SNA 12-2018'!I201</f>
        <v>0</v>
      </c>
      <c r="J201" s="28"/>
    </row>
    <row r="202" spans="1:10" outlineLevel="1">
      <c r="A202" s="27" t="s">
        <v>93</v>
      </c>
      <c r="B202" s="36">
        <f>'SNA 01-2018'!B202+'SNA 02-2018'!B202+'SNA 03-2018'!B202+'SNA 04-2018'!B202+'SNA 05-2018'!B202+'SNA 06-2018'!B202+'SNA 07-2018'!B202+'SNA 08-2018'!B202+'SNA 09-2018'!B202+'SNA 10-2018'!B202+'SNA 11-2018'!B202+'SNA 12-2018'!B202</f>
        <v>0</v>
      </c>
      <c r="C202" s="36">
        <f>'SNA 01-2018'!C202+'SNA 02-2018'!C202+'SNA 03-2018'!C202+'SNA 04-2018'!C202+'SNA 05-2018'!C202+'SNA 06-2018'!C202+'SNA 07-2018'!C202+'SNA 08-2018'!C202+'SNA 09-2018'!C202+'SNA 10-2018'!C202+'SNA 11-2018'!C202+'SNA 12-2018'!C202</f>
        <v>-16818.298000000003</v>
      </c>
      <c r="D202" s="36">
        <f>'SNA 01-2018'!D202+'SNA 02-2018'!D202+'SNA 03-2018'!D202+'SNA 04-2018'!D202+'SNA 05-2018'!D202+'SNA 06-2018'!D202+'SNA 07-2018'!D202+'SNA 08-2018'!D202+'SNA 09-2018'!D202+'SNA 10-2018'!D202+'SNA 11-2018'!D202+'SNA 12-2018'!D202</f>
        <v>0</v>
      </c>
      <c r="E202" s="36">
        <f t="shared" si="27"/>
        <v>-16818.298000000003</v>
      </c>
      <c r="F202" s="37"/>
      <c r="G202" s="37">
        <f>'SNA 01-2018'!G202+'SNA 02-2018'!G202+'SNA 03-2018'!G202+'SNA 04-2018'!G202+'SNA 05-2018'!G202+'SNA 06-2018'!G202+'SNA 07-2018'!G202+'SNA 08-2018'!G202+'SNA 09-2018'!G202+'SNA 10-2018'!G202+'SNA 11-2018'!G202+'SNA 12-2018'!G202</f>
        <v>0</v>
      </c>
      <c r="H202" s="37"/>
      <c r="I202" s="37">
        <f>'SNA 01-2018'!I202+'SNA 02-2018'!I202+'SNA 03-2018'!I202+'SNA 04-2018'!I202+'SNA 05-2018'!I202+'SNA 06-2018'!I202+'SNA 07-2018'!I202+'SNA 08-2018'!I202+'SNA 09-2018'!I202+'SNA 10-2018'!I202+'SNA 11-2018'!I202+'SNA 12-2018'!I202</f>
        <v>0</v>
      </c>
    </row>
    <row r="203" spans="1:10" outlineLevel="1">
      <c r="A203" s="27" t="s">
        <v>94</v>
      </c>
      <c r="B203" s="36">
        <f>'SNA 01-2018'!B203+'SNA 02-2018'!B203+'SNA 03-2018'!B203+'SNA 04-2018'!B203+'SNA 05-2018'!B203+'SNA 06-2018'!B203+'SNA 07-2018'!B203+'SNA 08-2018'!B203+'SNA 09-2018'!B203+'SNA 10-2018'!B203+'SNA 11-2018'!B203+'SNA 12-2018'!B203</f>
        <v>0</v>
      </c>
      <c r="C203" s="36">
        <f>'SNA 01-2018'!C203+'SNA 02-2018'!C203+'SNA 03-2018'!C203+'SNA 04-2018'!C203+'SNA 05-2018'!C203+'SNA 06-2018'!C203+'SNA 07-2018'!C203+'SNA 08-2018'!C203+'SNA 09-2018'!C203+'SNA 10-2018'!C203+'SNA 11-2018'!C203+'SNA 12-2018'!C203</f>
        <v>-1489.6189999999999</v>
      </c>
      <c r="D203" s="36">
        <f>'SNA 01-2018'!D203+'SNA 02-2018'!D203+'SNA 03-2018'!D203+'SNA 04-2018'!D203+'SNA 05-2018'!D203+'SNA 06-2018'!D203+'SNA 07-2018'!D203+'SNA 08-2018'!D203+'SNA 09-2018'!D203+'SNA 10-2018'!D203+'SNA 11-2018'!D203+'SNA 12-2018'!D203</f>
        <v>0</v>
      </c>
      <c r="E203" s="36">
        <f t="shared" si="27"/>
        <v>-1489.6189999999999</v>
      </c>
      <c r="F203" s="37"/>
      <c r="G203" s="37">
        <f>'SNA 01-2018'!G203+'SNA 02-2018'!G203+'SNA 03-2018'!G203+'SNA 04-2018'!G203+'SNA 05-2018'!G203+'SNA 06-2018'!G203+'SNA 07-2018'!G203+'SNA 08-2018'!G203+'SNA 09-2018'!G203+'SNA 10-2018'!G203+'SNA 11-2018'!G203+'SNA 12-2018'!G203</f>
        <v>0</v>
      </c>
      <c r="H203" s="37"/>
      <c r="I203" s="37">
        <f>'SNA 01-2018'!I203+'SNA 02-2018'!I203+'SNA 03-2018'!I203+'SNA 04-2018'!I203+'SNA 05-2018'!I203+'SNA 06-2018'!I203+'SNA 07-2018'!I203+'SNA 08-2018'!I203+'SNA 09-2018'!I203+'SNA 10-2018'!I203+'SNA 11-2018'!I203+'SNA 12-2018'!I203</f>
        <v>0</v>
      </c>
    </row>
    <row r="204" spans="1:10" outlineLevel="1">
      <c r="A204" s="27" t="s">
        <v>109</v>
      </c>
      <c r="B204" s="36">
        <f>'SNA 01-2018'!B204+'SNA 02-2018'!B204+'SNA 03-2018'!B204+'SNA 04-2018'!B204+'SNA 05-2018'!B204+'SNA 06-2018'!B204+'SNA 07-2018'!B204+'SNA 08-2018'!B204+'SNA 09-2018'!B204+'SNA 10-2018'!B204+'SNA 11-2018'!B204+'SNA 12-2018'!B204</f>
        <v>0</v>
      </c>
      <c r="C204" s="36">
        <f>'SNA 01-2018'!C204+'SNA 02-2018'!C204+'SNA 03-2018'!C204+'SNA 04-2018'!C204+'SNA 05-2018'!C204+'SNA 06-2018'!C204+'SNA 07-2018'!C204+'SNA 08-2018'!C204+'SNA 09-2018'!C204+'SNA 10-2018'!C204+'SNA 11-2018'!C204+'SNA 12-2018'!C204</f>
        <v>-2223.8739999999998</v>
      </c>
      <c r="D204" s="36">
        <f>'SNA 01-2018'!D204+'SNA 02-2018'!D204+'SNA 03-2018'!D204+'SNA 04-2018'!D204+'SNA 05-2018'!D204+'SNA 06-2018'!D204+'SNA 07-2018'!D204+'SNA 08-2018'!D204+'SNA 09-2018'!D204+'SNA 10-2018'!D204+'SNA 11-2018'!D204+'SNA 12-2018'!D204</f>
        <v>0</v>
      </c>
      <c r="E204" s="36">
        <f t="shared" si="27"/>
        <v>-2223.8739999999998</v>
      </c>
      <c r="F204" s="37"/>
      <c r="G204" s="37">
        <f>'SNA 01-2018'!G204+'SNA 02-2018'!G204+'SNA 03-2018'!G204+'SNA 04-2018'!G204+'SNA 05-2018'!G204+'SNA 06-2018'!G204+'SNA 07-2018'!G204+'SNA 08-2018'!G204+'SNA 09-2018'!G204+'SNA 10-2018'!G204+'SNA 11-2018'!G204+'SNA 12-2018'!G204</f>
        <v>0</v>
      </c>
      <c r="H204" s="37"/>
      <c r="I204" s="37">
        <f>'SNA 01-2018'!I204+'SNA 02-2018'!I204+'SNA 03-2018'!I204+'SNA 04-2018'!I204+'SNA 05-2018'!I204+'SNA 06-2018'!I204+'SNA 07-2018'!I204+'SNA 08-2018'!I204+'SNA 09-2018'!I204+'SNA 10-2018'!I204+'SNA 11-2018'!I204+'SNA 12-2018'!I204</f>
        <v>0</v>
      </c>
    </row>
    <row r="205" spans="1:10" outlineLevel="1">
      <c r="A205" s="27" t="s">
        <v>135</v>
      </c>
      <c r="B205" s="36">
        <f>'SNA 01-2018'!B205+'SNA 02-2018'!B205+'SNA 03-2018'!B205+'SNA 04-2018'!B205+'SNA 05-2018'!B205+'SNA 06-2018'!B205+'SNA 07-2018'!B205+'SNA 08-2018'!B205+'SNA 09-2018'!B205+'SNA 10-2018'!B205+'SNA 11-2018'!B205+'SNA 12-2018'!B205</f>
        <v>0</v>
      </c>
      <c r="C205" s="36">
        <f>'SNA 01-2018'!C205+'SNA 02-2018'!C205+'SNA 03-2018'!C205+'SNA 04-2018'!C205+'SNA 05-2018'!C205+'SNA 06-2018'!C205+'SNA 07-2018'!C205+'SNA 08-2018'!C205+'SNA 09-2018'!C205+'SNA 10-2018'!C205+'SNA 11-2018'!C205+'SNA 12-2018'!C205</f>
        <v>-41028.322999999997</v>
      </c>
      <c r="D205" s="36">
        <f>'SNA 01-2018'!D205+'SNA 02-2018'!D205+'SNA 03-2018'!D205+'SNA 04-2018'!D205+'SNA 05-2018'!D205+'SNA 06-2018'!D205+'SNA 07-2018'!D205+'SNA 08-2018'!D205+'SNA 09-2018'!D205+'SNA 10-2018'!D205+'SNA 11-2018'!D205+'SNA 12-2018'!D205</f>
        <v>0</v>
      </c>
      <c r="E205" s="36">
        <f t="shared" si="27"/>
        <v>-41028.322999999997</v>
      </c>
      <c r="F205" s="37"/>
      <c r="G205" s="37">
        <f>'SNA 01-2018'!G205+'SNA 02-2018'!G205+'SNA 03-2018'!G205+'SNA 04-2018'!G205+'SNA 05-2018'!G205+'SNA 06-2018'!G205+'SNA 07-2018'!G205+'SNA 08-2018'!G205+'SNA 09-2018'!G205+'SNA 10-2018'!G205+'SNA 11-2018'!G205+'SNA 12-2018'!G205</f>
        <v>0</v>
      </c>
      <c r="H205" s="37"/>
      <c r="I205" s="37">
        <f>'SNA 01-2018'!I205+'SNA 02-2018'!I205+'SNA 03-2018'!I205+'SNA 04-2018'!I205+'SNA 05-2018'!I205+'SNA 06-2018'!I205+'SNA 07-2018'!I205+'SNA 08-2018'!I205+'SNA 09-2018'!I205+'SNA 10-2018'!I205+'SNA 11-2018'!I205+'SNA 12-2018'!I205</f>
        <v>0</v>
      </c>
    </row>
    <row r="206" spans="1:10" outlineLevel="1">
      <c r="A206" s="27" t="s">
        <v>148</v>
      </c>
      <c r="B206" s="36">
        <f>'SNA 01-2018'!B206+'SNA 02-2018'!B206+'SNA 03-2018'!B206+'SNA 04-2018'!B206+'SNA 05-2018'!B206+'SNA 06-2018'!B206+'SNA 07-2018'!B206+'SNA 08-2018'!B206+'SNA 09-2018'!B206+'SNA 10-2018'!B206+'SNA 11-2018'!B206+'SNA 12-2018'!B206</f>
        <v>0</v>
      </c>
      <c r="C206" s="36">
        <f>'SNA 01-2018'!C206+'SNA 02-2018'!C206+'SNA 03-2018'!C206+'SNA 04-2018'!C206+'SNA 05-2018'!C206+'SNA 06-2018'!C206+'SNA 07-2018'!C206+'SNA 08-2018'!C206+'SNA 09-2018'!C206+'SNA 10-2018'!C206+'SNA 11-2018'!C206+'SNA 12-2018'!C206</f>
        <v>-35489.579000000005</v>
      </c>
      <c r="D206" s="36">
        <f>'SNA 01-2018'!D206+'SNA 02-2018'!D206+'SNA 03-2018'!D206+'SNA 04-2018'!D206+'SNA 05-2018'!D206+'SNA 06-2018'!D206+'SNA 07-2018'!D206+'SNA 08-2018'!D206+'SNA 09-2018'!D206+'SNA 10-2018'!D206+'SNA 11-2018'!D206+'SNA 12-2018'!D206</f>
        <v>0</v>
      </c>
      <c r="E206" s="36">
        <f t="shared" si="27"/>
        <v>-35489.579000000005</v>
      </c>
      <c r="F206" s="37"/>
      <c r="G206" s="37">
        <f>'SNA 01-2018'!G206+'SNA 02-2018'!G206+'SNA 03-2018'!G206+'SNA 04-2018'!G206+'SNA 05-2018'!G206+'SNA 06-2018'!G206+'SNA 07-2018'!G206+'SNA 08-2018'!G206+'SNA 09-2018'!G206+'SNA 10-2018'!G206+'SNA 11-2018'!G206+'SNA 12-2018'!G206</f>
        <v>0</v>
      </c>
      <c r="H206" s="37"/>
      <c r="I206" s="37">
        <f>'SNA 01-2018'!I206+'SNA 02-2018'!I206+'SNA 03-2018'!I206+'SNA 04-2018'!I206+'SNA 05-2018'!I206+'SNA 06-2018'!I206+'SNA 07-2018'!I206+'SNA 08-2018'!I206+'SNA 09-2018'!I206+'SNA 10-2018'!I206+'SNA 11-2018'!I206+'SNA 12-2018'!I206</f>
        <v>0</v>
      </c>
    </row>
    <row r="207" spans="1:10" outlineLevel="1">
      <c r="A207" s="27" t="s">
        <v>150</v>
      </c>
      <c r="B207" s="36">
        <f>'SNA 01-2018'!B207+'SNA 02-2018'!B207+'SNA 03-2018'!B207+'SNA 04-2018'!B207+'SNA 05-2018'!B207+'SNA 06-2018'!B207+'SNA 07-2018'!B207+'SNA 08-2018'!B207+'SNA 09-2018'!B207+'SNA 10-2018'!B207+'SNA 11-2018'!B207+'SNA 12-2018'!B207</f>
        <v>0</v>
      </c>
      <c r="C207" s="36">
        <f>'SNA 01-2018'!C207+'SNA 02-2018'!C207+'SNA 03-2018'!C207+'SNA 04-2018'!C207+'SNA 05-2018'!C207+'SNA 06-2018'!C207+'SNA 07-2018'!C207+'SNA 08-2018'!C207+'SNA 09-2018'!C207+'SNA 10-2018'!C207+'SNA 11-2018'!C207+'SNA 12-2018'!C207</f>
        <v>-8043.7999999999993</v>
      </c>
      <c r="D207" s="36">
        <f>'SNA 01-2018'!D207+'SNA 02-2018'!D207+'SNA 03-2018'!D207+'SNA 04-2018'!D207+'SNA 05-2018'!D207+'SNA 06-2018'!D207+'SNA 07-2018'!D207+'SNA 08-2018'!D207+'SNA 09-2018'!D207+'SNA 10-2018'!D207+'SNA 11-2018'!D207+'SNA 12-2018'!D207</f>
        <v>0</v>
      </c>
      <c r="E207" s="36">
        <f t="shared" si="27"/>
        <v>-8043.7999999999993</v>
      </c>
      <c r="F207" s="37"/>
      <c r="G207" s="37">
        <f>'SNA 01-2018'!G207+'SNA 02-2018'!G207+'SNA 03-2018'!G207+'SNA 04-2018'!G207+'SNA 05-2018'!G207+'SNA 06-2018'!G207+'SNA 07-2018'!G207+'SNA 08-2018'!G207+'SNA 09-2018'!G207+'SNA 10-2018'!G207+'SNA 11-2018'!G207+'SNA 12-2018'!G207</f>
        <v>0</v>
      </c>
      <c r="H207" s="37"/>
      <c r="I207" s="37">
        <f>'SNA 01-2018'!I207+'SNA 02-2018'!I207+'SNA 03-2018'!I207+'SNA 04-2018'!I207+'SNA 05-2018'!I207+'SNA 06-2018'!I207+'SNA 07-2018'!I207+'SNA 08-2018'!I207+'SNA 09-2018'!I207+'SNA 10-2018'!I207+'SNA 11-2018'!I207+'SNA 12-2018'!I207</f>
        <v>0</v>
      </c>
    </row>
    <row r="208" spans="1:10" outlineLevel="1">
      <c r="A208" s="27" t="s">
        <v>161</v>
      </c>
      <c r="B208" s="36">
        <f>'SNA 01-2018'!B208+'SNA 02-2018'!B208+'SNA 03-2018'!B208+'SNA 04-2018'!B208+'SNA 05-2018'!B208+'SNA 06-2018'!B208+'SNA 07-2018'!B208+'SNA 08-2018'!B208+'SNA 09-2018'!B208+'SNA 10-2018'!B208+'SNA 11-2018'!B208+'SNA 12-2018'!B208</f>
        <v>0</v>
      </c>
      <c r="C208" s="36">
        <f>'SNA 01-2018'!C208+'SNA 02-2018'!C208+'SNA 03-2018'!C208+'SNA 04-2018'!C208+'SNA 05-2018'!C208+'SNA 06-2018'!C208+'SNA 07-2018'!C208+'SNA 08-2018'!C208+'SNA 09-2018'!C208+'SNA 10-2018'!C208+'SNA 11-2018'!C208+'SNA 12-2018'!C208</f>
        <v>-3662.3580000000002</v>
      </c>
      <c r="D208" s="36">
        <f>'SNA 01-2018'!D208+'SNA 02-2018'!D208+'SNA 03-2018'!D208+'SNA 04-2018'!D208+'SNA 05-2018'!D208+'SNA 06-2018'!D208+'SNA 07-2018'!D208+'SNA 08-2018'!D208+'SNA 09-2018'!D208+'SNA 10-2018'!D208+'SNA 11-2018'!D208+'SNA 12-2018'!D208</f>
        <v>0</v>
      </c>
      <c r="E208" s="36">
        <f t="shared" si="27"/>
        <v>-3662.3580000000002</v>
      </c>
      <c r="F208" s="37"/>
      <c r="G208" s="37">
        <f>'SNA 01-2018'!G208+'SNA 02-2018'!G208+'SNA 03-2018'!G208+'SNA 04-2018'!G208+'SNA 05-2018'!G208+'SNA 06-2018'!G208+'SNA 07-2018'!G208+'SNA 08-2018'!G208+'SNA 09-2018'!G208+'SNA 10-2018'!G208+'SNA 11-2018'!G208+'SNA 12-2018'!G208</f>
        <v>0</v>
      </c>
      <c r="H208" s="37"/>
      <c r="I208" s="37">
        <f>'SNA 01-2018'!I208+'SNA 02-2018'!I208+'SNA 03-2018'!I208+'SNA 04-2018'!I208+'SNA 05-2018'!I208+'SNA 06-2018'!I208+'SNA 07-2018'!I208+'SNA 08-2018'!I208+'SNA 09-2018'!I208+'SNA 10-2018'!I208+'SNA 11-2018'!I208+'SNA 12-2018'!I208</f>
        <v>0</v>
      </c>
      <c r="J208" s="3"/>
    </row>
    <row r="209" spans="1:9" outlineLevel="1">
      <c r="A209" s="27" t="s">
        <v>169</v>
      </c>
      <c r="B209" s="36">
        <f>'SNA 01-2018'!B209+'SNA 02-2018'!B209+'SNA 03-2018'!B209+'SNA 04-2018'!B209+'SNA 05-2018'!B209+'SNA 06-2018'!B209+'SNA 07-2018'!B209+'SNA 08-2018'!B209+'SNA 09-2018'!B209+'SNA 10-2018'!B209+'SNA 11-2018'!B209+'SNA 12-2018'!B209</f>
        <v>0</v>
      </c>
      <c r="C209" s="36">
        <f>'SNA 01-2018'!C209+'SNA 02-2018'!C209+'SNA 03-2018'!C209+'SNA 04-2018'!C209+'SNA 05-2018'!C209+'SNA 06-2018'!C209+'SNA 07-2018'!C209+'SNA 08-2018'!C209+'SNA 09-2018'!C209+'SNA 10-2018'!C209+'SNA 11-2018'!C209+'SNA 12-2018'!C209</f>
        <v>-1062.8520000000001</v>
      </c>
      <c r="D209" s="36">
        <f>'SNA 01-2018'!D209+'SNA 02-2018'!D209+'SNA 03-2018'!D209+'SNA 04-2018'!D209+'SNA 05-2018'!D209+'SNA 06-2018'!D209+'SNA 07-2018'!D209+'SNA 08-2018'!D209+'SNA 09-2018'!D209+'SNA 10-2018'!D209+'SNA 11-2018'!D209+'SNA 12-2018'!D209</f>
        <v>0</v>
      </c>
      <c r="E209" s="37">
        <f t="shared" si="27"/>
        <v>-1062.8520000000001</v>
      </c>
      <c r="G209" s="37">
        <f>'SNA 01-2018'!G209+'SNA 02-2018'!G209+'SNA 03-2018'!G209+'SNA 04-2018'!G209+'SNA 05-2018'!G209+'SNA 06-2018'!G209+'SNA 07-2018'!G209+'SNA 08-2018'!G209+'SNA 09-2018'!G209+'SNA 10-2018'!G209+'SNA 11-2018'!G209+'SNA 12-2018'!G209</f>
        <v>0</v>
      </c>
      <c r="H209" s="37"/>
      <c r="I209" s="37">
        <f>'SNA 01-2018'!I209+'SNA 02-2018'!I209+'SNA 03-2018'!I209+'SNA 04-2018'!I209+'SNA 05-2018'!I209+'SNA 06-2018'!I209+'SNA 07-2018'!I209+'SNA 08-2018'!I209+'SNA 09-2018'!I209+'SNA 10-2018'!I209+'SNA 11-2018'!I209+'SNA 12-2018'!I209</f>
        <v>0</v>
      </c>
    </row>
    <row r="210" spans="1:9" outlineLevel="1">
      <c r="A210" s="27" t="s">
        <v>185</v>
      </c>
      <c r="B210" s="36">
        <f>'SNA 01-2018'!B210+'SNA 02-2018'!B210+'SNA 03-2018'!B210+'SNA 04-2018'!B210+'SNA 05-2018'!B210+'SNA 06-2018'!B210+'SNA 07-2018'!B210+'SNA 08-2018'!B210+'SNA 09-2018'!B210+'SNA 10-2018'!B210+'SNA 11-2018'!B210+'SNA 12-2018'!B210</f>
        <v>0</v>
      </c>
      <c r="C210" s="36">
        <f>'SNA 01-2018'!C210+'SNA 02-2018'!C210+'SNA 03-2018'!C210+'SNA 04-2018'!C210+'SNA 05-2018'!C210+'SNA 06-2018'!C210+'SNA 07-2018'!C210+'SNA 08-2018'!C210+'SNA 09-2018'!C210+'SNA 10-2018'!C210+'SNA 11-2018'!C210+'SNA 12-2018'!C210</f>
        <v>-5295.652</v>
      </c>
      <c r="D210" s="36">
        <f>'SNA 01-2018'!D210+'SNA 02-2018'!D210+'SNA 03-2018'!D210+'SNA 04-2018'!D210+'SNA 05-2018'!D210+'SNA 06-2018'!D210+'SNA 07-2018'!D210+'SNA 08-2018'!D210+'SNA 09-2018'!D210+'SNA 10-2018'!D210+'SNA 11-2018'!D210+'SNA 12-2018'!D210</f>
        <v>0</v>
      </c>
      <c r="E210" s="36">
        <f t="shared" si="27"/>
        <v>-5295.652</v>
      </c>
      <c r="G210" s="37">
        <f>'SNA 01-2018'!G210+'SNA 02-2018'!G210+'SNA 03-2018'!G210+'SNA 04-2018'!G210+'SNA 05-2018'!G210+'SNA 06-2018'!G210+'SNA 07-2018'!G210+'SNA 08-2018'!G210+'SNA 09-2018'!G210+'SNA 10-2018'!G210+'SNA 11-2018'!G210+'SNA 12-2018'!G210</f>
        <v>0</v>
      </c>
      <c r="H210" s="37"/>
      <c r="I210" s="37">
        <f>'SNA 01-2018'!I210+'SNA 02-2018'!I210+'SNA 03-2018'!I210+'SNA 04-2018'!I210+'SNA 05-2018'!I210+'SNA 06-2018'!I210+'SNA 07-2018'!I210+'SNA 08-2018'!I210+'SNA 09-2018'!I210+'SNA 10-2018'!I210+'SNA 11-2018'!I210+'SNA 12-2018'!I210</f>
        <v>0</v>
      </c>
    </row>
    <row r="211" spans="1:9" outlineLevel="1">
      <c r="A211" s="27" t="s">
        <v>198</v>
      </c>
      <c r="B211" s="36">
        <f>'SNA 01-2018'!B211+'SNA 02-2018'!B211+'SNA 03-2018'!B211+'SNA 04-2018'!B211+'SNA 05-2018'!B211+'SNA 06-2018'!B211+'SNA 07-2018'!B211+'SNA 08-2018'!B211+'SNA 09-2018'!B211+'SNA 10-2018'!B211+'SNA 11-2018'!B211+'SNA 12-2018'!B211</f>
        <v>0</v>
      </c>
      <c r="C211" s="36">
        <f>'SNA 01-2018'!C211+'SNA 02-2018'!C211+'SNA 03-2018'!C211+'SNA 04-2018'!C211+'SNA 05-2018'!C211+'SNA 06-2018'!C211+'SNA 07-2018'!C211+'SNA 08-2018'!C211+'SNA 09-2018'!C211+'SNA 10-2018'!C211+'SNA 11-2018'!C211+'SNA 12-2018'!C211</f>
        <v>-5311.9279999999999</v>
      </c>
      <c r="D211" s="36">
        <f>'SNA 01-2018'!D211+'SNA 02-2018'!D211+'SNA 03-2018'!D211+'SNA 04-2018'!D211+'SNA 05-2018'!D211+'SNA 06-2018'!D211+'SNA 07-2018'!D211+'SNA 08-2018'!D211+'SNA 09-2018'!D211+'SNA 10-2018'!D211+'SNA 11-2018'!D211+'SNA 12-2018'!D211</f>
        <v>0</v>
      </c>
      <c r="E211" s="36">
        <f t="shared" si="27"/>
        <v>-5311.9279999999999</v>
      </c>
      <c r="G211" s="37">
        <f>'SNA 01-2018'!G211+'SNA 02-2018'!G211+'SNA 03-2018'!G211+'SNA 04-2018'!G211+'SNA 05-2018'!G211+'SNA 06-2018'!G211+'SNA 07-2018'!G211+'SNA 08-2018'!G211+'SNA 09-2018'!G211+'SNA 10-2018'!G211+'SNA 11-2018'!G211+'SNA 12-2018'!G211</f>
        <v>0</v>
      </c>
      <c r="H211" s="37"/>
      <c r="I211" s="37">
        <f>'SNA 01-2018'!I211+'SNA 02-2018'!I211+'SNA 03-2018'!I211+'SNA 04-2018'!I211+'SNA 05-2018'!I211+'SNA 06-2018'!I211+'SNA 07-2018'!I211+'SNA 08-2018'!I211+'SNA 09-2018'!I211+'SNA 10-2018'!I211+'SNA 11-2018'!I211+'SNA 12-2018'!I211</f>
        <v>0</v>
      </c>
    </row>
    <row r="212" spans="1:9" outlineLevel="1">
      <c r="A212" s="27" t="s">
        <v>199</v>
      </c>
      <c r="B212" s="36">
        <f>'SNA 01-2018'!B212+'SNA 02-2018'!B212+'SNA 03-2018'!B212+'SNA 04-2018'!B212+'SNA 05-2018'!B212+'SNA 06-2018'!B212+'SNA 07-2018'!B212+'SNA 08-2018'!B212+'SNA 09-2018'!B212+'SNA 10-2018'!B212+'SNA 11-2018'!B212+'SNA 12-2018'!B212</f>
        <v>0</v>
      </c>
      <c r="C212" s="36">
        <f>'SNA 01-2018'!C212+'SNA 02-2018'!C212+'SNA 03-2018'!C212+'SNA 04-2018'!C212+'SNA 05-2018'!C212+'SNA 06-2018'!C212+'SNA 07-2018'!C212+'SNA 08-2018'!C212+'SNA 09-2018'!C212+'SNA 10-2018'!C212+'SNA 11-2018'!C212+'SNA 12-2018'!C212</f>
        <v>-22733.976999999999</v>
      </c>
      <c r="D212" s="36">
        <f>'SNA 01-2018'!D212+'SNA 02-2018'!D212+'SNA 03-2018'!D212+'SNA 04-2018'!D212+'SNA 05-2018'!D212+'SNA 06-2018'!D212+'SNA 07-2018'!D212+'SNA 08-2018'!D212+'SNA 09-2018'!D212+'SNA 10-2018'!D212+'SNA 11-2018'!D212+'SNA 12-2018'!D212</f>
        <v>0</v>
      </c>
      <c r="E212" s="37">
        <f t="shared" si="27"/>
        <v>-22733.976999999999</v>
      </c>
      <c r="G212" s="37">
        <f>'SNA 01-2018'!G212+'SNA 02-2018'!G212+'SNA 03-2018'!G212+'SNA 04-2018'!G212+'SNA 05-2018'!G212+'SNA 06-2018'!G212+'SNA 07-2018'!G212+'SNA 08-2018'!G212+'SNA 09-2018'!G212+'SNA 10-2018'!G212+'SNA 11-2018'!G212+'SNA 12-2018'!G212</f>
        <v>0</v>
      </c>
      <c r="H212" s="37"/>
      <c r="I212" s="37">
        <f>'SNA 01-2018'!I212+'SNA 02-2018'!I212+'SNA 03-2018'!I212+'SNA 04-2018'!I212+'SNA 05-2018'!I212+'SNA 06-2018'!I212+'SNA 07-2018'!I212+'SNA 08-2018'!I212+'SNA 09-2018'!I212+'SNA 10-2018'!I212+'SNA 11-2018'!I212+'SNA 12-2018'!I212</f>
        <v>0</v>
      </c>
    </row>
    <row r="213" spans="1:9" outlineLevel="1">
      <c r="A213" s="27" t="s">
        <v>201</v>
      </c>
      <c r="B213" s="36">
        <f>'SNA 01-2018'!B213+'SNA 02-2018'!B213+'SNA 03-2018'!B213+'SNA 04-2018'!B213+'SNA 05-2018'!B213+'SNA 06-2018'!B213+'SNA 07-2018'!B213+'SNA 08-2018'!B213+'SNA 09-2018'!B213+'SNA 10-2018'!B213+'SNA 11-2018'!B213+'SNA 12-2018'!B213</f>
        <v>0</v>
      </c>
      <c r="C213" s="36">
        <f>'SNA 01-2018'!C213+'SNA 02-2018'!C213+'SNA 03-2018'!C213+'SNA 04-2018'!C213+'SNA 05-2018'!C213+'SNA 06-2018'!C213+'SNA 07-2018'!C213+'SNA 08-2018'!C213+'SNA 09-2018'!C213+'SNA 10-2018'!C213+'SNA 11-2018'!C213+'SNA 12-2018'!C213</f>
        <v>-1185.0999999999999</v>
      </c>
      <c r="D213" s="36">
        <f>'SNA 01-2018'!D213+'SNA 02-2018'!D213+'SNA 03-2018'!D213+'SNA 04-2018'!D213+'SNA 05-2018'!D213+'SNA 06-2018'!D213+'SNA 07-2018'!D213+'SNA 08-2018'!D213+'SNA 09-2018'!D213+'SNA 10-2018'!D213+'SNA 11-2018'!D213+'SNA 12-2018'!D213</f>
        <v>0</v>
      </c>
      <c r="E213" s="36">
        <f t="shared" si="27"/>
        <v>-1185.0999999999999</v>
      </c>
      <c r="G213" s="37">
        <f>'SNA 01-2018'!G213+'SNA 02-2018'!G213+'SNA 03-2018'!G213+'SNA 04-2018'!G213+'SNA 05-2018'!G213+'SNA 06-2018'!G213+'SNA 07-2018'!G213+'SNA 08-2018'!G213+'SNA 09-2018'!G213+'SNA 10-2018'!G213+'SNA 11-2018'!G213+'SNA 12-2018'!G213</f>
        <v>0</v>
      </c>
      <c r="H213" s="37"/>
      <c r="I213" s="37">
        <f>'SNA 01-2018'!I213+'SNA 02-2018'!I213+'SNA 03-2018'!I213+'SNA 04-2018'!I213+'SNA 05-2018'!I213+'SNA 06-2018'!I213+'SNA 07-2018'!I213+'SNA 08-2018'!I213+'SNA 09-2018'!I213+'SNA 10-2018'!I213+'SNA 11-2018'!I213+'SNA 12-2018'!I213</f>
        <v>0</v>
      </c>
    </row>
    <row r="214" spans="1:9" outlineLevel="1">
      <c r="A214" s="27" t="s">
        <v>208</v>
      </c>
      <c r="B214" s="36">
        <f>'SNA 01-2018'!B214+'SNA 02-2018'!B214+'SNA 03-2018'!B214+'SNA 04-2018'!B214+'SNA 05-2018'!B214+'SNA 06-2018'!B214+'SNA 07-2018'!B214+'SNA 08-2018'!B214+'SNA 09-2018'!B214+'SNA 10-2018'!B214+'SNA 11-2018'!B214+'SNA 12-2018'!B214</f>
        <v>0</v>
      </c>
      <c r="C214" s="36">
        <f>'SNA 01-2018'!C214+'SNA 02-2018'!C214+'SNA 03-2018'!C214+'SNA 04-2018'!C214+'SNA 05-2018'!C214+'SNA 06-2018'!C214+'SNA 07-2018'!C214+'SNA 08-2018'!C214+'SNA 09-2018'!C214+'SNA 10-2018'!C214+'SNA 11-2018'!C214+'SNA 12-2018'!C214</f>
        <v>-742.82600000000002</v>
      </c>
      <c r="D214" s="36">
        <f>'SNA 01-2018'!D214+'SNA 02-2018'!D214+'SNA 03-2018'!D214+'SNA 04-2018'!D214+'SNA 05-2018'!D214+'SNA 06-2018'!D214+'SNA 07-2018'!D214+'SNA 08-2018'!D214+'SNA 09-2018'!D214+'SNA 10-2018'!D214+'SNA 11-2018'!D214+'SNA 12-2018'!D214</f>
        <v>0</v>
      </c>
      <c r="E214" s="37">
        <f t="shared" si="27"/>
        <v>-742.82600000000002</v>
      </c>
      <c r="G214" s="37">
        <f>'SNA 01-2018'!G214+'SNA 02-2018'!G214+'SNA 03-2018'!G214+'SNA 04-2018'!G214+'SNA 05-2018'!G214+'SNA 06-2018'!G214+'SNA 07-2018'!G214+'SNA 08-2018'!G214+'SNA 09-2018'!G214+'SNA 10-2018'!G214+'SNA 11-2018'!G214+'SNA 12-2018'!G214</f>
        <v>0</v>
      </c>
      <c r="H214" s="37"/>
      <c r="I214" s="37">
        <f>'SNA 01-2018'!I214+'SNA 02-2018'!I214+'SNA 03-2018'!I214+'SNA 04-2018'!I214+'SNA 05-2018'!I214+'SNA 06-2018'!I214+'SNA 07-2018'!I214+'SNA 08-2018'!I214+'SNA 09-2018'!I214+'SNA 10-2018'!I214+'SNA 11-2018'!I214+'SNA 12-2018'!I214</f>
        <v>0</v>
      </c>
    </row>
    <row r="215" spans="1:9" outlineLevel="1">
      <c r="A215" s="27" t="s">
        <v>215</v>
      </c>
      <c r="B215" s="36">
        <f>'SNA 01-2018'!B215+'SNA 02-2018'!B215+'SNA 03-2018'!B215+'SNA 04-2018'!B215+'SNA 05-2018'!B215+'SNA 06-2018'!B215+'SNA 07-2018'!B215+'SNA 08-2018'!B215+'SNA 09-2018'!B215+'SNA 10-2018'!B215+'SNA 11-2018'!B215+'SNA 12-2018'!B215</f>
        <v>0</v>
      </c>
      <c r="C215" s="36">
        <f>'SNA 01-2018'!C215+'SNA 02-2018'!C215+'SNA 03-2018'!C215+'SNA 04-2018'!C215+'SNA 05-2018'!C215+'SNA 06-2018'!C215+'SNA 07-2018'!C215+'SNA 08-2018'!C215+'SNA 09-2018'!C215+'SNA 10-2018'!C215+'SNA 11-2018'!C215+'SNA 12-2018'!C215</f>
        <v>-11781.041999999999</v>
      </c>
      <c r="D215" s="36">
        <f>'SNA 01-2018'!D215+'SNA 02-2018'!D215+'SNA 03-2018'!D215+'SNA 04-2018'!D215+'SNA 05-2018'!D215+'SNA 06-2018'!D215+'SNA 07-2018'!D215+'SNA 08-2018'!D215+'SNA 09-2018'!D215+'SNA 10-2018'!D215+'SNA 11-2018'!D215+'SNA 12-2018'!D215</f>
        <v>0</v>
      </c>
      <c r="E215" s="36">
        <f t="shared" si="27"/>
        <v>-11781.041999999999</v>
      </c>
      <c r="G215" s="37">
        <f>'SNA 01-2018'!G215+'SNA 02-2018'!G215+'SNA 03-2018'!G215+'SNA 04-2018'!G215+'SNA 05-2018'!G215+'SNA 06-2018'!G215+'SNA 07-2018'!G215+'SNA 08-2018'!G215+'SNA 09-2018'!G215+'SNA 10-2018'!G215+'SNA 11-2018'!G215+'SNA 12-2018'!G215</f>
        <v>0</v>
      </c>
      <c r="H215" s="37"/>
      <c r="I215" s="37">
        <f>'SNA 01-2018'!I215+'SNA 02-2018'!I215+'SNA 03-2018'!I215+'SNA 04-2018'!I215+'SNA 05-2018'!I215+'SNA 06-2018'!I215+'SNA 07-2018'!I215+'SNA 08-2018'!I215+'SNA 09-2018'!I215+'SNA 10-2018'!I215+'SNA 11-2018'!I215+'SNA 12-2018'!I215</f>
        <v>0</v>
      </c>
    </row>
    <row r="216" spans="1:9" outlineLevel="1">
      <c r="A216" s="27" t="s">
        <v>216</v>
      </c>
      <c r="B216" s="36">
        <f>'SNA 01-2018'!B216+'SNA 02-2018'!B216+'SNA 03-2018'!B216+'SNA 04-2018'!B216+'SNA 05-2018'!B216+'SNA 06-2018'!B216+'SNA 07-2018'!B216+'SNA 08-2018'!B216+'SNA 09-2018'!B216+'SNA 10-2018'!B216+'SNA 11-2018'!B216+'SNA 12-2018'!B216</f>
        <v>0</v>
      </c>
      <c r="C216" s="36">
        <f>'SNA 01-2018'!C216+'SNA 02-2018'!C216+'SNA 03-2018'!C216+'SNA 04-2018'!C216+'SNA 05-2018'!C216+'SNA 06-2018'!C216+'SNA 07-2018'!C216+'SNA 08-2018'!C216+'SNA 09-2018'!C216+'SNA 10-2018'!C216+'SNA 11-2018'!C216+'SNA 12-2018'!C216</f>
        <v>-1816.3939999999998</v>
      </c>
      <c r="D216" s="36">
        <f>'SNA 01-2018'!D216+'SNA 02-2018'!D216+'SNA 03-2018'!D216+'SNA 04-2018'!D216+'SNA 05-2018'!D216+'SNA 06-2018'!D216+'SNA 07-2018'!D216+'SNA 08-2018'!D216+'SNA 09-2018'!D216+'SNA 10-2018'!D216+'SNA 11-2018'!D216+'SNA 12-2018'!D216</f>
        <v>0</v>
      </c>
      <c r="E216" s="36">
        <f t="shared" ref="E216:E298" si="33">SUM(B216:D216)</f>
        <v>-1816.3939999999998</v>
      </c>
      <c r="G216" s="37">
        <f>'SNA 01-2018'!G216+'SNA 02-2018'!G216+'SNA 03-2018'!G216+'SNA 04-2018'!G216+'SNA 05-2018'!G216+'SNA 06-2018'!G216+'SNA 07-2018'!G216+'SNA 08-2018'!G216+'SNA 09-2018'!G216+'SNA 10-2018'!G216+'SNA 11-2018'!G216+'SNA 12-2018'!G216</f>
        <v>0</v>
      </c>
      <c r="H216" s="37"/>
      <c r="I216" s="37">
        <f>'SNA 01-2018'!I216+'SNA 02-2018'!I216+'SNA 03-2018'!I216+'SNA 04-2018'!I216+'SNA 05-2018'!I216+'SNA 06-2018'!I216+'SNA 07-2018'!I216+'SNA 08-2018'!I216+'SNA 09-2018'!I216+'SNA 10-2018'!I216+'SNA 11-2018'!I216+'SNA 12-2018'!I216</f>
        <v>0</v>
      </c>
    </row>
    <row r="217" spans="1:9" outlineLevel="1">
      <c r="A217" s="27" t="s">
        <v>219</v>
      </c>
      <c r="B217" s="36">
        <f>'SNA 01-2018'!B217+'SNA 02-2018'!B217+'SNA 03-2018'!B217+'SNA 04-2018'!B217+'SNA 05-2018'!B217+'SNA 06-2018'!B217+'SNA 07-2018'!B217+'SNA 08-2018'!B217+'SNA 09-2018'!B217+'SNA 10-2018'!B217+'SNA 11-2018'!B217+'SNA 12-2018'!B217</f>
        <v>0</v>
      </c>
      <c r="C217" s="36">
        <f>'SNA 01-2018'!C217+'SNA 02-2018'!C217+'SNA 03-2018'!C217+'SNA 04-2018'!C217+'SNA 05-2018'!C217+'SNA 06-2018'!C217+'SNA 07-2018'!C217+'SNA 08-2018'!C217+'SNA 09-2018'!C217+'SNA 10-2018'!C217+'SNA 11-2018'!C217+'SNA 12-2018'!C217</f>
        <v>-2640.723</v>
      </c>
      <c r="D217" s="36">
        <f>'SNA 01-2018'!D217+'SNA 02-2018'!D217+'SNA 03-2018'!D217+'SNA 04-2018'!D217+'SNA 05-2018'!D217+'SNA 06-2018'!D217+'SNA 07-2018'!D217+'SNA 08-2018'!D217+'SNA 09-2018'!D217+'SNA 10-2018'!D217+'SNA 11-2018'!D217+'SNA 12-2018'!D217</f>
        <v>0</v>
      </c>
      <c r="E217" s="37">
        <f t="shared" si="33"/>
        <v>-2640.723</v>
      </c>
      <c r="G217" s="37">
        <f>'SNA 01-2018'!G217+'SNA 02-2018'!G217+'SNA 03-2018'!G217+'SNA 04-2018'!G217+'SNA 05-2018'!G217+'SNA 06-2018'!G217+'SNA 07-2018'!G217+'SNA 08-2018'!G217+'SNA 09-2018'!G217+'SNA 10-2018'!G217+'SNA 11-2018'!G217+'SNA 12-2018'!G217</f>
        <v>0</v>
      </c>
      <c r="H217" s="37"/>
      <c r="I217" s="37">
        <f>'SNA 01-2018'!I217+'SNA 02-2018'!I217+'SNA 03-2018'!I217+'SNA 04-2018'!I217+'SNA 05-2018'!I217+'SNA 06-2018'!I217+'SNA 07-2018'!I217+'SNA 08-2018'!I217+'SNA 09-2018'!I217+'SNA 10-2018'!I217+'SNA 11-2018'!I217+'SNA 12-2018'!I217</f>
        <v>0</v>
      </c>
    </row>
    <row r="218" spans="1:9" outlineLevel="1">
      <c r="A218" s="27" t="s">
        <v>71</v>
      </c>
      <c r="B218" s="36">
        <f>'SNA 01-2018'!B218+'SNA 02-2018'!B218+'SNA 03-2018'!B218+'SNA 04-2018'!B218+'SNA 05-2018'!B218+'SNA 06-2018'!B218+'SNA 07-2018'!B218+'SNA 08-2018'!B218+'SNA 09-2018'!B218+'SNA 10-2018'!B218+'SNA 11-2018'!B218+'SNA 12-2018'!B218</f>
        <v>0</v>
      </c>
      <c r="C218" s="36">
        <f>'SNA 01-2018'!C218+'SNA 02-2018'!C218+'SNA 03-2018'!C218+'SNA 04-2018'!C218+'SNA 05-2018'!C218+'SNA 06-2018'!C218+'SNA 07-2018'!C218+'SNA 08-2018'!C218+'SNA 09-2018'!C218+'SNA 10-2018'!C218+'SNA 11-2018'!C218+'SNA 12-2018'!C218</f>
        <v>-22744.609</v>
      </c>
      <c r="D218" s="36">
        <f>'SNA 01-2018'!D218+'SNA 02-2018'!D218+'SNA 03-2018'!D218+'SNA 04-2018'!D218+'SNA 05-2018'!D218+'SNA 06-2018'!D218+'SNA 07-2018'!D218+'SNA 08-2018'!D218+'SNA 09-2018'!D218+'SNA 10-2018'!D218+'SNA 11-2018'!D218+'SNA 12-2018'!D218</f>
        <v>0</v>
      </c>
      <c r="E218" s="36">
        <f t="shared" si="33"/>
        <v>-22744.609</v>
      </c>
      <c r="G218" s="37">
        <f>'SNA 01-2018'!G218+'SNA 02-2018'!G218+'SNA 03-2018'!G218+'SNA 04-2018'!G218+'SNA 05-2018'!G218+'SNA 06-2018'!G218+'SNA 07-2018'!G218+'SNA 08-2018'!G218+'SNA 09-2018'!G218+'SNA 10-2018'!G218+'SNA 11-2018'!G218+'SNA 12-2018'!G218</f>
        <v>0</v>
      </c>
      <c r="H218" s="37"/>
      <c r="I218" s="37">
        <f>'SNA 01-2018'!I218+'SNA 02-2018'!I218+'SNA 03-2018'!I218+'SNA 04-2018'!I218+'SNA 05-2018'!I218+'SNA 06-2018'!I218+'SNA 07-2018'!I218+'SNA 08-2018'!I218+'SNA 09-2018'!I218+'SNA 10-2018'!I218+'SNA 11-2018'!I218+'SNA 12-2018'!I218</f>
        <v>0</v>
      </c>
    </row>
    <row r="219" spans="1:9" outlineLevel="1">
      <c r="A219" s="27" t="s">
        <v>73</v>
      </c>
      <c r="B219" s="36">
        <f>'SNA 01-2018'!B219+'SNA 02-2018'!B219+'SNA 03-2018'!B219+'SNA 04-2018'!B219+'SNA 05-2018'!B219+'SNA 06-2018'!B219+'SNA 07-2018'!B219+'SNA 08-2018'!B219+'SNA 09-2018'!B219+'SNA 10-2018'!B219+'SNA 11-2018'!B219+'SNA 12-2018'!B219</f>
        <v>0</v>
      </c>
      <c r="C219" s="36">
        <f>'SNA 01-2018'!C219+'SNA 02-2018'!C219+'SNA 03-2018'!C219+'SNA 04-2018'!C219+'SNA 05-2018'!C219+'SNA 06-2018'!C219+'SNA 07-2018'!C219+'SNA 08-2018'!C219+'SNA 09-2018'!C219+'SNA 10-2018'!C219+'SNA 11-2018'!C219+'SNA 12-2018'!C219</f>
        <v>-4186.2849999999999</v>
      </c>
      <c r="D219" s="36">
        <f>'SNA 01-2018'!D219+'SNA 02-2018'!D219+'SNA 03-2018'!D219+'SNA 04-2018'!D219+'SNA 05-2018'!D219+'SNA 06-2018'!D219+'SNA 07-2018'!D219+'SNA 08-2018'!D219+'SNA 09-2018'!D219+'SNA 10-2018'!D219+'SNA 11-2018'!D219+'SNA 12-2018'!D219</f>
        <v>0</v>
      </c>
      <c r="E219" s="36">
        <f t="shared" si="33"/>
        <v>-4186.2849999999999</v>
      </c>
      <c r="G219" s="37">
        <f>'SNA 01-2018'!G219+'SNA 02-2018'!G219+'SNA 03-2018'!G219+'SNA 04-2018'!G219+'SNA 05-2018'!G219+'SNA 06-2018'!G219+'SNA 07-2018'!G219+'SNA 08-2018'!G219+'SNA 09-2018'!G219+'SNA 10-2018'!G219+'SNA 11-2018'!G219+'SNA 12-2018'!G219</f>
        <v>0</v>
      </c>
      <c r="H219" s="37"/>
      <c r="I219" s="37">
        <f>'SNA 01-2018'!I219+'SNA 02-2018'!I219+'SNA 03-2018'!I219+'SNA 04-2018'!I219+'SNA 05-2018'!I219+'SNA 06-2018'!I219+'SNA 07-2018'!I219+'SNA 08-2018'!I219+'SNA 09-2018'!I219+'SNA 10-2018'!I219+'SNA 11-2018'!I219+'SNA 12-2018'!I219</f>
        <v>0</v>
      </c>
    </row>
    <row r="220" spans="1:9" outlineLevel="1">
      <c r="A220" s="27" t="s">
        <v>239</v>
      </c>
      <c r="B220" s="36">
        <f>'SNA 01-2018'!B220+'SNA 02-2018'!B220+'SNA 03-2018'!B220+'SNA 04-2018'!B220+'SNA 05-2018'!B220+'SNA 06-2018'!B220+'SNA 07-2018'!B220+'SNA 08-2018'!B220+'SNA 09-2018'!B220+'SNA 10-2018'!B220+'SNA 11-2018'!B220+'SNA 12-2018'!B220</f>
        <v>0</v>
      </c>
      <c r="C220" s="36">
        <f>'SNA 01-2018'!C220+'SNA 02-2018'!C220+'SNA 03-2018'!C220+'SNA 04-2018'!C220+'SNA 05-2018'!C220+'SNA 06-2018'!C220+'SNA 07-2018'!C220+'SNA 08-2018'!C220+'SNA 09-2018'!C220+'SNA 10-2018'!C220+'SNA 11-2018'!C220+'SNA 12-2018'!C220</f>
        <v>-332.37200000000001</v>
      </c>
      <c r="D220" s="36">
        <f>'SNA 01-2018'!D220+'SNA 02-2018'!D220+'SNA 03-2018'!D220+'SNA 04-2018'!D220+'SNA 05-2018'!D220+'SNA 06-2018'!D220+'SNA 07-2018'!D220+'SNA 08-2018'!D220+'SNA 09-2018'!D220+'SNA 10-2018'!D220+'SNA 11-2018'!D220+'SNA 12-2018'!D220</f>
        <v>0</v>
      </c>
      <c r="E220" s="37">
        <f t="shared" si="33"/>
        <v>-332.37200000000001</v>
      </c>
      <c r="G220" s="37">
        <f>'SNA 01-2018'!G220+'SNA 02-2018'!G220+'SNA 03-2018'!G220+'SNA 04-2018'!G220+'SNA 05-2018'!G220+'SNA 06-2018'!G220+'SNA 07-2018'!G220+'SNA 08-2018'!G220+'SNA 09-2018'!G220+'SNA 10-2018'!G220+'SNA 11-2018'!G220+'SNA 12-2018'!G220</f>
        <v>0</v>
      </c>
      <c r="H220" s="37"/>
      <c r="I220" s="37">
        <f>'SNA 01-2018'!I220+'SNA 02-2018'!I220+'SNA 03-2018'!I220+'SNA 04-2018'!I220+'SNA 05-2018'!I220+'SNA 06-2018'!I220+'SNA 07-2018'!I220+'SNA 08-2018'!I220+'SNA 09-2018'!I220+'SNA 10-2018'!I220+'SNA 11-2018'!I220+'SNA 12-2018'!I220</f>
        <v>0</v>
      </c>
    </row>
    <row r="221" spans="1:9" outlineLevel="1">
      <c r="A221" s="27" t="s">
        <v>246</v>
      </c>
      <c r="B221" s="36">
        <f>'SNA 01-2018'!B221+'SNA 02-2018'!B221+'SNA 03-2018'!B221+'SNA 04-2018'!B221+'SNA 05-2018'!B221+'SNA 06-2018'!B221+'SNA 07-2018'!B221+'SNA 08-2018'!B221+'SNA 09-2018'!B221+'SNA 10-2018'!B221+'SNA 11-2018'!B221+'SNA 12-2018'!B221</f>
        <v>0</v>
      </c>
      <c r="C221" s="36">
        <f>'SNA 01-2018'!C221+'SNA 02-2018'!C221+'SNA 03-2018'!C221+'SNA 04-2018'!C221+'SNA 05-2018'!C221+'SNA 06-2018'!C221+'SNA 07-2018'!C221+'SNA 08-2018'!C221+'SNA 09-2018'!C221+'SNA 10-2018'!C221+'SNA 11-2018'!C221+'SNA 12-2018'!C221</f>
        <v>-2048.8490000000002</v>
      </c>
      <c r="D221" s="36">
        <f>'SNA 01-2018'!D221+'SNA 02-2018'!D221+'SNA 03-2018'!D221+'SNA 04-2018'!D221+'SNA 05-2018'!D221+'SNA 06-2018'!D221+'SNA 07-2018'!D221+'SNA 08-2018'!D221+'SNA 09-2018'!D221+'SNA 10-2018'!D221+'SNA 11-2018'!D221+'SNA 12-2018'!D221</f>
        <v>0</v>
      </c>
      <c r="E221" s="36">
        <f t="shared" si="33"/>
        <v>-2048.8490000000002</v>
      </c>
      <c r="G221" s="37">
        <f>'SNA 01-2018'!G221+'SNA 02-2018'!G221+'SNA 03-2018'!G221+'SNA 04-2018'!G221+'SNA 05-2018'!G221+'SNA 06-2018'!G221+'SNA 07-2018'!G221+'SNA 08-2018'!G221+'SNA 09-2018'!G221+'SNA 10-2018'!G221+'SNA 11-2018'!G221+'SNA 12-2018'!G221</f>
        <v>0</v>
      </c>
      <c r="H221" s="37"/>
      <c r="I221" s="37">
        <f>'SNA 01-2018'!I221+'SNA 02-2018'!I221+'SNA 03-2018'!I221+'SNA 04-2018'!I221+'SNA 05-2018'!I221+'SNA 06-2018'!I221+'SNA 07-2018'!I221+'SNA 08-2018'!I221+'SNA 09-2018'!I221+'SNA 10-2018'!I221+'SNA 11-2018'!I221+'SNA 12-2018'!I221</f>
        <v>0</v>
      </c>
    </row>
    <row r="222" spans="1:9" outlineLevel="1">
      <c r="A222" s="27" t="s">
        <v>248</v>
      </c>
      <c r="B222" s="36">
        <f>'SNA 01-2018'!B222+'SNA 02-2018'!B222+'SNA 03-2018'!B222+'SNA 04-2018'!B222+'SNA 05-2018'!B222+'SNA 06-2018'!B222+'SNA 07-2018'!B222+'SNA 08-2018'!B222+'SNA 09-2018'!B222+'SNA 10-2018'!B222+'SNA 11-2018'!B222+'SNA 12-2018'!B222</f>
        <v>0</v>
      </c>
      <c r="C222" s="36">
        <f>'SNA 01-2018'!C222+'SNA 02-2018'!C222+'SNA 03-2018'!C222+'SNA 04-2018'!C222+'SNA 05-2018'!C222+'SNA 06-2018'!C222+'SNA 07-2018'!C222+'SNA 08-2018'!C222+'SNA 09-2018'!C222+'SNA 10-2018'!C222+'SNA 11-2018'!C222+'SNA 12-2018'!C222</f>
        <v>-623.05999999999995</v>
      </c>
      <c r="D222" s="36">
        <f>'SNA 01-2018'!D222+'SNA 02-2018'!D222+'SNA 03-2018'!D222+'SNA 04-2018'!D222+'SNA 05-2018'!D222+'SNA 06-2018'!D222+'SNA 07-2018'!D222+'SNA 08-2018'!D222+'SNA 09-2018'!D222+'SNA 10-2018'!D222+'SNA 11-2018'!D222+'SNA 12-2018'!D222</f>
        <v>0</v>
      </c>
      <c r="E222" s="36">
        <f t="shared" si="33"/>
        <v>-623.05999999999995</v>
      </c>
      <c r="G222" s="37">
        <f>'SNA 01-2018'!G222+'SNA 02-2018'!G222+'SNA 03-2018'!G222+'SNA 04-2018'!G222+'SNA 05-2018'!G222+'SNA 06-2018'!G222+'SNA 07-2018'!G222+'SNA 08-2018'!G222+'SNA 09-2018'!G222+'SNA 10-2018'!G222+'SNA 11-2018'!G222+'SNA 12-2018'!G222</f>
        <v>0</v>
      </c>
      <c r="H222" s="37"/>
      <c r="I222" s="37">
        <f>'SNA 01-2018'!I222+'SNA 02-2018'!I222+'SNA 03-2018'!I222+'SNA 04-2018'!I222+'SNA 05-2018'!I222+'SNA 06-2018'!I222+'SNA 07-2018'!I222+'SNA 08-2018'!I222+'SNA 09-2018'!I222+'SNA 10-2018'!I222+'SNA 11-2018'!I222+'SNA 12-2018'!I222</f>
        <v>0</v>
      </c>
    </row>
    <row r="223" spans="1:9" outlineLevel="1">
      <c r="A223" s="27" t="s">
        <v>251</v>
      </c>
      <c r="B223" s="36">
        <f>'SNA 01-2018'!B223+'SNA 02-2018'!B223+'SNA 03-2018'!B223+'SNA 04-2018'!B223+'SNA 05-2018'!B223+'SNA 06-2018'!B223+'SNA 07-2018'!B223+'SNA 08-2018'!B223+'SNA 09-2018'!B223+'SNA 10-2018'!B223+'SNA 11-2018'!B223+'SNA 12-2018'!B223</f>
        <v>0</v>
      </c>
      <c r="C223" s="36">
        <f>'SNA 01-2018'!C223+'SNA 02-2018'!C223+'SNA 03-2018'!C223+'SNA 04-2018'!C223+'SNA 05-2018'!C223+'SNA 06-2018'!C223+'SNA 07-2018'!C223+'SNA 08-2018'!C223+'SNA 09-2018'!C223+'SNA 10-2018'!C223+'SNA 11-2018'!C223+'SNA 12-2018'!C223</f>
        <v>-448.16399999999999</v>
      </c>
      <c r="D223" s="36">
        <f>'SNA 01-2018'!D223+'SNA 02-2018'!D223+'SNA 03-2018'!D223+'SNA 04-2018'!D223+'SNA 05-2018'!D223+'SNA 06-2018'!D223+'SNA 07-2018'!D223+'SNA 08-2018'!D223+'SNA 09-2018'!D223+'SNA 10-2018'!D223+'SNA 11-2018'!D223+'SNA 12-2018'!D223</f>
        <v>0</v>
      </c>
      <c r="E223" s="37">
        <f t="shared" si="33"/>
        <v>-448.16399999999999</v>
      </c>
      <c r="G223" s="37">
        <f>'SNA 01-2018'!G223+'SNA 02-2018'!G223+'SNA 03-2018'!G223+'SNA 04-2018'!G223+'SNA 05-2018'!G223+'SNA 06-2018'!G223+'SNA 07-2018'!G223+'SNA 08-2018'!G223+'SNA 09-2018'!G223+'SNA 10-2018'!G223+'SNA 11-2018'!G223+'SNA 12-2018'!G223</f>
        <v>0</v>
      </c>
      <c r="H223" s="37"/>
      <c r="I223" s="37">
        <f>'SNA 01-2018'!I223+'SNA 02-2018'!I223+'SNA 03-2018'!I223+'SNA 04-2018'!I223+'SNA 05-2018'!I223+'SNA 06-2018'!I223+'SNA 07-2018'!I223+'SNA 08-2018'!I223+'SNA 09-2018'!I223+'SNA 10-2018'!I223+'SNA 11-2018'!I223+'SNA 12-2018'!I223</f>
        <v>0</v>
      </c>
    </row>
    <row r="224" spans="1:9" outlineLevel="1">
      <c r="A224" s="27" t="s">
        <v>253</v>
      </c>
      <c r="B224" s="36">
        <f>'SNA 01-2018'!B224+'SNA 02-2018'!B224+'SNA 03-2018'!B224+'SNA 04-2018'!B224+'SNA 05-2018'!B224+'SNA 06-2018'!B224+'SNA 07-2018'!B224+'SNA 08-2018'!B224+'SNA 09-2018'!B224+'SNA 10-2018'!B224+'SNA 11-2018'!B224+'SNA 12-2018'!B224</f>
        <v>0</v>
      </c>
      <c r="C224" s="36">
        <f>'SNA 01-2018'!C224+'SNA 02-2018'!C224+'SNA 03-2018'!C224+'SNA 04-2018'!C224+'SNA 05-2018'!C224+'SNA 06-2018'!C224+'SNA 07-2018'!C224+'SNA 08-2018'!C224+'SNA 09-2018'!C224+'SNA 10-2018'!C224+'SNA 11-2018'!C224+'SNA 12-2018'!C224</f>
        <v>-4156.2710000000006</v>
      </c>
      <c r="D224" s="36">
        <f>'SNA 01-2018'!D224+'SNA 02-2018'!D224+'SNA 03-2018'!D224+'SNA 04-2018'!D224+'SNA 05-2018'!D224+'SNA 06-2018'!D224+'SNA 07-2018'!D224+'SNA 08-2018'!D224+'SNA 09-2018'!D224+'SNA 10-2018'!D224+'SNA 11-2018'!D224+'SNA 12-2018'!D224</f>
        <v>0</v>
      </c>
      <c r="E224" s="36">
        <f t="shared" si="33"/>
        <v>-4156.2710000000006</v>
      </c>
      <c r="G224" s="37">
        <f>'SNA 01-2018'!G224+'SNA 02-2018'!G224+'SNA 03-2018'!G224+'SNA 04-2018'!G224+'SNA 05-2018'!G224+'SNA 06-2018'!G224+'SNA 07-2018'!G224+'SNA 08-2018'!G224+'SNA 09-2018'!G224+'SNA 10-2018'!G224+'SNA 11-2018'!G224+'SNA 12-2018'!G224</f>
        <v>0</v>
      </c>
      <c r="H224" s="37"/>
      <c r="I224" s="37">
        <f>'SNA 01-2018'!I224+'SNA 02-2018'!I224+'SNA 03-2018'!I224+'SNA 04-2018'!I224+'SNA 05-2018'!I224+'SNA 06-2018'!I224+'SNA 07-2018'!I224+'SNA 08-2018'!I224+'SNA 09-2018'!I224+'SNA 10-2018'!I224+'SNA 11-2018'!I224+'SNA 12-2018'!I224</f>
        <v>0</v>
      </c>
    </row>
    <row r="225" spans="1:9" outlineLevel="1">
      <c r="A225" s="27" t="s">
        <v>255</v>
      </c>
      <c r="B225" s="36">
        <f>'SNA 01-2018'!B225+'SNA 02-2018'!B225+'SNA 03-2018'!B225+'SNA 04-2018'!B225+'SNA 05-2018'!B225+'SNA 06-2018'!B225+'SNA 07-2018'!B225+'SNA 08-2018'!B225+'SNA 09-2018'!B225+'SNA 10-2018'!B225+'SNA 11-2018'!B225+'SNA 12-2018'!B225</f>
        <v>0</v>
      </c>
      <c r="C225" s="36">
        <f>'SNA 01-2018'!C225+'SNA 02-2018'!C225+'SNA 03-2018'!C225+'SNA 04-2018'!C225+'SNA 05-2018'!C225+'SNA 06-2018'!C225+'SNA 07-2018'!C225+'SNA 08-2018'!C225+'SNA 09-2018'!C225+'SNA 10-2018'!C225+'SNA 11-2018'!C225+'SNA 12-2018'!C225</f>
        <v>-5009.2439999999997</v>
      </c>
      <c r="D225" s="36">
        <f>'SNA 01-2018'!D225+'SNA 02-2018'!D225+'SNA 03-2018'!D225+'SNA 04-2018'!D225+'SNA 05-2018'!D225+'SNA 06-2018'!D225+'SNA 07-2018'!D225+'SNA 08-2018'!D225+'SNA 09-2018'!D225+'SNA 10-2018'!D225+'SNA 11-2018'!D225+'SNA 12-2018'!D225</f>
        <v>0</v>
      </c>
      <c r="E225" s="36">
        <f t="shared" si="33"/>
        <v>-5009.2439999999997</v>
      </c>
      <c r="G225" s="37">
        <f>'SNA 01-2018'!G225+'SNA 02-2018'!G225+'SNA 03-2018'!G225+'SNA 04-2018'!G225+'SNA 05-2018'!G225+'SNA 06-2018'!G225+'SNA 07-2018'!G225+'SNA 08-2018'!G225+'SNA 09-2018'!G225+'SNA 10-2018'!G225+'SNA 11-2018'!G225+'SNA 12-2018'!G225</f>
        <v>0</v>
      </c>
      <c r="H225" s="37"/>
      <c r="I225" s="37">
        <f>'SNA 01-2018'!I225+'SNA 02-2018'!I225+'SNA 03-2018'!I225+'SNA 04-2018'!I225+'SNA 05-2018'!I225+'SNA 06-2018'!I225+'SNA 07-2018'!I225+'SNA 08-2018'!I225+'SNA 09-2018'!I225+'SNA 10-2018'!I225+'SNA 11-2018'!I225+'SNA 12-2018'!I225</f>
        <v>0</v>
      </c>
    </row>
    <row r="226" spans="1:9" outlineLevel="1">
      <c r="A226" s="27" t="s">
        <v>256</v>
      </c>
      <c r="B226" s="36">
        <f>'SNA 01-2018'!B226+'SNA 02-2018'!B226+'SNA 03-2018'!B226+'SNA 04-2018'!B226+'SNA 05-2018'!B226+'SNA 06-2018'!B226+'SNA 07-2018'!B226+'SNA 08-2018'!B226+'SNA 09-2018'!B226+'SNA 10-2018'!B226+'SNA 11-2018'!B226+'SNA 12-2018'!B226</f>
        <v>0</v>
      </c>
      <c r="C226" s="36">
        <f>'SNA 01-2018'!C226+'SNA 02-2018'!C226+'SNA 03-2018'!C226+'SNA 04-2018'!C226+'SNA 05-2018'!C226+'SNA 06-2018'!C226+'SNA 07-2018'!C226+'SNA 08-2018'!C226+'SNA 09-2018'!C226+'SNA 10-2018'!C226+'SNA 11-2018'!C226+'SNA 12-2018'!C226</f>
        <v>-1977.511</v>
      </c>
      <c r="D226" s="36">
        <f>'SNA 01-2018'!D226+'SNA 02-2018'!D226+'SNA 03-2018'!D226+'SNA 04-2018'!D226+'SNA 05-2018'!D226+'SNA 06-2018'!D226+'SNA 07-2018'!D226+'SNA 08-2018'!D226+'SNA 09-2018'!D226+'SNA 10-2018'!D226+'SNA 11-2018'!D226+'SNA 12-2018'!D226</f>
        <v>0</v>
      </c>
      <c r="E226" s="37">
        <f t="shared" si="33"/>
        <v>-1977.511</v>
      </c>
      <c r="G226" s="37">
        <f>'SNA 01-2018'!G226+'SNA 02-2018'!G226+'SNA 03-2018'!G226+'SNA 04-2018'!G226+'SNA 05-2018'!G226+'SNA 06-2018'!G226+'SNA 07-2018'!G226+'SNA 08-2018'!G226+'SNA 09-2018'!G226+'SNA 10-2018'!G226+'SNA 11-2018'!G226+'SNA 12-2018'!G226</f>
        <v>0</v>
      </c>
      <c r="H226" s="37"/>
      <c r="I226" s="37">
        <f>'SNA 01-2018'!I226+'SNA 02-2018'!I226+'SNA 03-2018'!I226+'SNA 04-2018'!I226+'SNA 05-2018'!I226+'SNA 06-2018'!I226+'SNA 07-2018'!I226+'SNA 08-2018'!I226+'SNA 09-2018'!I226+'SNA 10-2018'!I226+'SNA 11-2018'!I226+'SNA 12-2018'!I226</f>
        <v>0</v>
      </c>
    </row>
    <row r="227" spans="1:9" outlineLevel="1">
      <c r="A227" s="27" t="s">
        <v>257</v>
      </c>
      <c r="B227" s="36">
        <f>'SNA 01-2018'!B227+'SNA 02-2018'!B227+'SNA 03-2018'!B227+'SNA 04-2018'!B227+'SNA 05-2018'!B227+'SNA 06-2018'!B227+'SNA 07-2018'!B227+'SNA 08-2018'!B227+'SNA 09-2018'!B227+'SNA 10-2018'!B227+'SNA 11-2018'!B227+'SNA 12-2018'!B227</f>
        <v>0</v>
      </c>
      <c r="C227" s="36">
        <f>'SNA 01-2018'!C227+'SNA 02-2018'!C227+'SNA 03-2018'!C227+'SNA 04-2018'!C227+'SNA 05-2018'!C227+'SNA 06-2018'!C227+'SNA 07-2018'!C227+'SNA 08-2018'!C227+'SNA 09-2018'!C227+'SNA 10-2018'!C227+'SNA 11-2018'!C227+'SNA 12-2018'!C227</f>
        <v>-11940.519</v>
      </c>
      <c r="D227" s="36">
        <f>'SNA 01-2018'!D227+'SNA 02-2018'!D227+'SNA 03-2018'!D227+'SNA 04-2018'!D227+'SNA 05-2018'!D227+'SNA 06-2018'!D227+'SNA 07-2018'!D227+'SNA 08-2018'!D227+'SNA 09-2018'!D227+'SNA 10-2018'!D227+'SNA 11-2018'!D227+'SNA 12-2018'!D227</f>
        <v>0</v>
      </c>
      <c r="E227" s="36">
        <f t="shared" si="33"/>
        <v>-11940.519</v>
      </c>
      <c r="G227" s="37">
        <f>'SNA 01-2018'!G227+'SNA 02-2018'!G227+'SNA 03-2018'!G227+'SNA 04-2018'!G227+'SNA 05-2018'!G227+'SNA 06-2018'!G227+'SNA 07-2018'!G227+'SNA 08-2018'!G227+'SNA 09-2018'!G227+'SNA 10-2018'!G227+'SNA 11-2018'!G227+'SNA 12-2018'!G227</f>
        <v>0</v>
      </c>
      <c r="H227" s="37"/>
      <c r="I227" s="37">
        <f>'SNA 01-2018'!I227+'SNA 02-2018'!I227+'SNA 03-2018'!I227+'SNA 04-2018'!I227+'SNA 05-2018'!I227+'SNA 06-2018'!I227+'SNA 07-2018'!I227+'SNA 08-2018'!I227+'SNA 09-2018'!I227+'SNA 10-2018'!I227+'SNA 11-2018'!I227+'SNA 12-2018'!I227</f>
        <v>0</v>
      </c>
    </row>
    <row r="228" spans="1:9" outlineLevel="1">
      <c r="A228" s="27" t="s">
        <v>261</v>
      </c>
      <c r="B228" s="36">
        <f>'SNA 01-2018'!B228+'SNA 02-2018'!B228+'SNA 03-2018'!B228+'SNA 04-2018'!B228+'SNA 05-2018'!B228+'SNA 06-2018'!B228+'SNA 07-2018'!B228+'SNA 08-2018'!B228+'SNA 09-2018'!B228+'SNA 10-2018'!B228+'SNA 11-2018'!B228+'SNA 12-2018'!B228</f>
        <v>0</v>
      </c>
      <c r="C228" s="36">
        <f>'SNA 01-2018'!C228+'SNA 02-2018'!C228+'SNA 03-2018'!C228+'SNA 04-2018'!C228+'SNA 05-2018'!C228+'SNA 06-2018'!C228+'SNA 07-2018'!C228+'SNA 08-2018'!C228+'SNA 09-2018'!C228+'SNA 10-2018'!C228+'SNA 11-2018'!C228+'SNA 12-2018'!C228</f>
        <v>-2139.788</v>
      </c>
      <c r="D228" s="36">
        <f>'SNA 01-2018'!D228+'SNA 02-2018'!D228+'SNA 03-2018'!D228+'SNA 04-2018'!D228+'SNA 05-2018'!D228+'SNA 06-2018'!D228+'SNA 07-2018'!D228+'SNA 08-2018'!D228+'SNA 09-2018'!D228+'SNA 10-2018'!D228+'SNA 11-2018'!D228+'SNA 12-2018'!D228</f>
        <v>0</v>
      </c>
      <c r="E228" s="36">
        <f t="shared" si="33"/>
        <v>-2139.788</v>
      </c>
      <c r="G228" s="37">
        <f>'SNA 01-2018'!G228+'SNA 02-2018'!G228+'SNA 03-2018'!G228+'SNA 04-2018'!G228+'SNA 05-2018'!G228+'SNA 06-2018'!G228+'SNA 07-2018'!G228+'SNA 08-2018'!G228+'SNA 09-2018'!G228+'SNA 10-2018'!G228+'SNA 11-2018'!G228+'SNA 12-2018'!G228</f>
        <v>0</v>
      </c>
      <c r="H228" s="37"/>
      <c r="I228" s="37">
        <f>'SNA 01-2018'!I228+'SNA 02-2018'!I228+'SNA 03-2018'!I228+'SNA 04-2018'!I228+'SNA 05-2018'!I228+'SNA 06-2018'!I228+'SNA 07-2018'!I228+'SNA 08-2018'!I228+'SNA 09-2018'!I228+'SNA 10-2018'!I228+'SNA 11-2018'!I228+'SNA 12-2018'!I228</f>
        <v>0</v>
      </c>
    </row>
    <row r="229" spans="1:9" outlineLevel="1">
      <c r="A229" s="27" t="s">
        <v>268</v>
      </c>
      <c r="B229" s="36">
        <f>'SNA 01-2018'!B229+'SNA 02-2018'!B229+'SNA 03-2018'!B229+'SNA 04-2018'!B229+'SNA 05-2018'!B229+'SNA 06-2018'!B229+'SNA 07-2018'!B229+'SNA 08-2018'!B229+'SNA 09-2018'!B229+'SNA 10-2018'!B229+'SNA 11-2018'!B229+'SNA 12-2018'!B229</f>
        <v>0</v>
      </c>
      <c r="C229" s="36">
        <f>'SNA 01-2018'!C229+'SNA 02-2018'!C229+'SNA 03-2018'!C229+'SNA 04-2018'!C229+'SNA 05-2018'!C229+'SNA 06-2018'!C229+'SNA 07-2018'!C229+'SNA 08-2018'!C229+'SNA 09-2018'!C229+'SNA 10-2018'!C229+'SNA 11-2018'!C229+'SNA 12-2018'!C229</f>
        <v>-204.21199999999999</v>
      </c>
      <c r="D229" s="36">
        <f>'SNA 01-2018'!D229+'SNA 02-2018'!D229+'SNA 03-2018'!D229+'SNA 04-2018'!D229+'SNA 05-2018'!D229+'SNA 06-2018'!D229+'SNA 07-2018'!D229+'SNA 08-2018'!D229+'SNA 09-2018'!D229+'SNA 10-2018'!D229+'SNA 11-2018'!D229+'SNA 12-2018'!D229</f>
        <v>0</v>
      </c>
      <c r="E229" s="36">
        <f t="shared" si="33"/>
        <v>-204.21199999999999</v>
      </c>
      <c r="G229" s="37">
        <f>'SNA 01-2018'!G229+'SNA 02-2018'!G229+'SNA 03-2018'!G229+'SNA 04-2018'!G229+'SNA 05-2018'!G229+'SNA 06-2018'!G229+'SNA 07-2018'!G229+'SNA 08-2018'!G229+'SNA 09-2018'!G229+'SNA 10-2018'!G229+'SNA 11-2018'!G229+'SNA 12-2018'!G229</f>
        <v>0</v>
      </c>
      <c r="H229" s="37"/>
      <c r="I229" s="37">
        <f>'SNA 01-2018'!I229+'SNA 02-2018'!I229+'SNA 03-2018'!I229+'SNA 04-2018'!I229+'SNA 05-2018'!I229+'SNA 06-2018'!I229+'SNA 07-2018'!I229+'SNA 08-2018'!I229+'SNA 09-2018'!I229+'SNA 10-2018'!I229+'SNA 11-2018'!I229+'SNA 12-2018'!I229</f>
        <v>0</v>
      </c>
    </row>
    <row r="230" spans="1:9" outlineLevel="1">
      <c r="A230" s="27" t="s">
        <v>272</v>
      </c>
      <c r="B230" s="36">
        <f>'SNA 01-2018'!B230+'SNA 02-2018'!B230+'SNA 03-2018'!B230+'SNA 04-2018'!B230+'SNA 05-2018'!B230+'SNA 06-2018'!B230+'SNA 07-2018'!B230+'SNA 08-2018'!B230+'SNA 09-2018'!B230+'SNA 10-2018'!B230+'SNA 11-2018'!B230+'SNA 12-2018'!B230</f>
        <v>0</v>
      </c>
      <c r="C230" s="36">
        <f>'SNA 01-2018'!C230+'SNA 02-2018'!C230+'SNA 03-2018'!C230+'SNA 04-2018'!C230+'SNA 05-2018'!C230+'SNA 06-2018'!C230+'SNA 07-2018'!C230+'SNA 08-2018'!C230+'SNA 09-2018'!C230+'SNA 10-2018'!C230+'SNA 11-2018'!C230+'SNA 12-2018'!C230</f>
        <v>-3533.4789999999998</v>
      </c>
      <c r="D230" s="36">
        <f>'SNA 01-2018'!D230+'SNA 02-2018'!D230+'SNA 03-2018'!D230+'SNA 04-2018'!D230+'SNA 05-2018'!D230+'SNA 06-2018'!D230+'SNA 07-2018'!D230+'SNA 08-2018'!D230+'SNA 09-2018'!D230+'SNA 10-2018'!D230+'SNA 11-2018'!D230+'SNA 12-2018'!D230</f>
        <v>0</v>
      </c>
      <c r="E230" s="36">
        <f t="shared" si="33"/>
        <v>-3533.4789999999998</v>
      </c>
      <c r="G230" s="37">
        <f>'SNA 01-2018'!G230+'SNA 02-2018'!G230+'SNA 03-2018'!G230+'SNA 04-2018'!G230+'SNA 05-2018'!G230+'SNA 06-2018'!G230+'SNA 07-2018'!G230+'SNA 08-2018'!G230+'SNA 09-2018'!G230+'SNA 10-2018'!G230+'SNA 11-2018'!G230+'SNA 12-2018'!G230</f>
        <v>0</v>
      </c>
      <c r="H230" s="37"/>
      <c r="I230" s="37">
        <f>'SNA 01-2018'!I230+'SNA 02-2018'!I230+'SNA 03-2018'!I230+'SNA 04-2018'!I230+'SNA 05-2018'!I230+'SNA 06-2018'!I230+'SNA 07-2018'!I230+'SNA 08-2018'!I230+'SNA 09-2018'!I230+'SNA 10-2018'!I230+'SNA 11-2018'!I230+'SNA 12-2018'!I230</f>
        <v>0</v>
      </c>
    </row>
    <row r="231" spans="1:9" outlineLevel="1">
      <c r="A231" s="27" t="s">
        <v>275</v>
      </c>
      <c r="B231" s="36">
        <f>'SNA 01-2018'!B231+'SNA 02-2018'!B231+'SNA 03-2018'!B231+'SNA 04-2018'!B231+'SNA 05-2018'!B231+'SNA 06-2018'!B231+'SNA 07-2018'!B231+'SNA 08-2018'!B231+'SNA 09-2018'!B231+'SNA 10-2018'!B231+'SNA 11-2018'!B231+'SNA 12-2018'!B231</f>
        <v>0</v>
      </c>
      <c r="C231" s="36">
        <f>'SNA 01-2018'!C231+'SNA 02-2018'!C231+'SNA 03-2018'!C231+'SNA 04-2018'!C231+'SNA 05-2018'!C231+'SNA 06-2018'!C231+'SNA 07-2018'!C231+'SNA 08-2018'!C231+'SNA 09-2018'!C231+'SNA 10-2018'!C231+'SNA 11-2018'!C231+'SNA 12-2018'!C231</f>
        <v>-9453.4189999999999</v>
      </c>
      <c r="D231" s="36">
        <f>'SNA 01-2018'!D231+'SNA 02-2018'!D231+'SNA 03-2018'!D231+'SNA 04-2018'!D231+'SNA 05-2018'!D231+'SNA 06-2018'!D231+'SNA 07-2018'!D231+'SNA 08-2018'!D231+'SNA 09-2018'!D231+'SNA 10-2018'!D231+'SNA 11-2018'!D231+'SNA 12-2018'!D231</f>
        <v>0</v>
      </c>
      <c r="E231" s="37">
        <f t="shared" si="33"/>
        <v>-9453.4189999999999</v>
      </c>
      <c r="G231" s="37">
        <f>'SNA 01-2018'!G231+'SNA 02-2018'!G231+'SNA 03-2018'!G231+'SNA 04-2018'!G231+'SNA 05-2018'!G231+'SNA 06-2018'!G231+'SNA 07-2018'!G231+'SNA 08-2018'!G231+'SNA 09-2018'!G231+'SNA 10-2018'!G231+'SNA 11-2018'!G231+'SNA 12-2018'!G231</f>
        <v>0</v>
      </c>
      <c r="H231" s="37"/>
      <c r="I231" s="37">
        <f>'SNA 01-2018'!I231+'SNA 02-2018'!I231+'SNA 03-2018'!I231+'SNA 04-2018'!I231+'SNA 05-2018'!I231+'SNA 06-2018'!I231+'SNA 07-2018'!I231+'SNA 08-2018'!I231+'SNA 09-2018'!I231+'SNA 10-2018'!I231+'SNA 11-2018'!I231+'SNA 12-2018'!I231</f>
        <v>0</v>
      </c>
    </row>
    <row r="232" spans="1:9" outlineLevel="1">
      <c r="A232" s="27" t="s">
        <v>279</v>
      </c>
      <c r="B232" s="36">
        <f>'SNA 01-2018'!B232+'SNA 02-2018'!B232+'SNA 03-2018'!B232+'SNA 04-2018'!B232+'SNA 05-2018'!B232+'SNA 06-2018'!B232+'SNA 07-2018'!B232+'SNA 08-2018'!B232+'SNA 09-2018'!B232+'SNA 10-2018'!B232+'SNA 11-2018'!B232+'SNA 12-2018'!B232</f>
        <v>0</v>
      </c>
      <c r="C232" s="36">
        <f>'SNA 01-2018'!C232+'SNA 02-2018'!C232+'SNA 03-2018'!C232+'SNA 04-2018'!C232+'SNA 05-2018'!C232+'SNA 06-2018'!C232+'SNA 07-2018'!C232+'SNA 08-2018'!C232+'SNA 09-2018'!C232+'SNA 10-2018'!C232+'SNA 11-2018'!C232+'SNA 12-2018'!C232</f>
        <v>-2179.5740000000001</v>
      </c>
      <c r="D232" s="36">
        <f>'SNA 01-2018'!D232+'SNA 02-2018'!D232+'SNA 03-2018'!D232+'SNA 04-2018'!D232+'SNA 05-2018'!D232+'SNA 06-2018'!D232+'SNA 07-2018'!D232+'SNA 08-2018'!D232+'SNA 09-2018'!D232+'SNA 10-2018'!D232+'SNA 11-2018'!D232+'SNA 12-2018'!D232</f>
        <v>0</v>
      </c>
      <c r="E232" s="36">
        <f t="shared" si="33"/>
        <v>-2179.5740000000001</v>
      </c>
      <c r="G232" s="37">
        <f>'SNA 01-2018'!G232+'SNA 02-2018'!G232+'SNA 03-2018'!G232+'SNA 04-2018'!G232+'SNA 05-2018'!G232+'SNA 06-2018'!G232+'SNA 07-2018'!G232+'SNA 08-2018'!G232+'SNA 09-2018'!G232+'SNA 10-2018'!G232+'SNA 11-2018'!G232+'SNA 12-2018'!G232</f>
        <v>0</v>
      </c>
      <c r="H232" s="37"/>
      <c r="I232" s="37">
        <f>'SNA 01-2018'!I232+'SNA 02-2018'!I232+'SNA 03-2018'!I232+'SNA 04-2018'!I232+'SNA 05-2018'!I232+'SNA 06-2018'!I232+'SNA 07-2018'!I232+'SNA 08-2018'!I232+'SNA 09-2018'!I232+'SNA 10-2018'!I232+'SNA 11-2018'!I232+'SNA 12-2018'!I232</f>
        <v>0</v>
      </c>
    </row>
    <row r="233" spans="1:9" outlineLevel="1">
      <c r="A233" s="27" t="s">
        <v>281</v>
      </c>
      <c r="B233" s="36">
        <f>'SNA 01-2018'!B233+'SNA 02-2018'!B233+'SNA 03-2018'!B233+'SNA 04-2018'!B233+'SNA 05-2018'!B233+'SNA 06-2018'!B233+'SNA 07-2018'!B233+'SNA 08-2018'!B233+'SNA 09-2018'!B233+'SNA 10-2018'!B233+'SNA 11-2018'!B233+'SNA 12-2018'!B233</f>
        <v>0</v>
      </c>
      <c r="C233" s="36">
        <f>'SNA 01-2018'!C233+'SNA 02-2018'!C233+'SNA 03-2018'!C233+'SNA 04-2018'!C233+'SNA 05-2018'!C233+'SNA 06-2018'!C233+'SNA 07-2018'!C233+'SNA 08-2018'!C233+'SNA 09-2018'!C233+'SNA 10-2018'!C233+'SNA 11-2018'!C233+'SNA 12-2018'!C233</f>
        <v>-826.36699999999996</v>
      </c>
      <c r="D233" s="36">
        <f>'SNA 01-2018'!D233+'SNA 02-2018'!D233+'SNA 03-2018'!D233+'SNA 04-2018'!D233+'SNA 05-2018'!D233+'SNA 06-2018'!D233+'SNA 07-2018'!D233+'SNA 08-2018'!D233+'SNA 09-2018'!D233+'SNA 10-2018'!D233+'SNA 11-2018'!D233+'SNA 12-2018'!D233</f>
        <v>0</v>
      </c>
      <c r="E233" s="36">
        <f t="shared" si="33"/>
        <v>-826.36699999999996</v>
      </c>
      <c r="G233" s="37">
        <f>'SNA 01-2018'!G233+'SNA 02-2018'!G233+'SNA 03-2018'!G233+'SNA 04-2018'!G233+'SNA 05-2018'!G233+'SNA 06-2018'!G233+'SNA 07-2018'!G233+'SNA 08-2018'!G233+'SNA 09-2018'!G233+'SNA 10-2018'!G233+'SNA 11-2018'!G233+'SNA 12-2018'!G233</f>
        <v>0</v>
      </c>
      <c r="H233" s="37"/>
      <c r="I233" s="37">
        <f>'SNA 01-2018'!I233+'SNA 02-2018'!I233+'SNA 03-2018'!I233+'SNA 04-2018'!I233+'SNA 05-2018'!I233+'SNA 06-2018'!I233+'SNA 07-2018'!I233+'SNA 08-2018'!I233+'SNA 09-2018'!I233+'SNA 10-2018'!I233+'SNA 11-2018'!I233+'SNA 12-2018'!I233</f>
        <v>0</v>
      </c>
    </row>
    <row r="234" spans="1:9" outlineLevel="1">
      <c r="A234" s="27" t="s">
        <v>223</v>
      </c>
      <c r="B234" s="36">
        <f>'SNA 01-2018'!B234+'SNA 02-2018'!B234+'SNA 03-2018'!B234+'SNA 04-2018'!B234+'SNA 05-2018'!B234+'SNA 06-2018'!B234+'SNA 07-2018'!B234+'SNA 08-2018'!B234+'SNA 09-2018'!B234+'SNA 10-2018'!B234+'SNA 11-2018'!B234+'SNA 12-2018'!B234</f>
        <v>0</v>
      </c>
      <c r="C234" s="36">
        <f>'SNA 01-2018'!C234+'SNA 02-2018'!C234+'SNA 03-2018'!C234+'SNA 04-2018'!C234+'SNA 05-2018'!C234+'SNA 06-2018'!C234+'SNA 07-2018'!C234+'SNA 08-2018'!C234+'SNA 09-2018'!C234+'SNA 10-2018'!C234+'SNA 11-2018'!C234+'SNA 12-2018'!C234</f>
        <v>-58209.252</v>
      </c>
      <c r="D234" s="36">
        <f>'SNA 01-2018'!D234+'SNA 02-2018'!D234+'SNA 03-2018'!D234+'SNA 04-2018'!D234+'SNA 05-2018'!D234+'SNA 06-2018'!D234+'SNA 07-2018'!D234+'SNA 08-2018'!D234+'SNA 09-2018'!D234+'SNA 10-2018'!D234+'SNA 11-2018'!D234+'SNA 12-2018'!D234</f>
        <v>0</v>
      </c>
      <c r="E234" s="37">
        <f t="shared" si="33"/>
        <v>-58209.252</v>
      </c>
      <c r="G234" s="37">
        <f>'SNA 01-2018'!G234+'SNA 02-2018'!G234+'SNA 03-2018'!G234+'SNA 04-2018'!G234+'SNA 05-2018'!G234+'SNA 06-2018'!G234+'SNA 07-2018'!G234+'SNA 08-2018'!G234+'SNA 09-2018'!G234+'SNA 10-2018'!G234+'SNA 11-2018'!G234+'SNA 12-2018'!G234</f>
        <v>0</v>
      </c>
      <c r="H234" s="37"/>
      <c r="I234" s="37">
        <f>'SNA 01-2018'!I234+'SNA 02-2018'!I234+'SNA 03-2018'!I234+'SNA 04-2018'!I234+'SNA 05-2018'!I234+'SNA 06-2018'!I234+'SNA 07-2018'!I234+'SNA 08-2018'!I234+'SNA 09-2018'!I234+'SNA 10-2018'!I234+'SNA 11-2018'!I234+'SNA 12-2018'!I234</f>
        <v>0</v>
      </c>
    </row>
    <row r="235" spans="1:9" outlineLevel="1">
      <c r="A235" s="27" t="s">
        <v>229</v>
      </c>
      <c r="B235" s="36">
        <f>'SNA 01-2018'!B235+'SNA 02-2018'!B235+'SNA 03-2018'!B235+'SNA 04-2018'!B235+'SNA 05-2018'!B235+'SNA 06-2018'!B235+'SNA 07-2018'!B235+'SNA 08-2018'!B235+'SNA 09-2018'!B235+'SNA 10-2018'!B235+'SNA 11-2018'!B235+'SNA 12-2018'!B235</f>
        <v>0</v>
      </c>
      <c r="C235" s="36">
        <f>'SNA 01-2018'!C235+'SNA 02-2018'!C235+'SNA 03-2018'!C235+'SNA 04-2018'!C235+'SNA 05-2018'!C235+'SNA 06-2018'!C235+'SNA 07-2018'!C235+'SNA 08-2018'!C235+'SNA 09-2018'!C235+'SNA 10-2018'!C235+'SNA 11-2018'!C235+'SNA 12-2018'!C235</f>
        <v>-364.16199999999998</v>
      </c>
      <c r="D235" s="36">
        <f>'SNA 01-2018'!D235+'SNA 02-2018'!D235+'SNA 03-2018'!D235+'SNA 04-2018'!D235+'SNA 05-2018'!D235+'SNA 06-2018'!D235+'SNA 07-2018'!D235+'SNA 08-2018'!D235+'SNA 09-2018'!D235+'SNA 10-2018'!D235+'SNA 11-2018'!D235+'SNA 12-2018'!D235</f>
        <v>0</v>
      </c>
      <c r="E235" s="36">
        <f t="shared" si="33"/>
        <v>-364.16199999999998</v>
      </c>
      <c r="G235" s="37">
        <f>'SNA 01-2018'!G235+'SNA 02-2018'!G235+'SNA 03-2018'!G235+'SNA 04-2018'!G235+'SNA 05-2018'!G235+'SNA 06-2018'!G235+'SNA 07-2018'!G235+'SNA 08-2018'!G235+'SNA 09-2018'!G235+'SNA 10-2018'!G235+'SNA 11-2018'!G235+'SNA 12-2018'!G235</f>
        <v>0</v>
      </c>
      <c r="H235" s="37"/>
      <c r="I235" s="37">
        <f>'SNA 01-2018'!I235+'SNA 02-2018'!I235+'SNA 03-2018'!I235+'SNA 04-2018'!I235+'SNA 05-2018'!I235+'SNA 06-2018'!I235+'SNA 07-2018'!I235+'SNA 08-2018'!I235+'SNA 09-2018'!I235+'SNA 10-2018'!I235+'SNA 11-2018'!I235+'SNA 12-2018'!I235</f>
        <v>0</v>
      </c>
    </row>
    <row r="236" spans="1:9" outlineLevel="1">
      <c r="A236" s="27" t="s">
        <v>249</v>
      </c>
      <c r="B236" s="36">
        <f>'SNA 01-2018'!B236+'SNA 02-2018'!B236+'SNA 03-2018'!B236+'SNA 04-2018'!B236+'SNA 05-2018'!B236+'SNA 06-2018'!B236+'SNA 07-2018'!B236+'SNA 08-2018'!B236+'SNA 09-2018'!B236+'SNA 10-2018'!B236+'SNA 11-2018'!B236+'SNA 12-2018'!B236</f>
        <v>0</v>
      </c>
      <c r="C236" s="36">
        <f>'SNA 01-2018'!C236+'SNA 02-2018'!C236+'SNA 03-2018'!C236+'SNA 04-2018'!C236+'SNA 05-2018'!C236+'SNA 06-2018'!C236+'SNA 07-2018'!C236+'SNA 08-2018'!C236+'SNA 09-2018'!C236+'SNA 10-2018'!C236+'SNA 11-2018'!C236+'SNA 12-2018'!C236</f>
        <v>-631.77599999999995</v>
      </c>
      <c r="D236" s="36">
        <f>'SNA 01-2018'!D236+'SNA 02-2018'!D236+'SNA 03-2018'!D236+'SNA 04-2018'!D236+'SNA 05-2018'!D236+'SNA 06-2018'!D236+'SNA 07-2018'!D236+'SNA 08-2018'!D236+'SNA 09-2018'!D236+'SNA 10-2018'!D236+'SNA 11-2018'!D236+'SNA 12-2018'!D236</f>
        <v>0</v>
      </c>
      <c r="E236" s="36">
        <f t="shared" si="33"/>
        <v>-631.77599999999995</v>
      </c>
      <c r="G236" s="37">
        <f>'SNA 01-2018'!G236+'SNA 02-2018'!G236+'SNA 03-2018'!G236+'SNA 04-2018'!G236+'SNA 05-2018'!G236+'SNA 06-2018'!G236+'SNA 07-2018'!G236+'SNA 08-2018'!G236+'SNA 09-2018'!G236+'SNA 10-2018'!G236+'SNA 11-2018'!G236+'SNA 12-2018'!G236</f>
        <v>0</v>
      </c>
      <c r="H236" s="37"/>
      <c r="I236" s="37">
        <f>'SNA 01-2018'!I236+'SNA 02-2018'!I236+'SNA 03-2018'!I236+'SNA 04-2018'!I236+'SNA 05-2018'!I236+'SNA 06-2018'!I236+'SNA 07-2018'!I236+'SNA 08-2018'!I236+'SNA 09-2018'!I236+'SNA 10-2018'!I236+'SNA 11-2018'!I236+'SNA 12-2018'!I236</f>
        <v>0</v>
      </c>
    </row>
    <row r="237" spans="1:9" outlineLevel="1">
      <c r="A237" s="27" t="s">
        <v>332</v>
      </c>
      <c r="B237" s="36">
        <f>'SNA 01-2018'!B237+'SNA 02-2018'!B237+'SNA 03-2018'!B237+'SNA 04-2018'!B237+'SNA 05-2018'!B237+'SNA 06-2018'!B237+'SNA 07-2018'!B237+'SNA 08-2018'!B237+'SNA 09-2018'!B237+'SNA 10-2018'!B237+'SNA 11-2018'!B237+'SNA 12-2018'!B237</f>
        <v>0</v>
      </c>
      <c r="C237" s="36">
        <f>'SNA 01-2018'!C237+'SNA 02-2018'!C237+'SNA 03-2018'!C237+'SNA 04-2018'!C237+'SNA 05-2018'!C237+'SNA 06-2018'!C237+'SNA 07-2018'!C237+'SNA 08-2018'!C237+'SNA 09-2018'!C237+'SNA 10-2018'!C237+'SNA 11-2018'!C237+'SNA 12-2018'!C237</f>
        <v>-1746.99</v>
      </c>
      <c r="D237" s="36">
        <f>'SNA 01-2018'!D237+'SNA 02-2018'!D237+'SNA 03-2018'!D237+'SNA 04-2018'!D237+'SNA 05-2018'!D237+'SNA 06-2018'!D237+'SNA 07-2018'!D237+'SNA 08-2018'!D237+'SNA 09-2018'!D237+'SNA 10-2018'!D237+'SNA 11-2018'!D237+'SNA 12-2018'!D237</f>
        <v>0</v>
      </c>
      <c r="E237" s="36">
        <f t="shared" ref="E237:E239" si="34">SUM(B237:D237)</f>
        <v>-1746.99</v>
      </c>
      <c r="F237" s="11"/>
      <c r="G237" s="37">
        <f>'SNA 01-2018'!G237+'SNA 02-2018'!G237+'SNA 03-2018'!G237+'SNA 04-2018'!G237+'SNA 05-2018'!G237+'SNA 06-2018'!G237+'SNA 07-2018'!G237+'SNA 08-2018'!G237+'SNA 09-2018'!G237+'SNA 10-2018'!G237+'SNA 11-2018'!G237+'SNA 12-2018'!G237</f>
        <v>0</v>
      </c>
      <c r="H237" s="20"/>
      <c r="I237" s="37">
        <f>'SNA 01-2018'!I237+'SNA 02-2018'!I237+'SNA 03-2018'!I237+'SNA 04-2018'!I237+'SNA 05-2018'!I237+'SNA 06-2018'!I237+'SNA 07-2018'!I237+'SNA 08-2018'!I237+'SNA 09-2018'!I237+'SNA 10-2018'!I237+'SNA 11-2018'!I237+'SNA 12-2018'!I237</f>
        <v>0</v>
      </c>
    </row>
    <row r="238" spans="1:9" outlineLevel="1">
      <c r="A238" s="27" t="s">
        <v>333</v>
      </c>
      <c r="B238" s="36">
        <f>'SNA 01-2018'!B238+'SNA 02-2018'!B238+'SNA 03-2018'!B238+'SNA 04-2018'!B238+'SNA 05-2018'!B238+'SNA 06-2018'!B238+'SNA 07-2018'!B238+'SNA 08-2018'!B238+'SNA 09-2018'!B238+'SNA 10-2018'!B238+'SNA 11-2018'!B238+'SNA 12-2018'!B238</f>
        <v>0</v>
      </c>
      <c r="C238" s="36">
        <f>'SNA 01-2018'!C238+'SNA 02-2018'!C238+'SNA 03-2018'!C238+'SNA 04-2018'!C238+'SNA 05-2018'!C238+'SNA 06-2018'!C238+'SNA 07-2018'!C238+'SNA 08-2018'!C238+'SNA 09-2018'!C238+'SNA 10-2018'!C238+'SNA 11-2018'!C238+'SNA 12-2018'!C238</f>
        <v>-3508.348</v>
      </c>
      <c r="D238" s="36">
        <f>'SNA 01-2018'!D238+'SNA 02-2018'!D238+'SNA 03-2018'!D238+'SNA 04-2018'!D238+'SNA 05-2018'!D238+'SNA 06-2018'!D238+'SNA 07-2018'!D238+'SNA 08-2018'!D238+'SNA 09-2018'!D238+'SNA 10-2018'!D238+'SNA 11-2018'!D238+'SNA 12-2018'!D238</f>
        <v>0</v>
      </c>
      <c r="E238" s="36">
        <f t="shared" si="34"/>
        <v>-3508.348</v>
      </c>
      <c r="F238" s="11"/>
      <c r="G238" s="37">
        <f>'SNA 01-2018'!G238+'SNA 02-2018'!G238+'SNA 03-2018'!G238+'SNA 04-2018'!G238+'SNA 05-2018'!G238+'SNA 06-2018'!G238+'SNA 07-2018'!G238+'SNA 08-2018'!G238+'SNA 09-2018'!G238+'SNA 10-2018'!G238+'SNA 11-2018'!G238+'SNA 12-2018'!G238</f>
        <v>0</v>
      </c>
      <c r="H238" s="20"/>
      <c r="I238" s="37">
        <f>'SNA 01-2018'!I238+'SNA 02-2018'!I238+'SNA 03-2018'!I238+'SNA 04-2018'!I238+'SNA 05-2018'!I238+'SNA 06-2018'!I238+'SNA 07-2018'!I238+'SNA 08-2018'!I238+'SNA 09-2018'!I238+'SNA 10-2018'!I238+'SNA 11-2018'!I238+'SNA 12-2018'!I238</f>
        <v>0</v>
      </c>
    </row>
    <row r="239" spans="1:9" outlineLevel="1">
      <c r="A239" s="27" t="s">
        <v>334</v>
      </c>
      <c r="B239" s="36">
        <f>'SNA 01-2018'!B239+'SNA 02-2018'!B239+'SNA 03-2018'!B239+'SNA 04-2018'!B239+'SNA 05-2018'!B239+'SNA 06-2018'!B239+'SNA 07-2018'!B239+'SNA 08-2018'!B239+'SNA 09-2018'!B239+'SNA 10-2018'!B239+'SNA 11-2018'!B239+'SNA 12-2018'!B239</f>
        <v>0</v>
      </c>
      <c r="C239" s="36">
        <f>'SNA 01-2018'!C239+'SNA 02-2018'!C239+'SNA 03-2018'!C239+'SNA 04-2018'!C239+'SNA 05-2018'!C239+'SNA 06-2018'!C239+'SNA 07-2018'!C239+'SNA 08-2018'!C239+'SNA 09-2018'!C239+'SNA 10-2018'!C239+'SNA 11-2018'!C239+'SNA 12-2018'!C239</f>
        <v>-9253.5439999999999</v>
      </c>
      <c r="D239" s="36">
        <f>'SNA 01-2018'!D239+'SNA 02-2018'!D239+'SNA 03-2018'!D239+'SNA 04-2018'!D239+'SNA 05-2018'!D239+'SNA 06-2018'!D239+'SNA 07-2018'!D239+'SNA 08-2018'!D239+'SNA 09-2018'!D239+'SNA 10-2018'!D239+'SNA 11-2018'!D239+'SNA 12-2018'!D239</f>
        <v>0</v>
      </c>
      <c r="E239" s="36">
        <f t="shared" si="34"/>
        <v>-9253.5439999999999</v>
      </c>
      <c r="F239" s="11"/>
      <c r="G239" s="37">
        <f>'SNA 01-2018'!G239+'SNA 02-2018'!G239+'SNA 03-2018'!G239+'SNA 04-2018'!G239+'SNA 05-2018'!G239+'SNA 06-2018'!G239+'SNA 07-2018'!G239+'SNA 08-2018'!G239+'SNA 09-2018'!G239+'SNA 10-2018'!G239+'SNA 11-2018'!G239+'SNA 12-2018'!G239</f>
        <v>0</v>
      </c>
      <c r="H239" s="20"/>
      <c r="I239" s="37">
        <f>'SNA 01-2018'!I239+'SNA 02-2018'!I239+'SNA 03-2018'!I239+'SNA 04-2018'!I239+'SNA 05-2018'!I239+'SNA 06-2018'!I239+'SNA 07-2018'!I239+'SNA 08-2018'!I239+'SNA 09-2018'!I239+'SNA 10-2018'!I239+'SNA 11-2018'!I239+'SNA 12-2018'!I239</f>
        <v>0</v>
      </c>
    </row>
    <row r="240" spans="1:9" outlineLevel="1">
      <c r="A240" s="27" t="s">
        <v>338</v>
      </c>
      <c r="B240" s="36">
        <f>'SNA 01-2018'!B240+'SNA 02-2018'!B240+'SNA 03-2018'!B240+'SNA 04-2018'!B240+'SNA 05-2018'!B240+'SNA 06-2018'!B240+'SNA 07-2018'!B240+'SNA 08-2018'!B240+'SNA 09-2018'!B240+'SNA 10-2018'!B240+'SNA 11-2018'!B240+'SNA 12-2018'!B240</f>
        <v>0</v>
      </c>
      <c r="C240" s="36">
        <f>'SNA 01-2018'!C240+'SNA 02-2018'!C240+'SNA 03-2018'!C240+'SNA 04-2018'!C240+'SNA 05-2018'!C240+'SNA 06-2018'!C240+'SNA 07-2018'!C240+'SNA 08-2018'!C240+'SNA 09-2018'!C240+'SNA 10-2018'!C240+'SNA 11-2018'!C240+'SNA 12-2018'!C240</f>
        <v>-190.619</v>
      </c>
      <c r="D240" s="36">
        <f>'SNA 01-2018'!D240+'SNA 02-2018'!D240+'SNA 03-2018'!D240+'SNA 04-2018'!D240+'SNA 05-2018'!D240+'SNA 06-2018'!D240+'SNA 07-2018'!D240+'SNA 08-2018'!D240+'SNA 09-2018'!D240+'SNA 10-2018'!D240+'SNA 11-2018'!D240+'SNA 12-2018'!D240</f>
        <v>0</v>
      </c>
      <c r="E240" s="36">
        <f t="shared" ref="E240:E243" si="35">SUM(B240:D240)</f>
        <v>-190.619</v>
      </c>
      <c r="F240" s="11"/>
      <c r="G240" s="37">
        <f>'SNA 01-2018'!G240+'SNA 02-2018'!G240+'SNA 03-2018'!G240+'SNA 04-2018'!G240+'SNA 05-2018'!G240+'SNA 06-2018'!G240+'SNA 07-2018'!G240+'SNA 08-2018'!G240+'SNA 09-2018'!G240+'SNA 10-2018'!G240+'SNA 11-2018'!G240+'SNA 12-2018'!G240</f>
        <v>0</v>
      </c>
      <c r="H240" s="20"/>
      <c r="I240" s="37">
        <f>'SNA 01-2018'!I240+'SNA 02-2018'!I240+'SNA 03-2018'!I240+'SNA 04-2018'!I240+'SNA 05-2018'!I240+'SNA 06-2018'!I240+'SNA 07-2018'!I240+'SNA 08-2018'!I240+'SNA 09-2018'!I240+'SNA 10-2018'!I240+'SNA 11-2018'!I240+'SNA 12-2018'!I240</f>
        <v>0</v>
      </c>
    </row>
    <row r="241" spans="1:9" outlineLevel="1">
      <c r="A241" s="27" t="s">
        <v>339</v>
      </c>
      <c r="B241" s="36">
        <f>'SNA 01-2018'!B241+'SNA 02-2018'!B241+'SNA 03-2018'!B241+'SNA 04-2018'!B241+'SNA 05-2018'!B241+'SNA 06-2018'!B241+'SNA 07-2018'!B241+'SNA 08-2018'!B241+'SNA 09-2018'!B241+'SNA 10-2018'!B241+'SNA 11-2018'!B241+'SNA 12-2018'!B241</f>
        <v>0</v>
      </c>
      <c r="C241" s="36">
        <f>'SNA 01-2018'!C241+'SNA 02-2018'!C241+'SNA 03-2018'!C241+'SNA 04-2018'!C241+'SNA 05-2018'!C241+'SNA 06-2018'!C241+'SNA 07-2018'!C241+'SNA 08-2018'!C241+'SNA 09-2018'!C241+'SNA 10-2018'!C241+'SNA 11-2018'!C241+'SNA 12-2018'!C241</f>
        <v>-639.202</v>
      </c>
      <c r="D241" s="36">
        <f>'SNA 01-2018'!D241+'SNA 02-2018'!D241+'SNA 03-2018'!D241+'SNA 04-2018'!D241+'SNA 05-2018'!D241+'SNA 06-2018'!D241+'SNA 07-2018'!D241+'SNA 08-2018'!D241+'SNA 09-2018'!D241+'SNA 10-2018'!D241+'SNA 11-2018'!D241+'SNA 12-2018'!D241</f>
        <v>0</v>
      </c>
      <c r="E241" s="36">
        <f t="shared" si="35"/>
        <v>-639.202</v>
      </c>
      <c r="F241" s="11"/>
      <c r="G241" s="37">
        <f>'SNA 01-2018'!G241+'SNA 02-2018'!G241+'SNA 03-2018'!G241+'SNA 04-2018'!G241+'SNA 05-2018'!G241+'SNA 06-2018'!G241+'SNA 07-2018'!G241+'SNA 08-2018'!G241+'SNA 09-2018'!G241+'SNA 10-2018'!G241+'SNA 11-2018'!G241+'SNA 12-2018'!G241</f>
        <v>0</v>
      </c>
      <c r="H241" s="20"/>
      <c r="I241" s="37">
        <f>'SNA 01-2018'!I241+'SNA 02-2018'!I241+'SNA 03-2018'!I241+'SNA 04-2018'!I241+'SNA 05-2018'!I241+'SNA 06-2018'!I241+'SNA 07-2018'!I241+'SNA 08-2018'!I241+'SNA 09-2018'!I241+'SNA 10-2018'!I241+'SNA 11-2018'!I241+'SNA 12-2018'!I241</f>
        <v>0</v>
      </c>
    </row>
    <row r="242" spans="1:9" outlineLevel="1">
      <c r="A242" s="27" t="s">
        <v>340</v>
      </c>
      <c r="B242" s="36">
        <f>'SNA 01-2018'!B242+'SNA 02-2018'!B242+'SNA 03-2018'!B242+'SNA 04-2018'!B242+'SNA 05-2018'!B242+'SNA 06-2018'!B242+'SNA 07-2018'!B242+'SNA 08-2018'!B242+'SNA 09-2018'!B242+'SNA 10-2018'!B242+'SNA 11-2018'!B242+'SNA 12-2018'!B242</f>
        <v>0</v>
      </c>
      <c r="C242" s="36">
        <f>'SNA 01-2018'!C242+'SNA 02-2018'!C242+'SNA 03-2018'!C242+'SNA 04-2018'!C242+'SNA 05-2018'!C242+'SNA 06-2018'!C242+'SNA 07-2018'!C242+'SNA 08-2018'!C242+'SNA 09-2018'!C242+'SNA 10-2018'!C242+'SNA 11-2018'!C242+'SNA 12-2018'!C242</f>
        <v>-2695.9409999999998</v>
      </c>
      <c r="D242" s="36">
        <f>'SNA 01-2018'!D242+'SNA 02-2018'!D242+'SNA 03-2018'!D242+'SNA 04-2018'!D242+'SNA 05-2018'!D242+'SNA 06-2018'!D242+'SNA 07-2018'!D242+'SNA 08-2018'!D242+'SNA 09-2018'!D242+'SNA 10-2018'!D242+'SNA 11-2018'!D242+'SNA 12-2018'!D242</f>
        <v>0</v>
      </c>
      <c r="E242" s="36">
        <f t="shared" si="35"/>
        <v>-2695.9409999999998</v>
      </c>
      <c r="F242" s="11"/>
      <c r="G242" s="37">
        <f>'SNA 01-2018'!G242+'SNA 02-2018'!G242+'SNA 03-2018'!G242+'SNA 04-2018'!G242+'SNA 05-2018'!G242+'SNA 06-2018'!G242+'SNA 07-2018'!G242+'SNA 08-2018'!G242+'SNA 09-2018'!G242+'SNA 10-2018'!G242+'SNA 11-2018'!G242+'SNA 12-2018'!G242</f>
        <v>0</v>
      </c>
      <c r="H242" s="20"/>
      <c r="I242" s="37">
        <f>'SNA 01-2018'!I242+'SNA 02-2018'!I242+'SNA 03-2018'!I242+'SNA 04-2018'!I242+'SNA 05-2018'!I242+'SNA 06-2018'!I242+'SNA 07-2018'!I242+'SNA 08-2018'!I242+'SNA 09-2018'!I242+'SNA 10-2018'!I242+'SNA 11-2018'!I242+'SNA 12-2018'!I242</f>
        <v>0</v>
      </c>
    </row>
    <row r="243" spans="1:9" outlineLevel="1">
      <c r="A243" s="27" t="s">
        <v>341</v>
      </c>
      <c r="B243" s="36">
        <f>'SNA 01-2018'!B243+'SNA 02-2018'!B243+'SNA 03-2018'!B243+'SNA 04-2018'!B243+'SNA 05-2018'!B243+'SNA 06-2018'!B243+'SNA 07-2018'!B243+'SNA 08-2018'!B243+'SNA 09-2018'!B243+'SNA 10-2018'!B243+'SNA 11-2018'!B243+'SNA 12-2018'!B243</f>
        <v>0</v>
      </c>
      <c r="C243" s="36">
        <f>'SNA 01-2018'!C243+'SNA 02-2018'!C243+'SNA 03-2018'!C243+'SNA 04-2018'!C243+'SNA 05-2018'!C243+'SNA 06-2018'!C243+'SNA 07-2018'!C243+'SNA 08-2018'!C243+'SNA 09-2018'!C243+'SNA 10-2018'!C243+'SNA 11-2018'!C243+'SNA 12-2018'!C243</f>
        <v>-1487.8030000000001</v>
      </c>
      <c r="D243" s="36">
        <f>'SNA 01-2018'!D243+'SNA 02-2018'!D243+'SNA 03-2018'!D243+'SNA 04-2018'!D243+'SNA 05-2018'!D243+'SNA 06-2018'!D243+'SNA 07-2018'!D243+'SNA 08-2018'!D243+'SNA 09-2018'!D243+'SNA 10-2018'!D243+'SNA 11-2018'!D243+'SNA 12-2018'!D243</f>
        <v>0</v>
      </c>
      <c r="E243" s="36">
        <f t="shared" si="35"/>
        <v>-1487.8030000000001</v>
      </c>
      <c r="F243" s="11"/>
      <c r="G243" s="37">
        <f>'SNA 01-2018'!G243+'SNA 02-2018'!G243+'SNA 03-2018'!G243+'SNA 04-2018'!G243+'SNA 05-2018'!G243+'SNA 06-2018'!G243+'SNA 07-2018'!G243+'SNA 08-2018'!G243+'SNA 09-2018'!G243+'SNA 10-2018'!G243+'SNA 11-2018'!G243+'SNA 12-2018'!G243</f>
        <v>0</v>
      </c>
      <c r="H243" s="20"/>
      <c r="I243" s="37">
        <f>'SNA 01-2018'!I243+'SNA 02-2018'!I243+'SNA 03-2018'!I243+'SNA 04-2018'!I243+'SNA 05-2018'!I243+'SNA 06-2018'!I243+'SNA 07-2018'!I243+'SNA 08-2018'!I243+'SNA 09-2018'!I243+'SNA 10-2018'!I243+'SNA 11-2018'!I243+'SNA 12-2018'!I243</f>
        <v>0</v>
      </c>
    </row>
    <row r="244" spans="1:9" outlineLevel="1">
      <c r="A244" s="27" t="s">
        <v>349</v>
      </c>
      <c r="B244" s="36">
        <f>'SNA 01-2018'!B244+'SNA 02-2018'!B244+'SNA 03-2018'!B244+'SNA 04-2018'!B244+'SNA 05-2018'!B244+'SNA 06-2018'!B244+'SNA 07-2018'!B244+'SNA 08-2018'!B244+'SNA 09-2018'!B244+'SNA 10-2018'!B244+'SNA 11-2018'!B244+'SNA 12-2018'!B244</f>
        <v>0</v>
      </c>
      <c r="C244" s="36">
        <f>'SNA 01-2018'!C244+'SNA 02-2018'!C244+'SNA 03-2018'!C244+'SNA 04-2018'!C244+'SNA 05-2018'!C244+'SNA 06-2018'!C244+'SNA 07-2018'!C244+'SNA 08-2018'!C244+'SNA 09-2018'!C244+'SNA 10-2018'!C244+'SNA 11-2018'!C244+'SNA 12-2018'!C244</f>
        <v>-237.13200000000001</v>
      </c>
      <c r="D244" s="36">
        <f>'SNA 01-2018'!D244+'SNA 02-2018'!D244+'SNA 03-2018'!D244+'SNA 04-2018'!D244+'SNA 05-2018'!D244+'SNA 06-2018'!D244+'SNA 07-2018'!D244+'SNA 08-2018'!D244+'SNA 09-2018'!D244+'SNA 10-2018'!D244+'SNA 11-2018'!D244+'SNA 12-2018'!D244</f>
        <v>0</v>
      </c>
      <c r="E244" s="36">
        <f t="shared" ref="E244:E253" si="36">SUM(B244:D244)</f>
        <v>-237.13200000000001</v>
      </c>
      <c r="F244" s="11"/>
      <c r="G244" s="37">
        <f>'SNA 01-2018'!G244+'SNA 02-2018'!G244+'SNA 03-2018'!G244+'SNA 04-2018'!G244+'SNA 05-2018'!G244+'SNA 06-2018'!G244+'SNA 07-2018'!G244+'SNA 08-2018'!G244+'SNA 09-2018'!G244+'SNA 10-2018'!G244+'SNA 11-2018'!G244+'SNA 12-2018'!G244</f>
        <v>0</v>
      </c>
      <c r="H244" s="20"/>
      <c r="I244" s="37">
        <f>'SNA 01-2018'!I244+'SNA 02-2018'!I244+'SNA 03-2018'!I244+'SNA 04-2018'!I244+'SNA 05-2018'!I244+'SNA 06-2018'!I244+'SNA 07-2018'!I244+'SNA 08-2018'!I244+'SNA 09-2018'!I244+'SNA 10-2018'!I244+'SNA 11-2018'!I244+'SNA 12-2018'!I244</f>
        <v>0</v>
      </c>
    </row>
    <row r="245" spans="1:9" outlineLevel="1">
      <c r="A245" s="27" t="s">
        <v>350</v>
      </c>
      <c r="B245" s="36">
        <f>'SNA 01-2018'!B245+'SNA 02-2018'!B245+'SNA 03-2018'!B245+'SNA 04-2018'!B245+'SNA 05-2018'!B245+'SNA 06-2018'!B245+'SNA 07-2018'!B245+'SNA 08-2018'!B245+'SNA 09-2018'!B245+'SNA 10-2018'!B245+'SNA 11-2018'!B245+'SNA 12-2018'!B245</f>
        <v>0</v>
      </c>
      <c r="C245" s="36">
        <f>'SNA 01-2018'!C245+'SNA 02-2018'!C245+'SNA 03-2018'!C245+'SNA 04-2018'!C245+'SNA 05-2018'!C245+'SNA 06-2018'!C245+'SNA 07-2018'!C245+'SNA 08-2018'!C245+'SNA 09-2018'!C245+'SNA 10-2018'!C245+'SNA 11-2018'!C245+'SNA 12-2018'!C245</f>
        <v>-2227.6759999999999</v>
      </c>
      <c r="D245" s="36">
        <f>'SNA 01-2018'!D245+'SNA 02-2018'!D245+'SNA 03-2018'!D245+'SNA 04-2018'!D245+'SNA 05-2018'!D245+'SNA 06-2018'!D245+'SNA 07-2018'!D245+'SNA 08-2018'!D245+'SNA 09-2018'!D245+'SNA 10-2018'!D245+'SNA 11-2018'!D245+'SNA 12-2018'!D245</f>
        <v>0</v>
      </c>
      <c r="E245" s="36">
        <f t="shared" si="36"/>
        <v>-2227.6759999999999</v>
      </c>
      <c r="F245" s="11"/>
      <c r="G245" s="37">
        <f>'SNA 01-2018'!G245+'SNA 02-2018'!G245+'SNA 03-2018'!G245+'SNA 04-2018'!G245+'SNA 05-2018'!G245+'SNA 06-2018'!G245+'SNA 07-2018'!G245+'SNA 08-2018'!G245+'SNA 09-2018'!G245+'SNA 10-2018'!G245+'SNA 11-2018'!G245+'SNA 12-2018'!G245</f>
        <v>0</v>
      </c>
      <c r="H245" s="20"/>
      <c r="I245" s="37">
        <f>'SNA 01-2018'!I245+'SNA 02-2018'!I245+'SNA 03-2018'!I245+'SNA 04-2018'!I245+'SNA 05-2018'!I245+'SNA 06-2018'!I245+'SNA 07-2018'!I245+'SNA 08-2018'!I245+'SNA 09-2018'!I245+'SNA 10-2018'!I245+'SNA 11-2018'!I245+'SNA 12-2018'!I245</f>
        <v>0</v>
      </c>
    </row>
    <row r="246" spans="1:9" outlineLevel="1">
      <c r="A246" s="27" t="s">
        <v>351</v>
      </c>
      <c r="B246" s="36">
        <f>'SNA 01-2018'!B246+'SNA 02-2018'!B246+'SNA 03-2018'!B246+'SNA 04-2018'!B246+'SNA 05-2018'!B246+'SNA 06-2018'!B246+'SNA 07-2018'!B246+'SNA 08-2018'!B246+'SNA 09-2018'!B246+'SNA 10-2018'!B246+'SNA 11-2018'!B246+'SNA 12-2018'!B246</f>
        <v>0</v>
      </c>
      <c r="C246" s="36">
        <f>'SNA 01-2018'!C246+'SNA 02-2018'!C246+'SNA 03-2018'!C246+'SNA 04-2018'!C246+'SNA 05-2018'!C246+'SNA 06-2018'!C246+'SNA 07-2018'!C246+'SNA 08-2018'!C246+'SNA 09-2018'!C246+'SNA 10-2018'!C246+'SNA 11-2018'!C246+'SNA 12-2018'!C246</f>
        <v>-701.6</v>
      </c>
      <c r="D246" s="36">
        <f>'SNA 01-2018'!D246+'SNA 02-2018'!D246+'SNA 03-2018'!D246+'SNA 04-2018'!D246+'SNA 05-2018'!D246+'SNA 06-2018'!D246+'SNA 07-2018'!D246+'SNA 08-2018'!D246+'SNA 09-2018'!D246+'SNA 10-2018'!D246+'SNA 11-2018'!D246+'SNA 12-2018'!D246</f>
        <v>0</v>
      </c>
      <c r="E246" s="36">
        <f t="shared" si="36"/>
        <v>-701.6</v>
      </c>
      <c r="F246" s="11"/>
      <c r="G246" s="37">
        <f>'SNA 01-2018'!G246+'SNA 02-2018'!G246+'SNA 03-2018'!G246+'SNA 04-2018'!G246+'SNA 05-2018'!G246+'SNA 06-2018'!G246+'SNA 07-2018'!G246+'SNA 08-2018'!G246+'SNA 09-2018'!G246+'SNA 10-2018'!G246+'SNA 11-2018'!G246+'SNA 12-2018'!G246</f>
        <v>0</v>
      </c>
      <c r="H246" s="20"/>
      <c r="I246" s="37">
        <f>'SNA 01-2018'!I246+'SNA 02-2018'!I246+'SNA 03-2018'!I246+'SNA 04-2018'!I246+'SNA 05-2018'!I246+'SNA 06-2018'!I246+'SNA 07-2018'!I246+'SNA 08-2018'!I246+'SNA 09-2018'!I246+'SNA 10-2018'!I246+'SNA 11-2018'!I246+'SNA 12-2018'!I246</f>
        <v>0</v>
      </c>
    </row>
    <row r="247" spans="1:9" outlineLevel="1">
      <c r="A247" s="27" t="s">
        <v>352</v>
      </c>
      <c r="B247" s="36">
        <f>'SNA 01-2018'!B247+'SNA 02-2018'!B247+'SNA 03-2018'!B247+'SNA 04-2018'!B247+'SNA 05-2018'!B247+'SNA 06-2018'!B247+'SNA 07-2018'!B247+'SNA 08-2018'!B247+'SNA 09-2018'!B247+'SNA 10-2018'!B247+'SNA 11-2018'!B247+'SNA 12-2018'!B247</f>
        <v>0</v>
      </c>
      <c r="C247" s="36">
        <f>'SNA 01-2018'!C247+'SNA 02-2018'!C247+'SNA 03-2018'!C247+'SNA 04-2018'!C247+'SNA 05-2018'!C247+'SNA 06-2018'!C247+'SNA 07-2018'!C247+'SNA 08-2018'!C247+'SNA 09-2018'!C247+'SNA 10-2018'!C247+'SNA 11-2018'!C247+'SNA 12-2018'!C247</f>
        <v>-11366.35</v>
      </c>
      <c r="D247" s="36">
        <f>'SNA 01-2018'!D247+'SNA 02-2018'!D247+'SNA 03-2018'!D247+'SNA 04-2018'!D247+'SNA 05-2018'!D247+'SNA 06-2018'!D247+'SNA 07-2018'!D247+'SNA 08-2018'!D247+'SNA 09-2018'!D247+'SNA 10-2018'!D247+'SNA 11-2018'!D247+'SNA 12-2018'!D247</f>
        <v>0</v>
      </c>
      <c r="E247" s="36">
        <f t="shared" si="36"/>
        <v>-11366.35</v>
      </c>
      <c r="F247" s="11"/>
      <c r="G247" s="37">
        <f>'SNA 01-2018'!G247+'SNA 02-2018'!G247+'SNA 03-2018'!G247+'SNA 04-2018'!G247+'SNA 05-2018'!G247+'SNA 06-2018'!G247+'SNA 07-2018'!G247+'SNA 08-2018'!G247+'SNA 09-2018'!G247+'SNA 10-2018'!G247+'SNA 11-2018'!G247+'SNA 12-2018'!G247</f>
        <v>0</v>
      </c>
      <c r="H247" s="20"/>
      <c r="I247" s="37">
        <f>'SNA 01-2018'!I247+'SNA 02-2018'!I247+'SNA 03-2018'!I247+'SNA 04-2018'!I247+'SNA 05-2018'!I247+'SNA 06-2018'!I247+'SNA 07-2018'!I247+'SNA 08-2018'!I247+'SNA 09-2018'!I247+'SNA 10-2018'!I247+'SNA 11-2018'!I247+'SNA 12-2018'!I247</f>
        <v>0</v>
      </c>
    </row>
    <row r="248" spans="1:9" outlineLevel="1">
      <c r="A248" s="27" t="s">
        <v>353</v>
      </c>
      <c r="B248" s="36">
        <f>'SNA 01-2018'!B248+'SNA 02-2018'!B248+'SNA 03-2018'!B248+'SNA 04-2018'!B248+'SNA 05-2018'!B248+'SNA 06-2018'!B248+'SNA 07-2018'!B248+'SNA 08-2018'!B248+'SNA 09-2018'!B248+'SNA 10-2018'!B248+'SNA 11-2018'!B248+'SNA 12-2018'!B248</f>
        <v>0</v>
      </c>
      <c r="C248" s="36">
        <f>'SNA 01-2018'!C248+'SNA 02-2018'!C248+'SNA 03-2018'!C248+'SNA 04-2018'!C248+'SNA 05-2018'!C248+'SNA 06-2018'!C248+'SNA 07-2018'!C248+'SNA 08-2018'!C248+'SNA 09-2018'!C248+'SNA 10-2018'!C248+'SNA 11-2018'!C248+'SNA 12-2018'!C248</f>
        <v>-1000</v>
      </c>
      <c r="D248" s="36">
        <f>'SNA 01-2018'!D248+'SNA 02-2018'!D248+'SNA 03-2018'!D248+'SNA 04-2018'!D248+'SNA 05-2018'!D248+'SNA 06-2018'!D248+'SNA 07-2018'!D248+'SNA 08-2018'!D248+'SNA 09-2018'!D248+'SNA 10-2018'!D248+'SNA 11-2018'!D248+'SNA 12-2018'!D248</f>
        <v>0</v>
      </c>
      <c r="E248" s="36">
        <f t="shared" si="36"/>
        <v>-1000</v>
      </c>
      <c r="F248" s="11"/>
      <c r="G248" s="37">
        <f>'SNA 01-2018'!G248+'SNA 02-2018'!G248+'SNA 03-2018'!G248+'SNA 04-2018'!G248+'SNA 05-2018'!G248+'SNA 06-2018'!G248+'SNA 07-2018'!G248+'SNA 08-2018'!G248+'SNA 09-2018'!G248+'SNA 10-2018'!G248+'SNA 11-2018'!G248+'SNA 12-2018'!G248</f>
        <v>0</v>
      </c>
      <c r="H248" s="20"/>
      <c r="I248" s="37">
        <f>'SNA 01-2018'!I248+'SNA 02-2018'!I248+'SNA 03-2018'!I248+'SNA 04-2018'!I248+'SNA 05-2018'!I248+'SNA 06-2018'!I248+'SNA 07-2018'!I248+'SNA 08-2018'!I248+'SNA 09-2018'!I248+'SNA 10-2018'!I248+'SNA 11-2018'!I248+'SNA 12-2018'!I248</f>
        <v>0</v>
      </c>
    </row>
    <row r="249" spans="1:9" outlineLevel="1">
      <c r="A249" s="27" t="s">
        <v>354</v>
      </c>
      <c r="B249" s="36">
        <f>'SNA 01-2018'!B249+'SNA 02-2018'!B249+'SNA 03-2018'!B249+'SNA 04-2018'!B249+'SNA 05-2018'!B249+'SNA 06-2018'!B249+'SNA 07-2018'!B249+'SNA 08-2018'!B249+'SNA 09-2018'!B249+'SNA 10-2018'!B249+'SNA 11-2018'!B249+'SNA 12-2018'!B249</f>
        <v>0</v>
      </c>
      <c r="C249" s="36">
        <f>'SNA 01-2018'!C249+'SNA 02-2018'!C249+'SNA 03-2018'!C249+'SNA 04-2018'!C249+'SNA 05-2018'!C249+'SNA 06-2018'!C249+'SNA 07-2018'!C249+'SNA 08-2018'!C249+'SNA 09-2018'!C249+'SNA 10-2018'!C249+'SNA 11-2018'!C249+'SNA 12-2018'!C249</f>
        <v>-586.28700000000003</v>
      </c>
      <c r="D249" s="36">
        <f>'SNA 01-2018'!D249+'SNA 02-2018'!D249+'SNA 03-2018'!D249+'SNA 04-2018'!D249+'SNA 05-2018'!D249+'SNA 06-2018'!D249+'SNA 07-2018'!D249+'SNA 08-2018'!D249+'SNA 09-2018'!D249+'SNA 10-2018'!D249+'SNA 11-2018'!D249+'SNA 12-2018'!D249</f>
        <v>0</v>
      </c>
      <c r="E249" s="36">
        <f t="shared" si="36"/>
        <v>-586.28700000000003</v>
      </c>
      <c r="F249" s="11"/>
      <c r="G249" s="37">
        <f>'SNA 01-2018'!G249+'SNA 02-2018'!G249+'SNA 03-2018'!G249+'SNA 04-2018'!G249+'SNA 05-2018'!G249+'SNA 06-2018'!G249+'SNA 07-2018'!G249+'SNA 08-2018'!G249+'SNA 09-2018'!G249+'SNA 10-2018'!G249+'SNA 11-2018'!G249+'SNA 12-2018'!G249</f>
        <v>0</v>
      </c>
      <c r="H249" s="20"/>
      <c r="I249" s="37">
        <f>'SNA 01-2018'!I249+'SNA 02-2018'!I249+'SNA 03-2018'!I249+'SNA 04-2018'!I249+'SNA 05-2018'!I249+'SNA 06-2018'!I249+'SNA 07-2018'!I249+'SNA 08-2018'!I249+'SNA 09-2018'!I249+'SNA 10-2018'!I249+'SNA 11-2018'!I249+'SNA 12-2018'!I249</f>
        <v>0</v>
      </c>
    </row>
    <row r="250" spans="1:9" outlineLevel="1">
      <c r="A250" s="27" t="s">
        <v>355</v>
      </c>
      <c r="B250" s="36">
        <f>'SNA 01-2018'!B250+'SNA 02-2018'!B250+'SNA 03-2018'!B250+'SNA 04-2018'!B250+'SNA 05-2018'!B250+'SNA 06-2018'!B250+'SNA 07-2018'!B250+'SNA 08-2018'!B250+'SNA 09-2018'!B250+'SNA 10-2018'!B250+'SNA 11-2018'!B250+'SNA 12-2018'!B250</f>
        <v>0</v>
      </c>
      <c r="C250" s="36">
        <f>'SNA 01-2018'!C250+'SNA 02-2018'!C250+'SNA 03-2018'!C250+'SNA 04-2018'!C250+'SNA 05-2018'!C250+'SNA 06-2018'!C250+'SNA 07-2018'!C250+'SNA 08-2018'!C250+'SNA 09-2018'!C250+'SNA 10-2018'!C250+'SNA 11-2018'!C250+'SNA 12-2018'!C250</f>
        <v>-947.298</v>
      </c>
      <c r="D250" s="36">
        <f>'SNA 01-2018'!D250+'SNA 02-2018'!D250+'SNA 03-2018'!D250+'SNA 04-2018'!D250+'SNA 05-2018'!D250+'SNA 06-2018'!D250+'SNA 07-2018'!D250+'SNA 08-2018'!D250+'SNA 09-2018'!D250+'SNA 10-2018'!D250+'SNA 11-2018'!D250+'SNA 12-2018'!D250</f>
        <v>0</v>
      </c>
      <c r="E250" s="36">
        <f t="shared" si="36"/>
        <v>-947.298</v>
      </c>
      <c r="F250" s="11"/>
      <c r="G250" s="37">
        <f>'SNA 01-2018'!G250+'SNA 02-2018'!G250+'SNA 03-2018'!G250+'SNA 04-2018'!G250+'SNA 05-2018'!G250+'SNA 06-2018'!G250+'SNA 07-2018'!G250+'SNA 08-2018'!G250+'SNA 09-2018'!G250+'SNA 10-2018'!G250+'SNA 11-2018'!G250+'SNA 12-2018'!G250</f>
        <v>0</v>
      </c>
      <c r="H250" s="20"/>
      <c r="I250" s="37">
        <f>'SNA 01-2018'!I250+'SNA 02-2018'!I250+'SNA 03-2018'!I250+'SNA 04-2018'!I250+'SNA 05-2018'!I250+'SNA 06-2018'!I250+'SNA 07-2018'!I250+'SNA 08-2018'!I250+'SNA 09-2018'!I250+'SNA 10-2018'!I250+'SNA 11-2018'!I250+'SNA 12-2018'!I250</f>
        <v>0</v>
      </c>
    </row>
    <row r="251" spans="1:9" outlineLevel="1">
      <c r="A251" s="27" t="s">
        <v>356</v>
      </c>
      <c r="B251" s="36">
        <f>'SNA 01-2018'!B251+'SNA 02-2018'!B251+'SNA 03-2018'!B251+'SNA 04-2018'!B251+'SNA 05-2018'!B251+'SNA 06-2018'!B251+'SNA 07-2018'!B251+'SNA 08-2018'!B251+'SNA 09-2018'!B251+'SNA 10-2018'!B251+'SNA 11-2018'!B251+'SNA 12-2018'!B251</f>
        <v>0</v>
      </c>
      <c r="C251" s="36">
        <f>'SNA 01-2018'!C251+'SNA 02-2018'!C251+'SNA 03-2018'!C251+'SNA 04-2018'!C251+'SNA 05-2018'!C251+'SNA 06-2018'!C251+'SNA 07-2018'!C251+'SNA 08-2018'!C251+'SNA 09-2018'!C251+'SNA 10-2018'!C251+'SNA 11-2018'!C251+'SNA 12-2018'!C251</f>
        <v>-2857.3809999999999</v>
      </c>
      <c r="D251" s="36">
        <f>'SNA 01-2018'!D251+'SNA 02-2018'!D251+'SNA 03-2018'!D251+'SNA 04-2018'!D251+'SNA 05-2018'!D251+'SNA 06-2018'!D251+'SNA 07-2018'!D251+'SNA 08-2018'!D251+'SNA 09-2018'!D251+'SNA 10-2018'!D251+'SNA 11-2018'!D251+'SNA 12-2018'!D251</f>
        <v>0</v>
      </c>
      <c r="E251" s="36">
        <f t="shared" si="36"/>
        <v>-2857.3809999999999</v>
      </c>
      <c r="F251" s="11"/>
      <c r="G251" s="37">
        <f>'SNA 01-2018'!G251+'SNA 02-2018'!G251+'SNA 03-2018'!G251+'SNA 04-2018'!G251+'SNA 05-2018'!G251+'SNA 06-2018'!G251+'SNA 07-2018'!G251+'SNA 08-2018'!G251+'SNA 09-2018'!G251+'SNA 10-2018'!G251+'SNA 11-2018'!G251+'SNA 12-2018'!G251</f>
        <v>0</v>
      </c>
      <c r="H251" s="20"/>
      <c r="I251" s="37">
        <f>'SNA 01-2018'!I251+'SNA 02-2018'!I251+'SNA 03-2018'!I251+'SNA 04-2018'!I251+'SNA 05-2018'!I251+'SNA 06-2018'!I251+'SNA 07-2018'!I251+'SNA 08-2018'!I251+'SNA 09-2018'!I251+'SNA 10-2018'!I251+'SNA 11-2018'!I251+'SNA 12-2018'!I251</f>
        <v>0</v>
      </c>
    </row>
    <row r="252" spans="1:9" outlineLevel="1">
      <c r="A252" s="27" t="s">
        <v>357</v>
      </c>
      <c r="B252" s="36">
        <f>'SNA 01-2018'!B252+'SNA 02-2018'!B252+'SNA 03-2018'!B252+'SNA 04-2018'!B252+'SNA 05-2018'!B252+'SNA 06-2018'!B252+'SNA 07-2018'!B252+'SNA 08-2018'!B252+'SNA 09-2018'!B252+'SNA 10-2018'!B252+'SNA 11-2018'!B252+'SNA 12-2018'!B252</f>
        <v>0</v>
      </c>
      <c r="C252" s="36">
        <f>'SNA 01-2018'!C252+'SNA 02-2018'!C252+'SNA 03-2018'!C252+'SNA 04-2018'!C252+'SNA 05-2018'!C252+'SNA 06-2018'!C252+'SNA 07-2018'!C252+'SNA 08-2018'!C252+'SNA 09-2018'!C252+'SNA 10-2018'!C252+'SNA 11-2018'!C252+'SNA 12-2018'!C252</f>
        <v>-2508.5070000000001</v>
      </c>
      <c r="D252" s="36">
        <f>'SNA 01-2018'!D252+'SNA 02-2018'!D252+'SNA 03-2018'!D252+'SNA 04-2018'!D252+'SNA 05-2018'!D252+'SNA 06-2018'!D252+'SNA 07-2018'!D252+'SNA 08-2018'!D252+'SNA 09-2018'!D252+'SNA 10-2018'!D252+'SNA 11-2018'!D252+'SNA 12-2018'!D252</f>
        <v>0</v>
      </c>
      <c r="E252" s="36">
        <f t="shared" si="36"/>
        <v>-2508.5070000000001</v>
      </c>
      <c r="F252" s="11"/>
      <c r="G252" s="37">
        <f>'SNA 01-2018'!G252+'SNA 02-2018'!G252+'SNA 03-2018'!G252+'SNA 04-2018'!G252+'SNA 05-2018'!G252+'SNA 06-2018'!G252+'SNA 07-2018'!G252+'SNA 08-2018'!G252+'SNA 09-2018'!G252+'SNA 10-2018'!G252+'SNA 11-2018'!G252+'SNA 12-2018'!G252</f>
        <v>0</v>
      </c>
      <c r="H252" s="20"/>
      <c r="I252" s="37">
        <f>'SNA 01-2018'!I252+'SNA 02-2018'!I252+'SNA 03-2018'!I252+'SNA 04-2018'!I252+'SNA 05-2018'!I252+'SNA 06-2018'!I252+'SNA 07-2018'!I252+'SNA 08-2018'!I252+'SNA 09-2018'!I252+'SNA 10-2018'!I252+'SNA 11-2018'!I252+'SNA 12-2018'!I252</f>
        <v>0</v>
      </c>
    </row>
    <row r="253" spans="1:9" outlineLevel="1">
      <c r="A253" s="27" t="s">
        <v>358</v>
      </c>
      <c r="B253" s="36">
        <f>'SNA 01-2018'!B253+'SNA 02-2018'!B253+'SNA 03-2018'!B253+'SNA 04-2018'!B253+'SNA 05-2018'!B253+'SNA 06-2018'!B253+'SNA 07-2018'!B253+'SNA 08-2018'!B253+'SNA 09-2018'!B253+'SNA 10-2018'!B253+'SNA 11-2018'!B253+'SNA 12-2018'!B253</f>
        <v>0</v>
      </c>
      <c r="C253" s="36">
        <f>'SNA 01-2018'!C253+'SNA 02-2018'!C253+'SNA 03-2018'!C253+'SNA 04-2018'!C253+'SNA 05-2018'!C253+'SNA 06-2018'!C253+'SNA 07-2018'!C253+'SNA 08-2018'!C253+'SNA 09-2018'!C253+'SNA 10-2018'!C253+'SNA 11-2018'!C253+'SNA 12-2018'!C253</f>
        <v>-1361.14</v>
      </c>
      <c r="D253" s="36">
        <f>'SNA 01-2018'!D253+'SNA 02-2018'!D253+'SNA 03-2018'!D253+'SNA 04-2018'!D253+'SNA 05-2018'!D253+'SNA 06-2018'!D253+'SNA 07-2018'!D253+'SNA 08-2018'!D253+'SNA 09-2018'!D253+'SNA 10-2018'!D253+'SNA 11-2018'!D253+'SNA 12-2018'!D253</f>
        <v>0</v>
      </c>
      <c r="E253" s="36">
        <f t="shared" si="36"/>
        <v>-1361.14</v>
      </c>
      <c r="F253" s="11"/>
      <c r="G253" s="37">
        <f>'SNA 01-2018'!G253+'SNA 02-2018'!G253+'SNA 03-2018'!G253+'SNA 04-2018'!G253+'SNA 05-2018'!G253+'SNA 06-2018'!G253+'SNA 07-2018'!G253+'SNA 08-2018'!G253+'SNA 09-2018'!G253+'SNA 10-2018'!G253+'SNA 11-2018'!G253+'SNA 12-2018'!G253</f>
        <v>0</v>
      </c>
      <c r="H253" s="20"/>
      <c r="I253" s="37">
        <f>'SNA 01-2018'!I253+'SNA 02-2018'!I253+'SNA 03-2018'!I253+'SNA 04-2018'!I253+'SNA 05-2018'!I253+'SNA 06-2018'!I253+'SNA 07-2018'!I253+'SNA 08-2018'!I253+'SNA 09-2018'!I253+'SNA 10-2018'!I253+'SNA 11-2018'!I253+'SNA 12-2018'!I253</f>
        <v>0</v>
      </c>
    </row>
    <row r="254" spans="1:9" outlineLevel="1">
      <c r="A254" s="27" t="s">
        <v>366</v>
      </c>
      <c r="B254" s="36">
        <f>'SNA 01-2018'!B254+'SNA 02-2018'!B254+'SNA 03-2018'!B254+'SNA 04-2018'!B254+'SNA 05-2018'!B254+'SNA 06-2018'!B254+'SNA 07-2018'!B254+'SNA 08-2018'!B254+'SNA 09-2018'!B254+'SNA 10-2018'!B254+'SNA 11-2018'!B254+'SNA 12-2018'!B254</f>
        <v>0</v>
      </c>
      <c r="C254" s="36">
        <f>'SNA 01-2018'!C254+'SNA 02-2018'!C254+'SNA 03-2018'!C254+'SNA 04-2018'!C254+'SNA 05-2018'!C254+'SNA 06-2018'!C254+'SNA 07-2018'!C254+'SNA 08-2018'!C254+'SNA 09-2018'!C254+'SNA 10-2018'!C254+'SNA 11-2018'!C254+'SNA 12-2018'!C254</f>
        <v>-10728.058999999999</v>
      </c>
      <c r="D254" s="36">
        <f>'SNA 01-2018'!D254+'SNA 02-2018'!D254+'SNA 03-2018'!D254+'SNA 04-2018'!D254+'SNA 05-2018'!D254+'SNA 06-2018'!D254+'SNA 07-2018'!D254+'SNA 08-2018'!D254+'SNA 09-2018'!D254+'SNA 10-2018'!D254+'SNA 11-2018'!D254+'SNA 12-2018'!D254</f>
        <v>0</v>
      </c>
      <c r="E254" s="36">
        <f t="shared" ref="E254:E258" si="37">SUM(B254:D254)</f>
        <v>-10728.058999999999</v>
      </c>
      <c r="F254" s="11"/>
      <c r="G254" s="37">
        <f>'SNA 01-2018'!G254+'SNA 02-2018'!G254+'SNA 03-2018'!G254+'SNA 04-2018'!G254+'SNA 05-2018'!G254+'SNA 06-2018'!G254+'SNA 07-2018'!G254+'SNA 08-2018'!G254+'SNA 09-2018'!G254+'SNA 10-2018'!G254+'SNA 11-2018'!G254+'SNA 12-2018'!G254</f>
        <v>0</v>
      </c>
      <c r="H254" s="20"/>
      <c r="I254" s="37">
        <f>'SNA 01-2018'!I254+'SNA 02-2018'!I254+'SNA 03-2018'!I254+'SNA 04-2018'!I254+'SNA 05-2018'!I254+'SNA 06-2018'!I254+'SNA 07-2018'!I254+'SNA 08-2018'!I254+'SNA 09-2018'!I254+'SNA 10-2018'!I254+'SNA 11-2018'!I254+'SNA 12-2018'!I254</f>
        <v>0</v>
      </c>
    </row>
    <row r="255" spans="1:9" outlineLevel="1">
      <c r="A255" s="27" t="s">
        <v>367</v>
      </c>
      <c r="B255" s="36">
        <f>'SNA 01-2018'!B255+'SNA 02-2018'!B255+'SNA 03-2018'!B255+'SNA 04-2018'!B255+'SNA 05-2018'!B255+'SNA 06-2018'!B255+'SNA 07-2018'!B255+'SNA 08-2018'!B255+'SNA 09-2018'!B255+'SNA 10-2018'!B255+'SNA 11-2018'!B255+'SNA 12-2018'!B255</f>
        <v>0</v>
      </c>
      <c r="C255" s="36">
        <f>'SNA 01-2018'!C255+'SNA 02-2018'!C255+'SNA 03-2018'!C255+'SNA 04-2018'!C255+'SNA 05-2018'!C255+'SNA 06-2018'!C255+'SNA 07-2018'!C255+'SNA 08-2018'!C255+'SNA 09-2018'!C255+'SNA 10-2018'!C255+'SNA 11-2018'!C255+'SNA 12-2018'!C255</f>
        <v>-343.08199999999999</v>
      </c>
      <c r="D255" s="36">
        <f>'SNA 01-2018'!D255+'SNA 02-2018'!D255+'SNA 03-2018'!D255+'SNA 04-2018'!D255+'SNA 05-2018'!D255+'SNA 06-2018'!D255+'SNA 07-2018'!D255+'SNA 08-2018'!D255+'SNA 09-2018'!D255+'SNA 10-2018'!D255+'SNA 11-2018'!D255+'SNA 12-2018'!D255</f>
        <v>0</v>
      </c>
      <c r="E255" s="36">
        <f t="shared" si="37"/>
        <v>-343.08199999999999</v>
      </c>
      <c r="F255" s="11"/>
      <c r="G255" s="37">
        <f>'SNA 01-2018'!G255+'SNA 02-2018'!G255+'SNA 03-2018'!G255+'SNA 04-2018'!G255+'SNA 05-2018'!G255+'SNA 06-2018'!G255+'SNA 07-2018'!G255+'SNA 08-2018'!G255+'SNA 09-2018'!G255+'SNA 10-2018'!G255+'SNA 11-2018'!G255+'SNA 12-2018'!G255</f>
        <v>0</v>
      </c>
      <c r="H255" s="20"/>
      <c r="I255" s="37">
        <f>'SNA 01-2018'!I255+'SNA 02-2018'!I255+'SNA 03-2018'!I255+'SNA 04-2018'!I255+'SNA 05-2018'!I255+'SNA 06-2018'!I255+'SNA 07-2018'!I255+'SNA 08-2018'!I255+'SNA 09-2018'!I255+'SNA 10-2018'!I255+'SNA 11-2018'!I255+'SNA 12-2018'!I255</f>
        <v>0</v>
      </c>
    </row>
    <row r="256" spans="1:9" outlineLevel="1">
      <c r="A256" s="27" t="s">
        <v>368</v>
      </c>
      <c r="B256" s="36">
        <f>'SNA 01-2018'!B256+'SNA 02-2018'!B256+'SNA 03-2018'!B256+'SNA 04-2018'!B256+'SNA 05-2018'!B256+'SNA 06-2018'!B256+'SNA 07-2018'!B256+'SNA 08-2018'!B256+'SNA 09-2018'!B256+'SNA 10-2018'!B256+'SNA 11-2018'!B256+'SNA 12-2018'!B256</f>
        <v>0</v>
      </c>
      <c r="C256" s="36">
        <f>'SNA 01-2018'!C256+'SNA 02-2018'!C256+'SNA 03-2018'!C256+'SNA 04-2018'!C256+'SNA 05-2018'!C256+'SNA 06-2018'!C256+'SNA 07-2018'!C256+'SNA 08-2018'!C256+'SNA 09-2018'!C256+'SNA 10-2018'!C256+'SNA 11-2018'!C256+'SNA 12-2018'!C256</f>
        <v>-115.97499999999999</v>
      </c>
      <c r="D256" s="36">
        <f>'SNA 01-2018'!D256+'SNA 02-2018'!D256+'SNA 03-2018'!D256+'SNA 04-2018'!D256+'SNA 05-2018'!D256+'SNA 06-2018'!D256+'SNA 07-2018'!D256+'SNA 08-2018'!D256+'SNA 09-2018'!D256+'SNA 10-2018'!D256+'SNA 11-2018'!D256+'SNA 12-2018'!D256</f>
        <v>0</v>
      </c>
      <c r="E256" s="36">
        <f t="shared" si="37"/>
        <v>-115.97499999999999</v>
      </c>
      <c r="F256" s="11"/>
      <c r="G256" s="37">
        <f>'SNA 01-2018'!G256+'SNA 02-2018'!G256+'SNA 03-2018'!G256+'SNA 04-2018'!G256+'SNA 05-2018'!G256+'SNA 06-2018'!G256+'SNA 07-2018'!G256+'SNA 08-2018'!G256+'SNA 09-2018'!G256+'SNA 10-2018'!G256+'SNA 11-2018'!G256+'SNA 12-2018'!G256</f>
        <v>0</v>
      </c>
      <c r="H256" s="20"/>
      <c r="I256" s="37">
        <f>'SNA 01-2018'!I256+'SNA 02-2018'!I256+'SNA 03-2018'!I256+'SNA 04-2018'!I256+'SNA 05-2018'!I256+'SNA 06-2018'!I256+'SNA 07-2018'!I256+'SNA 08-2018'!I256+'SNA 09-2018'!I256+'SNA 10-2018'!I256+'SNA 11-2018'!I256+'SNA 12-2018'!I256</f>
        <v>0</v>
      </c>
    </row>
    <row r="257" spans="1:10" outlineLevel="1">
      <c r="A257" s="27" t="s">
        <v>369</v>
      </c>
      <c r="B257" s="36">
        <f>'SNA 01-2018'!B257+'SNA 02-2018'!B257+'SNA 03-2018'!B257+'SNA 04-2018'!B257+'SNA 05-2018'!B257+'SNA 06-2018'!B257+'SNA 07-2018'!B257+'SNA 08-2018'!B257+'SNA 09-2018'!B257+'SNA 10-2018'!B257+'SNA 11-2018'!B257+'SNA 12-2018'!B257</f>
        <v>0</v>
      </c>
      <c r="C257" s="36">
        <f>'SNA 01-2018'!C257+'SNA 02-2018'!C257+'SNA 03-2018'!C257+'SNA 04-2018'!C257+'SNA 05-2018'!C257+'SNA 06-2018'!C257+'SNA 07-2018'!C257+'SNA 08-2018'!C257+'SNA 09-2018'!C257+'SNA 10-2018'!C257+'SNA 11-2018'!C257+'SNA 12-2018'!C257</f>
        <v>-536.04499999999996</v>
      </c>
      <c r="D257" s="36">
        <f>'SNA 01-2018'!D257+'SNA 02-2018'!D257+'SNA 03-2018'!D257+'SNA 04-2018'!D257+'SNA 05-2018'!D257+'SNA 06-2018'!D257+'SNA 07-2018'!D257+'SNA 08-2018'!D257+'SNA 09-2018'!D257+'SNA 10-2018'!D257+'SNA 11-2018'!D257+'SNA 12-2018'!D257</f>
        <v>0</v>
      </c>
      <c r="E257" s="36">
        <f t="shared" si="37"/>
        <v>-536.04499999999996</v>
      </c>
      <c r="F257" s="11"/>
      <c r="G257" s="37">
        <f>'SNA 01-2018'!G257+'SNA 02-2018'!G257+'SNA 03-2018'!G257+'SNA 04-2018'!G257+'SNA 05-2018'!G257+'SNA 06-2018'!G257+'SNA 07-2018'!G257+'SNA 08-2018'!G257+'SNA 09-2018'!G257+'SNA 10-2018'!G257+'SNA 11-2018'!G257+'SNA 12-2018'!G257</f>
        <v>0</v>
      </c>
      <c r="H257" s="20"/>
      <c r="I257" s="37">
        <f>'SNA 01-2018'!I257+'SNA 02-2018'!I257+'SNA 03-2018'!I257+'SNA 04-2018'!I257+'SNA 05-2018'!I257+'SNA 06-2018'!I257+'SNA 07-2018'!I257+'SNA 08-2018'!I257+'SNA 09-2018'!I257+'SNA 10-2018'!I257+'SNA 11-2018'!I257+'SNA 12-2018'!I257</f>
        <v>0</v>
      </c>
    </row>
    <row r="258" spans="1:10" outlineLevel="1">
      <c r="A258" s="27" t="s">
        <v>370</v>
      </c>
      <c r="B258" s="36">
        <f>'SNA 01-2018'!B258+'SNA 02-2018'!B258+'SNA 03-2018'!B258+'SNA 04-2018'!B258+'SNA 05-2018'!B258+'SNA 06-2018'!B258+'SNA 07-2018'!B258+'SNA 08-2018'!B258+'SNA 09-2018'!B258+'SNA 10-2018'!B258+'SNA 11-2018'!B258+'SNA 12-2018'!B258</f>
        <v>0</v>
      </c>
      <c r="C258" s="36">
        <f>'SNA 01-2018'!C258+'SNA 02-2018'!C258+'SNA 03-2018'!C258+'SNA 04-2018'!C258+'SNA 05-2018'!C258+'SNA 06-2018'!C258+'SNA 07-2018'!C258+'SNA 08-2018'!C258+'SNA 09-2018'!C258+'SNA 10-2018'!C258+'SNA 11-2018'!C258+'SNA 12-2018'!C258</f>
        <v>-242.624</v>
      </c>
      <c r="D258" s="36">
        <f>'SNA 01-2018'!D258+'SNA 02-2018'!D258+'SNA 03-2018'!D258+'SNA 04-2018'!D258+'SNA 05-2018'!D258+'SNA 06-2018'!D258+'SNA 07-2018'!D258+'SNA 08-2018'!D258+'SNA 09-2018'!D258+'SNA 10-2018'!D258+'SNA 11-2018'!D258+'SNA 12-2018'!D258</f>
        <v>0</v>
      </c>
      <c r="E258" s="36">
        <f t="shared" si="37"/>
        <v>-242.624</v>
      </c>
      <c r="F258" s="11"/>
      <c r="G258" s="37">
        <f>'SNA 01-2018'!G258+'SNA 02-2018'!G258+'SNA 03-2018'!G258+'SNA 04-2018'!G258+'SNA 05-2018'!G258+'SNA 06-2018'!G258+'SNA 07-2018'!G258+'SNA 08-2018'!G258+'SNA 09-2018'!G258+'SNA 10-2018'!G258+'SNA 11-2018'!G258+'SNA 12-2018'!G258</f>
        <v>0</v>
      </c>
      <c r="H258" s="20"/>
      <c r="I258" s="37">
        <f>'SNA 01-2018'!I258+'SNA 02-2018'!I258+'SNA 03-2018'!I258+'SNA 04-2018'!I258+'SNA 05-2018'!I258+'SNA 06-2018'!I258+'SNA 07-2018'!I258+'SNA 08-2018'!I258+'SNA 09-2018'!I258+'SNA 10-2018'!I258+'SNA 11-2018'!I258+'SNA 12-2018'!I258</f>
        <v>0</v>
      </c>
    </row>
    <row r="259" spans="1:10" outlineLevel="1">
      <c r="A259" s="27" t="s">
        <v>378</v>
      </c>
      <c r="B259" s="36">
        <f>'SNA 01-2018'!B259+'SNA 02-2018'!B259+'SNA 03-2018'!B259+'SNA 04-2018'!B259+'SNA 05-2018'!B259+'SNA 06-2018'!B259+'SNA 07-2018'!B259+'SNA 08-2018'!B259+'SNA 09-2018'!B259+'SNA 10-2018'!B259+'SNA 11-2018'!B259+'SNA 12-2018'!B259</f>
        <v>0</v>
      </c>
      <c r="C259" s="36">
        <f>'SNA 01-2018'!C259+'SNA 02-2018'!C259+'SNA 03-2018'!C259+'SNA 04-2018'!C259+'SNA 05-2018'!C259+'SNA 06-2018'!C259+'SNA 07-2018'!C259+'SNA 08-2018'!C259+'SNA 09-2018'!C259+'SNA 10-2018'!C259+'SNA 11-2018'!C259+'SNA 12-2018'!C259</f>
        <v>-1033.4570000000001</v>
      </c>
      <c r="D259" s="36">
        <f>'SNA 01-2018'!D259+'SNA 02-2018'!D259+'SNA 03-2018'!D259+'SNA 04-2018'!D259+'SNA 05-2018'!D259+'SNA 06-2018'!D259+'SNA 07-2018'!D259+'SNA 08-2018'!D259+'SNA 09-2018'!D259+'SNA 10-2018'!D259+'SNA 11-2018'!D259+'SNA 12-2018'!D259</f>
        <v>0</v>
      </c>
      <c r="E259" s="36">
        <f t="shared" ref="E259:E262" si="38">SUM(B259:D259)</f>
        <v>-1033.4570000000001</v>
      </c>
      <c r="F259" s="11"/>
      <c r="G259" s="37">
        <f>'SNA 01-2018'!G259+'SNA 02-2018'!G259+'SNA 03-2018'!G259+'SNA 04-2018'!G259+'SNA 05-2018'!G259+'SNA 06-2018'!G259+'SNA 07-2018'!G259+'SNA 08-2018'!G259+'SNA 09-2018'!G259+'SNA 10-2018'!G259+'SNA 11-2018'!G259+'SNA 12-2018'!G259</f>
        <v>0</v>
      </c>
      <c r="H259" s="20"/>
      <c r="I259" s="37">
        <f>'SNA 01-2018'!I259+'SNA 02-2018'!I259+'SNA 03-2018'!I259+'SNA 04-2018'!I259+'SNA 05-2018'!I259+'SNA 06-2018'!I259+'SNA 07-2018'!I259+'SNA 08-2018'!I259+'SNA 09-2018'!I259+'SNA 10-2018'!I259+'SNA 11-2018'!I259+'SNA 12-2018'!I259</f>
        <v>0</v>
      </c>
    </row>
    <row r="260" spans="1:10" outlineLevel="1">
      <c r="A260" s="27" t="s">
        <v>379</v>
      </c>
      <c r="B260" s="36">
        <f>'SNA 01-2018'!B260+'SNA 02-2018'!B260+'SNA 03-2018'!B260+'SNA 04-2018'!B260+'SNA 05-2018'!B260+'SNA 06-2018'!B260+'SNA 07-2018'!B260+'SNA 08-2018'!B260+'SNA 09-2018'!B260+'SNA 10-2018'!B260+'SNA 11-2018'!B260+'SNA 12-2018'!B260</f>
        <v>0</v>
      </c>
      <c r="C260" s="36">
        <f>'SNA 01-2018'!C260+'SNA 02-2018'!C260+'SNA 03-2018'!C260+'SNA 04-2018'!C260+'SNA 05-2018'!C260+'SNA 06-2018'!C260+'SNA 07-2018'!C260+'SNA 08-2018'!C260+'SNA 09-2018'!C260+'SNA 10-2018'!C260+'SNA 11-2018'!C260+'SNA 12-2018'!C260</f>
        <v>-379.55399999999997</v>
      </c>
      <c r="D260" s="36">
        <f>'SNA 01-2018'!D260+'SNA 02-2018'!D260+'SNA 03-2018'!D260+'SNA 04-2018'!D260+'SNA 05-2018'!D260+'SNA 06-2018'!D260+'SNA 07-2018'!D260+'SNA 08-2018'!D260+'SNA 09-2018'!D260+'SNA 10-2018'!D260+'SNA 11-2018'!D260+'SNA 12-2018'!D260</f>
        <v>0</v>
      </c>
      <c r="E260" s="36">
        <f t="shared" si="38"/>
        <v>-379.55399999999997</v>
      </c>
      <c r="F260" s="11"/>
      <c r="G260" s="37">
        <f>'SNA 01-2018'!G260+'SNA 02-2018'!G260+'SNA 03-2018'!G260+'SNA 04-2018'!G260+'SNA 05-2018'!G260+'SNA 06-2018'!G260+'SNA 07-2018'!G260+'SNA 08-2018'!G260+'SNA 09-2018'!G260+'SNA 10-2018'!G260+'SNA 11-2018'!G260+'SNA 12-2018'!G260</f>
        <v>0</v>
      </c>
      <c r="H260" s="20"/>
      <c r="I260" s="37">
        <f>'SNA 01-2018'!I260+'SNA 02-2018'!I260+'SNA 03-2018'!I260+'SNA 04-2018'!I260+'SNA 05-2018'!I260+'SNA 06-2018'!I260+'SNA 07-2018'!I260+'SNA 08-2018'!I260+'SNA 09-2018'!I260+'SNA 10-2018'!I260+'SNA 11-2018'!I260+'SNA 12-2018'!I260</f>
        <v>0</v>
      </c>
    </row>
    <row r="261" spans="1:10" outlineLevel="1">
      <c r="A261" s="27" t="s">
        <v>380</v>
      </c>
      <c r="B261" s="36">
        <f>'SNA 01-2018'!B261+'SNA 02-2018'!B261+'SNA 03-2018'!B261+'SNA 04-2018'!B261+'SNA 05-2018'!B261+'SNA 06-2018'!B261+'SNA 07-2018'!B261+'SNA 08-2018'!B261+'SNA 09-2018'!B261+'SNA 10-2018'!B261+'SNA 11-2018'!B261+'SNA 12-2018'!B261</f>
        <v>0</v>
      </c>
      <c r="C261" s="36">
        <f>'SNA 01-2018'!C261+'SNA 02-2018'!C261+'SNA 03-2018'!C261+'SNA 04-2018'!C261+'SNA 05-2018'!C261+'SNA 06-2018'!C261+'SNA 07-2018'!C261+'SNA 08-2018'!C261+'SNA 09-2018'!C261+'SNA 10-2018'!C261+'SNA 11-2018'!C261+'SNA 12-2018'!C261</f>
        <v>-238</v>
      </c>
      <c r="D261" s="36">
        <f>'SNA 01-2018'!D261+'SNA 02-2018'!D261+'SNA 03-2018'!D261+'SNA 04-2018'!D261+'SNA 05-2018'!D261+'SNA 06-2018'!D261+'SNA 07-2018'!D261+'SNA 08-2018'!D261+'SNA 09-2018'!D261+'SNA 10-2018'!D261+'SNA 11-2018'!D261+'SNA 12-2018'!D261</f>
        <v>0</v>
      </c>
      <c r="E261" s="36">
        <f t="shared" si="38"/>
        <v>-238</v>
      </c>
      <c r="F261" s="11"/>
      <c r="G261" s="37">
        <f>'SNA 01-2018'!G261+'SNA 02-2018'!G261+'SNA 03-2018'!G261+'SNA 04-2018'!G261+'SNA 05-2018'!G261+'SNA 06-2018'!G261+'SNA 07-2018'!G261+'SNA 08-2018'!G261+'SNA 09-2018'!G261+'SNA 10-2018'!G261+'SNA 11-2018'!G261+'SNA 12-2018'!G261</f>
        <v>0</v>
      </c>
      <c r="H261" s="20"/>
      <c r="I261" s="37">
        <f>'SNA 01-2018'!I261+'SNA 02-2018'!I261+'SNA 03-2018'!I261+'SNA 04-2018'!I261+'SNA 05-2018'!I261+'SNA 06-2018'!I261+'SNA 07-2018'!I261+'SNA 08-2018'!I261+'SNA 09-2018'!I261+'SNA 10-2018'!I261+'SNA 11-2018'!I261+'SNA 12-2018'!I261</f>
        <v>0</v>
      </c>
    </row>
    <row r="262" spans="1:10" outlineLevel="1">
      <c r="A262" s="27" t="s">
        <v>263</v>
      </c>
      <c r="B262" s="36">
        <f>'SNA 01-2018'!B262+'SNA 02-2018'!B262+'SNA 03-2018'!B262+'SNA 04-2018'!B262+'SNA 05-2018'!B262+'SNA 06-2018'!B262+'SNA 07-2018'!B262+'SNA 08-2018'!B262+'SNA 09-2018'!B262+'SNA 10-2018'!B262+'SNA 11-2018'!B262+'SNA 12-2018'!B262</f>
        <v>0</v>
      </c>
      <c r="C262" s="36">
        <f>'SNA 01-2018'!C262+'SNA 02-2018'!C262+'SNA 03-2018'!C262+'SNA 04-2018'!C262+'SNA 05-2018'!C262+'SNA 06-2018'!C262+'SNA 07-2018'!C262+'SNA 08-2018'!C262+'SNA 09-2018'!C262+'SNA 10-2018'!C262+'SNA 11-2018'!C262+'SNA 12-2018'!C262</f>
        <v>-3549.7230000000004</v>
      </c>
      <c r="D262" s="36">
        <f>'SNA 01-2018'!D262+'SNA 02-2018'!D262+'SNA 03-2018'!D262+'SNA 04-2018'!D262+'SNA 05-2018'!D262+'SNA 06-2018'!D262+'SNA 07-2018'!D262+'SNA 08-2018'!D262+'SNA 09-2018'!D262+'SNA 10-2018'!D262+'SNA 11-2018'!D262+'SNA 12-2018'!D262</f>
        <v>0</v>
      </c>
      <c r="E262" s="36">
        <f t="shared" si="38"/>
        <v>-3549.7230000000004</v>
      </c>
      <c r="F262" s="11"/>
      <c r="G262" s="37">
        <f>'SNA 01-2018'!G262+'SNA 02-2018'!G262+'SNA 03-2018'!G262+'SNA 04-2018'!G262+'SNA 05-2018'!G262+'SNA 06-2018'!G262+'SNA 07-2018'!G262+'SNA 08-2018'!G262+'SNA 09-2018'!G262+'SNA 10-2018'!G262+'SNA 11-2018'!G262+'SNA 12-2018'!G262</f>
        <v>0</v>
      </c>
      <c r="H262" s="20"/>
      <c r="I262" s="37">
        <f>'SNA 01-2018'!I262+'SNA 02-2018'!I262+'SNA 03-2018'!I262+'SNA 04-2018'!I262+'SNA 05-2018'!I262+'SNA 06-2018'!I262+'SNA 07-2018'!I262+'SNA 08-2018'!I262+'SNA 09-2018'!I262+'SNA 10-2018'!I262+'SNA 11-2018'!I262+'SNA 12-2018'!I262</f>
        <v>0</v>
      </c>
    </row>
    <row r="263" spans="1:10">
      <c r="A263" s="25" t="s">
        <v>307</v>
      </c>
      <c r="B263" s="35">
        <f t="shared" ref="B263:D263" si="39">SUM(B264:B319)</f>
        <v>0</v>
      </c>
      <c r="C263" s="35">
        <f t="shared" si="39"/>
        <v>-372971.83100000006</v>
      </c>
      <c r="D263" s="35">
        <f t="shared" si="39"/>
        <v>0</v>
      </c>
      <c r="E263" s="35">
        <f t="shared" si="33"/>
        <v>-372971.83100000006</v>
      </c>
      <c r="F263" s="34"/>
      <c r="G263" s="35">
        <f>SUM(G264:G319)</f>
        <v>0</v>
      </c>
      <c r="H263" s="34"/>
      <c r="I263" s="35">
        <f>SUM(I264:I319)</f>
        <v>0</v>
      </c>
    </row>
    <row r="264" spans="1:10" outlineLevel="1">
      <c r="A264" s="27" t="s">
        <v>142</v>
      </c>
      <c r="B264" s="36">
        <f>'SNA 01-2018'!B264+'SNA 02-2018'!B264+'SNA 03-2018'!B264+'SNA 04-2018'!B264+'SNA 05-2018'!B264+'SNA 06-2018'!B264+'SNA 07-2018'!B264+'SNA 08-2018'!B264+'SNA 09-2018'!B264+'SNA 10-2018'!B264+'SNA 11-2018'!B264+'SNA 12-2018'!B264</f>
        <v>0</v>
      </c>
      <c r="C264" s="36">
        <f>'SNA 01-2018'!C264+'SNA 02-2018'!C264+'SNA 03-2018'!C264+'SNA 04-2018'!C264+'SNA 05-2018'!C264+'SNA 06-2018'!C264+'SNA 07-2018'!C264+'SNA 08-2018'!C264+'SNA 09-2018'!C264+'SNA 10-2018'!C264+'SNA 11-2018'!C264+'SNA 12-2018'!C264</f>
        <v>-904.6</v>
      </c>
      <c r="D264" s="36">
        <f>'SNA 01-2018'!D264+'SNA 02-2018'!D264+'SNA 03-2018'!D264+'SNA 04-2018'!D264+'SNA 05-2018'!D264+'SNA 06-2018'!D264+'SNA 07-2018'!D264+'SNA 08-2018'!D264+'SNA 09-2018'!D264+'SNA 10-2018'!D264+'SNA 11-2018'!D264+'SNA 12-2018'!D264</f>
        <v>0</v>
      </c>
      <c r="E264" s="37">
        <f t="shared" si="33"/>
        <v>-904.6</v>
      </c>
      <c r="F264" s="37"/>
      <c r="G264" s="37">
        <f>'SNA 01-2018'!G264+'SNA 02-2018'!G264+'SNA 03-2018'!G264+'SNA 04-2018'!G264+'SNA 05-2018'!G264+'SNA 06-2018'!G264+'SNA 07-2018'!G264+'SNA 08-2018'!G264+'SNA 09-2018'!G264+'SNA 10-2018'!G264+'SNA 11-2018'!G264+'SNA 12-2018'!G264</f>
        <v>0</v>
      </c>
      <c r="H264" s="37"/>
      <c r="I264" s="37">
        <f>'SNA 01-2018'!I264+'SNA 02-2018'!I264+'SNA 03-2018'!I264+'SNA 04-2018'!I264+'SNA 05-2018'!I264+'SNA 06-2018'!I264+'SNA 07-2018'!I264+'SNA 08-2018'!I264+'SNA 09-2018'!I264+'SNA 10-2018'!I264+'SNA 11-2018'!I264+'SNA 12-2018'!I264</f>
        <v>0</v>
      </c>
      <c r="J264" s="28"/>
    </row>
    <row r="265" spans="1:10" outlineLevel="1">
      <c r="A265" s="27" t="s">
        <v>213</v>
      </c>
      <c r="B265" s="36">
        <f>'SNA 01-2018'!B265+'SNA 02-2018'!B265+'SNA 03-2018'!B265+'SNA 04-2018'!B265+'SNA 05-2018'!B265+'SNA 06-2018'!B265+'SNA 07-2018'!B265+'SNA 08-2018'!B265+'SNA 09-2018'!B265+'SNA 10-2018'!B265+'SNA 11-2018'!B265+'SNA 12-2018'!B265</f>
        <v>0</v>
      </c>
      <c r="C265" s="36">
        <f>'SNA 01-2018'!C265+'SNA 02-2018'!C265+'SNA 03-2018'!C265+'SNA 04-2018'!C265+'SNA 05-2018'!C265+'SNA 06-2018'!C265+'SNA 07-2018'!C265+'SNA 08-2018'!C265+'SNA 09-2018'!C265+'SNA 10-2018'!C265+'SNA 11-2018'!C265+'SNA 12-2018'!C265</f>
        <v>-1670.87</v>
      </c>
      <c r="D265" s="36">
        <f>'SNA 01-2018'!D265+'SNA 02-2018'!D265+'SNA 03-2018'!D265+'SNA 04-2018'!D265+'SNA 05-2018'!D265+'SNA 06-2018'!D265+'SNA 07-2018'!D265+'SNA 08-2018'!D265+'SNA 09-2018'!D265+'SNA 10-2018'!D265+'SNA 11-2018'!D265+'SNA 12-2018'!D265</f>
        <v>0</v>
      </c>
      <c r="E265" s="37">
        <f t="shared" si="33"/>
        <v>-1670.87</v>
      </c>
      <c r="F265" s="37"/>
      <c r="G265" s="37">
        <f>'SNA 01-2018'!G265+'SNA 02-2018'!G265+'SNA 03-2018'!G265+'SNA 04-2018'!G265+'SNA 05-2018'!G265+'SNA 06-2018'!G265+'SNA 07-2018'!G265+'SNA 08-2018'!G265+'SNA 09-2018'!G265+'SNA 10-2018'!G265+'SNA 11-2018'!G265+'SNA 12-2018'!G265</f>
        <v>0</v>
      </c>
      <c r="H265" s="37"/>
      <c r="I265" s="37">
        <f>'SNA 01-2018'!I265+'SNA 02-2018'!I265+'SNA 03-2018'!I265+'SNA 04-2018'!I265+'SNA 05-2018'!I265+'SNA 06-2018'!I265+'SNA 07-2018'!I265+'SNA 08-2018'!I265+'SNA 09-2018'!I265+'SNA 10-2018'!I265+'SNA 11-2018'!I265+'SNA 12-2018'!I265</f>
        <v>0</v>
      </c>
      <c r="J265" s="28"/>
    </row>
    <row r="266" spans="1:10" outlineLevel="1">
      <c r="A266" s="27" t="s">
        <v>252</v>
      </c>
      <c r="B266" s="36">
        <f>'SNA 01-2018'!B266+'SNA 02-2018'!B266+'SNA 03-2018'!B266+'SNA 04-2018'!B266+'SNA 05-2018'!B266+'SNA 06-2018'!B266+'SNA 07-2018'!B266+'SNA 08-2018'!B266+'SNA 09-2018'!B266+'SNA 10-2018'!B266+'SNA 11-2018'!B266+'SNA 12-2018'!B266</f>
        <v>0</v>
      </c>
      <c r="C266" s="36">
        <f>'SNA 01-2018'!C266+'SNA 02-2018'!C266+'SNA 03-2018'!C266+'SNA 04-2018'!C266+'SNA 05-2018'!C266+'SNA 06-2018'!C266+'SNA 07-2018'!C266+'SNA 08-2018'!C266+'SNA 09-2018'!C266+'SNA 10-2018'!C266+'SNA 11-2018'!C266+'SNA 12-2018'!C266</f>
        <v>-2713.6750000000002</v>
      </c>
      <c r="D266" s="36">
        <f>'SNA 01-2018'!D266+'SNA 02-2018'!D266+'SNA 03-2018'!D266+'SNA 04-2018'!D266+'SNA 05-2018'!D266+'SNA 06-2018'!D266+'SNA 07-2018'!D266+'SNA 08-2018'!D266+'SNA 09-2018'!D266+'SNA 10-2018'!D266+'SNA 11-2018'!D266+'SNA 12-2018'!D266</f>
        <v>0</v>
      </c>
      <c r="E266" s="37">
        <f t="shared" si="33"/>
        <v>-2713.6750000000002</v>
      </c>
      <c r="F266" s="37"/>
      <c r="G266" s="37">
        <f>'SNA 01-2018'!G266+'SNA 02-2018'!G266+'SNA 03-2018'!G266+'SNA 04-2018'!G266+'SNA 05-2018'!G266+'SNA 06-2018'!G266+'SNA 07-2018'!G266+'SNA 08-2018'!G266+'SNA 09-2018'!G266+'SNA 10-2018'!G266+'SNA 11-2018'!G266+'SNA 12-2018'!G266</f>
        <v>0</v>
      </c>
      <c r="H266" s="37"/>
      <c r="I266" s="37">
        <f>'SNA 01-2018'!I266+'SNA 02-2018'!I266+'SNA 03-2018'!I266+'SNA 04-2018'!I266+'SNA 05-2018'!I266+'SNA 06-2018'!I266+'SNA 07-2018'!I266+'SNA 08-2018'!I266+'SNA 09-2018'!I266+'SNA 10-2018'!I266+'SNA 11-2018'!I266+'SNA 12-2018'!I266</f>
        <v>0</v>
      </c>
      <c r="J266" s="28"/>
    </row>
    <row r="267" spans="1:10" outlineLevel="1">
      <c r="A267" s="27" t="s">
        <v>102</v>
      </c>
      <c r="B267" s="36">
        <f>'SNA 01-2018'!B267+'SNA 02-2018'!B267+'SNA 03-2018'!B267+'SNA 04-2018'!B267+'SNA 05-2018'!B267+'SNA 06-2018'!B267+'SNA 07-2018'!B267+'SNA 08-2018'!B267+'SNA 09-2018'!B267+'SNA 10-2018'!B267+'SNA 11-2018'!B267+'SNA 12-2018'!B267</f>
        <v>0</v>
      </c>
      <c r="C267" s="36">
        <f>'SNA 01-2018'!C267+'SNA 02-2018'!C267+'SNA 03-2018'!C267+'SNA 04-2018'!C267+'SNA 05-2018'!C267+'SNA 06-2018'!C267+'SNA 07-2018'!C267+'SNA 08-2018'!C267+'SNA 09-2018'!C267+'SNA 10-2018'!C267+'SNA 11-2018'!C267+'SNA 12-2018'!C267</f>
        <v>-966.15</v>
      </c>
      <c r="D267" s="36">
        <f>'SNA 01-2018'!D267+'SNA 02-2018'!D267+'SNA 03-2018'!D267+'SNA 04-2018'!D267+'SNA 05-2018'!D267+'SNA 06-2018'!D267+'SNA 07-2018'!D267+'SNA 08-2018'!D267+'SNA 09-2018'!D267+'SNA 10-2018'!D267+'SNA 11-2018'!D267+'SNA 12-2018'!D267</f>
        <v>0</v>
      </c>
      <c r="E267" s="37">
        <f t="shared" si="33"/>
        <v>-966.15</v>
      </c>
      <c r="F267" s="37"/>
      <c r="G267" s="37">
        <f>'SNA 01-2018'!G267+'SNA 02-2018'!G267+'SNA 03-2018'!G267+'SNA 04-2018'!G267+'SNA 05-2018'!G267+'SNA 06-2018'!G267+'SNA 07-2018'!G267+'SNA 08-2018'!G267+'SNA 09-2018'!G267+'SNA 10-2018'!G267+'SNA 11-2018'!G267+'SNA 12-2018'!G267</f>
        <v>0</v>
      </c>
      <c r="H267" s="37"/>
      <c r="I267" s="37">
        <f>'SNA 01-2018'!I267+'SNA 02-2018'!I267+'SNA 03-2018'!I267+'SNA 04-2018'!I267+'SNA 05-2018'!I267+'SNA 06-2018'!I267+'SNA 07-2018'!I267+'SNA 08-2018'!I267+'SNA 09-2018'!I267+'SNA 10-2018'!I267+'SNA 11-2018'!I267+'SNA 12-2018'!I267</f>
        <v>0</v>
      </c>
      <c r="J267" s="28"/>
    </row>
    <row r="268" spans="1:10" outlineLevel="1">
      <c r="A268" s="27" t="s">
        <v>183</v>
      </c>
      <c r="B268" s="36">
        <f>'SNA 01-2018'!B268+'SNA 02-2018'!B268+'SNA 03-2018'!B268+'SNA 04-2018'!B268+'SNA 05-2018'!B268+'SNA 06-2018'!B268+'SNA 07-2018'!B268+'SNA 08-2018'!B268+'SNA 09-2018'!B268+'SNA 10-2018'!B268+'SNA 11-2018'!B268+'SNA 12-2018'!B268</f>
        <v>0</v>
      </c>
      <c r="C268" s="36">
        <f>'SNA 01-2018'!C268+'SNA 02-2018'!C268+'SNA 03-2018'!C268+'SNA 04-2018'!C268+'SNA 05-2018'!C268+'SNA 06-2018'!C268+'SNA 07-2018'!C268+'SNA 08-2018'!C268+'SNA 09-2018'!C268+'SNA 10-2018'!C268+'SNA 11-2018'!C268+'SNA 12-2018'!C268</f>
        <v>-490.6</v>
      </c>
      <c r="D268" s="36">
        <f>'SNA 01-2018'!D268+'SNA 02-2018'!D268+'SNA 03-2018'!D268+'SNA 04-2018'!D268+'SNA 05-2018'!D268+'SNA 06-2018'!D268+'SNA 07-2018'!D268+'SNA 08-2018'!D268+'SNA 09-2018'!D268+'SNA 10-2018'!D268+'SNA 11-2018'!D268+'SNA 12-2018'!D268</f>
        <v>0</v>
      </c>
      <c r="E268" s="37">
        <f t="shared" si="33"/>
        <v>-490.6</v>
      </c>
      <c r="F268" s="37"/>
      <c r="G268" s="37">
        <f>'SNA 01-2018'!G268+'SNA 02-2018'!G268+'SNA 03-2018'!G268+'SNA 04-2018'!G268+'SNA 05-2018'!G268+'SNA 06-2018'!G268+'SNA 07-2018'!G268+'SNA 08-2018'!G268+'SNA 09-2018'!G268+'SNA 10-2018'!G268+'SNA 11-2018'!G268+'SNA 12-2018'!G268</f>
        <v>0</v>
      </c>
      <c r="H268" s="37"/>
      <c r="I268" s="37">
        <f>'SNA 01-2018'!I268+'SNA 02-2018'!I268+'SNA 03-2018'!I268+'SNA 04-2018'!I268+'SNA 05-2018'!I268+'SNA 06-2018'!I268+'SNA 07-2018'!I268+'SNA 08-2018'!I268+'SNA 09-2018'!I268+'SNA 10-2018'!I268+'SNA 11-2018'!I268+'SNA 12-2018'!I268</f>
        <v>0</v>
      </c>
      <c r="J268" s="28"/>
    </row>
    <row r="269" spans="1:10" outlineLevel="1">
      <c r="A269" s="27" t="s">
        <v>290</v>
      </c>
      <c r="B269" s="36">
        <f>'SNA 01-2018'!B269+'SNA 02-2018'!B269+'SNA 03-2018'!B269+'SNA 04-2018'!B269+'SNA 05-2018'!B269+'SNA 06-2018'!B269+'SNA 07-2018'!B269+'SNA 08-2018'!B269+'SNA 09-2018'!B269+'SNA 10-2018'!B269+'SNA 11-2018'!B269+'SNA 12-2018'!B269</f>
        <v>0</v>
      </c>
      <c r="C269" s="36">
        <f>'SNA 01-2018'!C269+'SNA 02-2018'!C269+'SNA 03-2018'!C269+'SNA 04-2018'!C269+'SNA 05-2018'!C269+'SNA 06-2018'!C269+'SNA 07-2018'!C269+'SNA 08-2018'!C269+'SNA 09-2018'!C269+'SNA 10-2018'!C269+'SNA 11-2018'!C269+'SNA 12-2018'!C269</f>
        <v>-720</v>
      </c>
      <c r="D269" s="36">
        <f>'SNA 01-2018'!D269+'SNA 02-2018'!D269+'SNA 03-2018'!D269+'SNA 04-2018'!D269+'SNA 05-2018'!D269+'SNA 06-2018'!D269+'SNA 07-2018'!D269+'SNA 08-2018'!D269+'SNA 09-2018'!D269+'SNA 10-2018'!D269+'SNA 11-2018'!D269+'SNA 12-2018'!D269</f>
        <v>0</v>
      </c>
      <c r="E269" s="37">
        <f t="shared" si="33"/>
        <v>-720</v>
      </c>
      <c r="F269" s="37"/>
      <c r="G269" s="37">
        <f>'SNA 01-2018'!G269+'SNA 02-2018'!G269+'SNA 03-2018'!G269+'SNA 04-2018'!G269+'SNA 05-2018'!G269+'SNA 06-2018'!G269+'SNA 07-2018'!G269+'SNA 08-2018'!G269+'SNA 09-2018'!G269+'SNA 10-2018'!G269+'SNA 11-2018'!G269+'SNA 12-2018'!G269</f>
        <v>0</v>
      </c>
      <c r="H269" s="37"/>
      <c r="I269" s="37">
        <f>'SNA 01-2018'!I269+'SNA 02-2018'!I269+'SNA 03-2018'!I269+'SNA 04-2018'!I269+'SNA 05-2018'!I269+'SNA 06-2018'!I269+'SNA 07-2018'!I269+'SNA 08-2018'!I269+'SNA 09-2018'!I269+'SNA 10-2018'!I269+'SNA 11-2018'!I269+'SNA 12-2018'!I269</f>
        <v>0</v>
      </c>
    </row>
    <row r="270" spans="1:10" outlineLevel="1">
      <c r="A270" s="27" t="s">
        <v>291</v>
      </c>
      <c r="B270" s="36">
        <f>'SNA 01-2018'!B270+'SNA 02-2018'!B270+'SNA 03-2018'!B270+'SNA 04-2018'!B270+'SNA 05-2018'!B270+'SNA 06-2018'!B270+'SNA 07-2018'!B270+'SNA 08-2018'!B270+'SNA 09-2018'!B270+'SNA 10-2018'!B270+'SNA 11-2018'!B270+'SNA 12-2018'!B270</f>
        <v>0</v>
      </c>
      <c r="C270" s="36">
        <f>'SNA 01-2018'!C270+'SNA 02-2018'!C270+'SNA 03-2018'!C270+'SNA 04-2018'!C270+'SNA 05-2018'!C270+'SNA 06-2018'!C270+'SNA 07-2018'!C270+'SNA 08-2018'!C270+'SNA 09-2018'!C270+'SNA 10-2018'!C270+'SNA 11-2018'!C270+'SNA 12-2018'!C270</f>
        <v>-330</v>
      </c>
      <c r="D270" s="36">
        <f>'SNA 01-2018'!D270+'SNA 02-2018'!D270+'SNA 03-2018'!D270+'SNA 04-2018'!D270+'SNA 05-2018'!D270+'SNA 06-2018'!D270+'SNA 07-2018'!D270+'SNA 08-2018'!D270+'SNA 09-2018'!D270+'SNA 10-2018'!D270+'SNA 11-2018'!D270+'SNA 12-2018'!D270</f>
        <v>0</v>
      </c>
      <c r="E270" s="37">
        <f t="shared" si="33"/>
        <v>-330</v>
      </c>
      <c r="F270" s="37"/>
      <c r="G270" s="37">
        <f>'SNA 01-2018'!G270+'SNA 02-2018'!G270+'SNA 03-2018'!G270+'SNA 04-2018'!G270+'SNA 05-2018'!G270+'SNA 06-2018'!G270+'SNA 07-2018'!G270+'SNA 08-2018'!G270+'SNA 09-2018'!G270+'SNA 10-2018'!G270+'SNA 11-2018'!G270+'SNA 12-2018'!G270</f>
        <v>0</v>
      </c>
      <c r="H270" s="37"/>
      <c r="I270" s="37">
        <f>'SNA 01-2018'!I270+'SNA 02-2018'!I270+'SNA 03-2018'!I270+'SNA 04-2018'!I270+'SNA 05-2018'!I270+'SNA 06-2018'!I270+'SNA 07-2018'!I270+'SNA 08-2018'!I270+'SNA 09-2018'!I270+'SNA 10-2018'!I270+'SNA 11-2018'!I270+'SNA 12-2018'!I270</f>
        <v>0</v>
      </c>
    </row>
    <row r="271" spans="1:10" outlineLevel="1">
      <c r="A271" s="27" t="s">
        <v>82</v>
      </c>
      <c r="B271" s="36">
        <f>'SNA 01-2018'!B271+'SNA 02-2018'!B271+'SNA 03-2018'!B271+'SNA 04-2018'!B271+'SNA 05-2018'!B271+'SNA 06-2018'!B271+'SNA 07-2018'!B271+'SNA 08-2018'!B271+'SNA 09-2018'!B271+'SNA 10-2018'!B271+'SNA 11-2018'!B271+'SNA 12-2018'!B271</f>
        <v>0</v>
      </c>
      <c r="C271" s="36">
        <f>'SNA 01-2018'!C271+'SNA 02-2018'!C271+'SNA 03-2018'!C271+'SNA 04-2018'!C271+'SNA 05-2018'!C271+'SNA 06-2018'!C271+'SNA 07-2018'!C271+'SNA 08-2018'!C271+'SNA 09-2018'!C271+'SNA 10-2018'!C271+'SNA 11-2018'!C271+'SNA 12-2018'!C271</f>
        <v>-2995.672</v>
      </c>
      <c r="D271" s="36">
        <f>'SNA 01-2018'!D271+'SNA 02-2018'!D271+'SNA 03-2018'!D271+'SNA 04-2018'!D271+'SNA 05-2018'!D271+'SNA 06-2018'!D271+'SNA 07-2018'!D271+'SNA 08-2018'!D271+'SNA 09-2018'!D271+'SNA 10-2018'!D271+'SNA 11-2018'!D271+'SNA 12-2018'!D271</f>
        <v>0</v>
      </c>
      <c r="E271" s="37">
        <f t="shared" si="33"/>
        <v>-2995.672</v>
      </c>
      <c r="F271" s="37"/>
      <c r="G271" s="37">
        <f>'SNA 01-2018'!G271+'SNA 02-2018'!G271+'SNA 03-2018'!G271+'SNA 04-2018'!G271+'SNA 05-2018'!G271+'SNA 06-2018'!G271+'SNA 07-2018'!G271+'SNA 08-2018'!G271+'SNA 09-2018'!G271+'SNA 10-2018'!G271+'SNA 11-2018'!G271+'SNA 12-2018'!G271</f>
        <v>0</v>
      </c>
      <c r="H271" s="37"/>
      <c r="I271" s="37">
        <f>'SNA 01-2018'!I271+'SNA 02-2018'!I271+'SNA 03-2018'!I271+'SNA 04-2018'!I271+'SNA 05-2018'!I271+'SNA 06-2018'!I271+'SNA 07-2018'!I271+'SNA 08-2018'!I271+'SNA 09-2018'!I271+'SNA 10-2018'!I271+'SNA 11-2018'!I271+'SNA 12-2018'!I271</f>
        <v>0</v>
      </c>
    </row>
    <row r="272" spans="1:10" outlineLevel="1">
      <c r="A272" s="27" t="s">
        <v>83</v>
      </c>
      <c r="B272" s="36">
        <f>'SNA 01-2018'!B272+'SNA 02-2018'!B272+'SNA 03-2018'!B272+'SNA 04-2018'!B272+'SNA 05-2018'!B272+'SNA 06-2018'!B272+'SNA 07-2018'!B272+'SNA 08-2018'!B272+'SNA 09-2018'!B272+'SNA 10-2018'!B272+'SNA 11-2018'!B272+'SNA 12-2018'!B272</f>
        <v>0</v>
      </c>
      <c r="C272" s="36">
        <f>'SNA 01-2018'!C272+'SNA 02-2018'!C272+'SNA 03-2018'!C272+'SNA 04-2018'!C272+'SNA 05-2018'!C272+'SNA 06-2018'!C272+'SNA 07-2018'!C272+'SNA 08-2018'!C272+'SNA 09-2018'!C272+'SNA 10-2018'!C272+'SNA 11-2018'!C272+'SNA 12-2018'!C272</f>
        <v>-27348.023999999998</v>
      </c>
      <c r="D272" s="36">
        <f>'SNA 01-2018'!D272+'SNA 02-2018'!D272+'SNA 03-2018'!D272+'SNA 04-2018'!D272+'SNA 05-2018'!D272+'SNA 06-2018'!D272+'SNA 07-2018'!D272+'SNA 08-2018'!D272+'SNA 09-2018'!D272+'SNA 10-2018'!D272+'SNA 11-2018'!D272+'SNA 12-2018'!D272</f>
        <v>0</v>
      </c>
      <c r="E272" s="37">
        <f t="shared" si="33"/>
        <v>-27348.023999999998</v>
      </c>
      <c r="F272" s="37"/>
      <c r="G272" s="37">
        <f>'SNA 01-2018'!G272+'SNA 02-2018'!G272+'SNA 03-2018'!G272+'SNA 04-2018'!G272+'SNA 05-2018'!G272+'SNA 06-2018'!G272+'SNA 07-2018'!G272+'SNA 08-2018'!G272+'SNA 09-2018'!G272+'SNA 10-2018'!G272+'SNA 11-2018'!G272+'SNA 12-2018'!G272</f>
        <v>0</v>
      </c>
      <c r="H272" s="37"/>
      <c r="I272" s="37">
        <f>'SNA 01-2018'!I272+'SNA 02-2018'!I272+'SNA 03-2018'!I272+'SNA 04-2018'!I272+'SNA 05-2018'!I272+'SNA 06-2018'!I272+'SNA 07-2018'!I272+'SNA 08-2018'!I272+'SNA 09-2018'!I272+'SNA 10-2018'!I272+'SNA 11-2018'!I272+'SNA 12-2018'!I272</f>
        <v>0</v>
      </c>
    </row>
    <row r="273" spans="1:10" outlineLevel="1">
      <c r="A273" s="27" t="s">
        <v>88</v>
      </c>
      <c r="B273" s="36">
        <f>'SNA 01-2018'!B273+'SNA 02-2018'!B273+'SNA 03-2018'!B273+'SNA 04-2018'!B273+'SNA 05-2018'!B273+'SNA 06-2018'!B273+'SNA 07-2018'!B273+'SNA 08-2018'!B273+'SNA 09-2018'!B273+'SNA 10-2018'!B273+'SNA 11-2018'!B273+'SNA 12-2018'!B273</f>
        <v>0</v>
      </c>
      <c r="C273" s="36">
        <f>'SNA 01-2018'!C273+'SNA 02-2018'!C273+'SNA 03-2018'!C273+'SNA 04-2018'!C273+'SNA 05-2018'!C273+'SNA 06-2018'!C273+'SNA 07-2018'!C273+'SNA 08-2018'!C273+'SNA 09-2018'!C273+'SNA 10-2018'!C273+'SNA 11-2018'!C273+'SNA 12-2018'!C273</f>
        <v>-1239.4369999999999</v>
      </c>
      <c r="D273" s="36">
        <f>'SNA 01-2018'!D273+'SNA 02-2018'!D273+'SNA 03-2018'!D273+'SNA 04-2018'!D273+'SNA 05-2018'!D273+'SNA 06-2018'!D273+'SNA 07-2018'!D273+'SNA 08-2018'!D273+'SNA 09-2018'!D273+'SNA 10-2018'!D273+'SNA 11-2018'!D273+'SNA 12-2018'!D273</f>
        <v>0</v>
      </c>
      <c r="E273" s="37">
        <f t="shared" si="33"/>
        <v>-1239.4369999999999</v>
      </c>
      <c r="F273" s="37"/>
      <c r="G273" s="37">
        <f>'SNA 01-2018'!G273+'SNA 02-2018'!G273+'SNA 03-2018'!G273+'SNA 04-2018'!G273+'SNA 05-2018'!G273+'SNA 06-2018'!G273+'SNA 07-2018'!G273+'SNA 08-2018'!G273+'SNA 09-2018'!G273+'SNA 10-2018'!G273+'SNA 11-2018'!G273+'SNA 12-2018'!G273</f>
        <v>0</v>
      </c>
      <c r="H273" s="37"/>
      <c r="I273" s="37">
        <f>'SNA 01-2018'!I273+'SNA 02-2018'!I273+'SNA 03-2018'!I273+'SNA 04-2018'!I273+'SNA 05-2018'!I273+'SNA 06-2018'!I273+'SNA 07-2018'!I273+'SNA 08-2018'!I273+'SNA 09-2018'!I273+'SNA 10-2018'!I273+'SNA 11-2018'!I273+'SNA 12-2018'!I273</f>
        <v>0</v>
      </c>
    </row>
    <row r="274" spans="1:10" outlineLevel="1">
      <c r="A274" s="27" t="s">
        <v>89</v>
      </c>
      <c r="B274" s="36">
        <f>'SNA 01-2018'!B274+'SNA 02-2018'!B274+'SNA 03-2018'!B274+'SNA 04-2018'!B274+'SNA 05-2018'!B274+'SNA 06-2018'!B274+'SNA 07-2018'!B274+'SNA 08-2018'!B274+'SNA 09-2018'!B274+'SNA 10-2018'!B274+'SNA 11-2018'!B274+'SNA 12-2018'!B274</f>
        <v>0</v>
      </c>
      <c r="C274" s="36">
        <f>'SNA 01-2018'!C274+'SNA 02-2018'!C274+'SNA 03-2018'!C274+'SNA 04-2018'!C274+'SNA 05-2018'!C274+'SNA 06-2018'!C274+'SNA 07-2018'!C274+'SNA 08-2018'!C274+'SNA 09-2018'!C274+'SNA 10-2018'!C274+'SNA 11-2018'!C274+'SNA 12-2018'!C274</f>
        <v>-2314.25</v>
      </c>
      <c r="D274" s="36">
        <f>'SNA 01-2018'!D274+'SNA 02-2018'!D274+'SNA 03-2018'!D274+'SNA 04-2018'!D274+'SNA 05-2018'!D274+'SNA 06-2018'!D274+'SNA 07-2018'!D274+'SNA 08-2018'!D274+'SNA 09-2018'!D274+'SNA 10-2018'!D274+'SNA 11-2018'!D274+'SNA 12-2018'!D274</f>
        <v>0</v>
      </c>
      <c r="E274" s="37">
        <f t="shared" si="33"/>
        <v>-2314.25</v>
      </c>
      <c r="F274" s="37"/>
      <c r="G274" s="37">
        <f>'SNA 01-2018'!G274+'SNA 02-2018'!G274+'SNA 03-2018'!G274+'SNA 04-2018'!G274+'SNA 05-2018'!G274+'SNA 06-2018'!G274+'SNA 07-2018'!G274+'SNA 08-2018'!G274+'SNA 09-2018'!G274+'SNA 10-2018'!G274+'SNA 11-2018'!G274+'SNA 12-2018'!G274</f>
        <v>0</v>
      </c>
      <c r="H274" s="37"/>
      <c r="I274" s="37">
        <f>'SNA 01-2018'!I274+'SNA 02-2018'!I274+'SNA 03-2018'!I274+'SNA 04-2018'!I274+'SNA 05-2018'!I274+'SNA 06-2018'!I274+'SNA 07-2018'!I274+'SNA 08-2018'!I274+'SNA 09-2018'!I274+'SNA 10-2018'!I274+'SNA 11-2018'!I274+'SNA 12-2018'!I274</f>
        <v>0</v>
      </c>
    </row>
    <row r="275" spans="1:10" outlineLevel="1">
      <c r="A275" s="27" t="s">
        <v>90</v>
      </c>
      <c r="B275" s="36">
        <f>'SNA 01-2018'!B275+'SNA 02-2018'!B275+'SNA 03-2018'!B275+'SNA 04-2018'!B275+'SNA 05-2018'!B275+'SNA 06-2018'!B275+'SNA 07-2018'!B275+'SNA 08-2018'!B275+'SNA 09-2018'!B275+'SNA 10-2018'!B275+'SNA 11-2018'!B275+'SNA 12-2018'!B275</f>
        <v>0</v>
      </c>
      <c r="C275" s="36">
        <f>'SNA 01-2018'!C275+'SNA 02-2018'!C275+'SNA 03-2018'!C275+'SNA 04-2018'!C275+'SNA 05-2018'!C275+'SNA 06-2018'!C275+'SNA 07-2018'!C275+'SNA 08-2018'!C275+'SNA 09-2018'!C275+'SNA 10-2018'!C275+'SNA 11-2018'!C275+'SNA 12-2018'!C275</f>
        <v>-8593.25</v>
      </c>
      <c r="D275" s="36">
        <f>'SNA 01-2018'!D275+'SNA 02-2018'!D275+'SNA 03-2018'!D275+'SNA 04-2018'!D275+'SNA 05-2018'!D275+'SNA 06-2018'!D275+'SNA 07-2018'!D275+'SNA 08-2018'!D275+'SNA 09-2018'!D275+'SNA 10-2018'!D275+'SNA 11-2018'!D275+'SNA 12-2018'!D275</f>
        <v>0</v>
      </c>
      <c r="E275" s="37">
        <f t="shared" si="33"/>
        <v>-8593.25</v>
      </c>
      <c r="F275" s="37"/>
      <c r="G275" s="37">
        <f>'SNA 01-2018'!G275+'SNA 02-2018'!G275+'SNA 03-2018'!G275+'SNA 04-2018'!G275+'SNA 05-2018'!G275+'SNA 06-2018'!G275+'SNA 07-2018'!G275+'SNA 08-2018'!G275+'SNA 09-2018'!G275+'SNA 10-2018'!G275+'SNA 11-2018'!G275+'SNA 12-2018'!G275</f>
        <v>0</v>
      </c>
      <c r="H275" s="37"/>
      <c r="I275" s="37">
        <f>'SNA 01-2018'!I275+'SNA 02-2018'!I275+'SNA 03-2018'!I275+'SNA 04-2018'!I275+'SNA 05-2018'!I275+'SNA 06-2018'!I275+'SNA 07-2018'!I275+'SNA 08-2018'!I275+'SNA 09-2018'!I275+'SNA 10-2018'!I275+'SNA 11-2018'!I275+'SNA 12-2018'!I275</f>
        <v>0</v>
      </c>
      <c r="J275" s="3"/>
    </row>
    <row r="276" spans="1:10" outlineLevel="1">
      <c r="A276" s="27" t="s">
        <v>95</v>
      </c>
      <c r="B276" s="36">
        <f>'SNA 01-2018'!B276+'SNA 02-2018'!B276+'SNA 03-2018'!B276+'SNA 04-2018'!B276+'SNA 05-2018'!B276+'SNA 06-2018'!B276+'SNA 07-2018'!B276+'SNA 08-2018'!B276+'SNA 09-2018'!B276+'SNA 10-2018'!B276+'SNA 11-2018'!B276+'SNA 12-2018'!B276</f>
        <v>0</v>
      </c>
      <c r="C276" s="36">
        <f>'SNA 01-2018'!C276+'SNA 02-2018'!C276+'SNA 03-2018'!C276+'SNA 04-2018'!C276+'SNA 05-2018'!C276+'SNA 06-2018'!C276+'SNA 07-2018'!C276+'SNA 08-2018'!C276+'SNA 09-2018'!C276+'SNA 10-2018'!C276+'SNA 11-2018'!C276+'SNA 12-2018'!C276</f>
        <v>-1172.741</v>
      </c>
      <c r="D276" s="36">
        <f>'SNA 01-2018'!D276+'SNA 02-2018'!D276+'SNA 03-2018'!D276+'SNA 04-2018'!D276+'SNA 05-2018'!D276+'SNA 06-2018'!D276+'SNA 07-2018'!D276+'SNA 08-2018'!D276+'SNA 09-2018'!D276+'SNA 10-2018'!D276+'SNA 11-2018'!D276+'SNA 12-2018'!D276</f>
        <v>0</v>
      </c>
      <c r="E276" s="37">
        <f t="shared" si="33"/>
        <v>-1172.741</v>
      </c>
      <c r="G276" s="37">
        <f>'SNA 01-2018'!G276+'SNA 02-2018'!G276+'SNA 03-2018'!G276+'SNA 04-2018'!G276+'SNA 05-2018'!G276+'SNA 06-2018'!G276+'SNA 07-2018'!G276+'SNA 08-2018'!G276+'SNA 09-2018'!G276+'SNA 10-2018'!G276+'SNA 11-2018'!G276+'SNA 12-2018'!G276</f>
        <v>0</v>
      </c>
      <c r="H276" s="37"/>
      <c r="I276" s="37">
        <f>'SNA 01-2018'!I276+'SNA 02-2018'!I276+'SNA 03-2018'!I276+'SNA 04-2018'!I276+'SNA 05-2018'!I276+'SNA 06-2018'!I276+'SNA 07-2018'!I276+'SNA 08-2018'!I276+'SNA 09-2018'!I276+'SNA 10-2018'!I276+'SNA 11-2018'!I276+'SNA 12-2018'!I276</f>
        <v>0</v>
      </c>
    </row>
    <row r="277" spans="1:10" outlineLevel="1">
      <c r="A277" s="27" t="s">
        <v>98</v>
      </c>
      <c r="B277" s="36">
        <f>'SNA 01-2018'!B277+'SNA 02-2018'!B277+'SNA 03-2018'!B277+'SNA 04-2018'!B277+'SNA 05-2018'!B277+'SNA 06-2018'!B277+'SNA 07-2018'!B277+'SNA 08-2018'!B277+'SNA 09-2018'!B277+'SNA 10-2018'!B277+'SNA 11-2018'!B277+'SNA 12-2018'!B277</f>
        <v>0</v>
      </c>
      <c r="C277" s="36">
        <f>'SNA 01-2018'!C277+'SNA 02-2018'!C277+'SNA 03-2018'!C277+'SNA 04-2018'!C277+'SNA 05-2018'!C277+'SNA 06-2018'!C277+'SNA 07-2018'!C277+'SNA 08-2018'!C277+'SNA 09-2018'!C277+'SNA 10-2018'!C277+'SNA 11-2018'!C277+'SNA 12-2018'!C277</f>
        <v>-14031.227000000001</v>
      </c>
      <c r="D277" s="36">
        <f>'SNA 01-2018'!D277+'SNA 02-2018'!D277+'SNA 03-2018'!D277+'SNA 04-2018'!D277+'SNA 05-2018'!D277+'SNA 06-2018'!D277+'SNA 07-2018'!D277+'SNA 08-2018'!D277+'SNA 09-2018'!D277+'SNA 10-2018'!D277+'SNA 11-2018'!D277+'SNA 12-2018'!D277</f>
        <v>0</v>
      </c>
      <c r="E277" s="37">
        <f t="shared" si="33"/>
        <v>-14031.227000000001</v>
      </c>
      <c r="G277" s="37">
        <f>'SNA 01-2018'!G277+'SNA 02-2018'!G277+'SNA 03-2018'!G277+'SNA 04-2018'!G277+'SNA 05-2018'!G277+'SNA 06-2018'!G277+'SNA 07-2018'!G277+'SNA 08-2018'!G277+'SNA 09-2018'!G277+'SNA 10-2018'!G277+'SNA 11-2018'!G277+'SNA 12-2018'!G277</f>
        <v>0</v>
      </c>
      <c r="H277" s="37"/>
      <c r="I277" s="37">
        <f>'SNA 01-2018'!I277+'SNA 02-2018'!I277+'SNA 03-2018'!I277+'SNA 04-2018'!I277+'SNA 05-2018'!I277+'SNA 06-2018'!I277+'SNA 07-2018'!I277+'SNA 08-2018'!I277+'SNA 09-2018'!I277+'SNA 10-2018'!I277+'SNA 11-2018'!I277+'SNA 12-2018'!I277</f>
        <v>0</v>
      </c>
    </row>
    <row r="278" spans="1:10" outlineLevel="1">
      <c r="A278" s="27" t="s">
        <v>104</v>
      </c>
      <c r="B278" s="36">
        <f>'SNA 01-2018'!B278+'SNA 02-2018'!B278+'SNA 03-2018'!B278+'SNA 04-2018'!B278+'SNA 05-2018'!B278+'SNA 06-2018'!B278+'SNA 07-2018'!B278+'SNA 08-2018'!B278+'SNA 09-2018'!B278+'SNA 10-2018'!B278+'SNA 11-2018'!B278+'SNA 12-2018'!B278</f>
        <v>0</v>
      </c>
      <c r="C278" s="36">
        <f>'SNA 01-2018'!C278+'SNA 02-2018'!C278+'SNA 03-2018'!C278+'SNA 04-2018'!C278+'SNA 05-2018'!C278+'SNA 06-2018'!C278+'SNA 07-2018'!C278+'SNA 08-2018'!C278+'SNA 09-2018'!C278+'SNA 10-2018'!C278+'SNA 11-2018'!C278+'SNA 12-2018'!C278</f>
        <v>-3095.2999999999997</v>
      </c>
      <c r="D278" s="36">
        <f>'SNA 01-2018'!D278+'SNA 02-2018'!D278+'SNA 03-2018'!D278+'SNA 04-2018'!D278+'SNA 05-2018'!D278+'SNA 06-2018'!D278+'SNA 07-2018'!D278+'SNA 08-2018'!D278+'SNA 09-2018'!D278+'SNA 10-2018'!D278+'SNA 11-2018'!D278+'SNA 12-2018'!D278</f>
        <v>0</v>
      </c>
      <c r="E278" s="37">
        <f t="shared" si="33"/>
        <v>-3095.2999999999997</v>
      </c>
      <c r="G278" s="37">
        <f>'SNA 01-2018'!G278+'SNA 02-2018'!G278+'SNA 03-2018'!G278+'SNA 04-2018'!G278+'SNA 05-2018'!G278+'SNA 06-2018'!G278+'SNA 07-2018'!G278+'SNA 08-2018'!G278+'SNA 09-2018'!G278+'SNA 10-2018'!G278+'SNA 11-2018'!G278+'SNA 12-2018'!G278</f>
        <v>0</v>
      </c>
      <c r="H278" s="37"/>
      <c r="I278" s="37">
        <f>'SNA 01-2018'!I278+'SNA 02-2018'!I278+'SNA 03-2018'!I278+'SNA 04-2018'!I278+'SNA 05-2018'!I278+'SNA 06-2018'!I278+'SNA 07-2018'!I278+'SNA 08-2018'!I278+'SNA 09-2018'!I278+'SNA 10-2018'!I278+'SNA 11-2018'!I278+'SNA 12-2018'!I278</f>
        <v>0</v>
      </c>
    </row>
    <row r="279" spans="1:10" outlineLevel="1">
      <c r="A279" s="27" t="s">
        <v>136</v>
      </c>
      <c r="B279" s="36">
        <f>'SNA 01-2018'!B279+'SNA 02-2018'!B279+'SNA 03-2018'!B279+'SNA 04-2018'!B279+'SNA 05-2018'!B279+'SNA 06-2018'!B279+'SNA 07-2018'!B279+'SNA 08-2018'!B279+'SNA 09-2018'!B279+'SNA 10-2018'!B279+'SNA 11-2018'!B279+'SNA 12-2018'!B279</f>
        <v>0</v>
      </c>
      <c r="C279" s="36">
        <f>'SNA 01-2018'!C279+'SNA 02-2018'!C279+'SNA 03-2018'!C279+'SNA 04-2018'!C279+'SNA 05-2018'!C279+'SNA 06-2018'!C279+'SNA 07-2018'!C279+'SNA 08-2018'!C279+'SNA 09-2018'!C279+'SNA 10-2018'!C279+'SNA 11-2018'!C279+'SNA 12-2018'!C279</f>
        <v>-11749.132</v>
      </c>
      <c r="D279" s="36">
        <f>'SNA 01-2018'!D279+'SNA 02-2018'!D279+'SNA 03-2018'!D279+'SNA 04-2018'!D279+'SNA 05-2018'!D279+'SNA 06-2018'!D279+'SNA 07-2018'!D279+'SNA 08-2018'!D279+'SNA 09-2018'!D279+'SNA 10-2018'!D279+'SNA 11-2018'!D279+'SNA 12-2018'!D279</f>
        <v>0</v>
      </c>
      <c r="E279" s="37">
        <f t="shared" si="33"/>
        <v>-11749.132</v>
      </c>
      <c r="G279" s="37">
        <f>'SNA 01-2018'!G279+'SNA 02-2018'!G279+'SNA 03-2018'!G279+'SNA 04-2018'!G279+'SNA 05-2018'!G279+'SNA 06-2018'!G279+'SNA 07-2018'!G279+'SNA 08-2018'!G279+'SNA 09-2018'!G279+'SNA 10-2018'!G279+'SNA 11-2018'!G279+'SNA 12-2018'!G279</f>
        <v>0</v>
      </c>
      <c r="H279" s="37"/>
      <c r="I279" s="37">
        <f>'SNA 01-2018'!I279+'SNA 02-2018'!I279+'SNA 03-2018'!I279+'SNA 04-2018'!I279+'SNA 05-2018'!I279+'SNA 06-2018'!I279+'SNA 07-2018'!I279+'SNA 08-2018'!I279+'SNA 09-2018'!I279+'SNA 10-2018'!I279+'SNA 11-2018'!I279+'SNA 12-2018'!I279</f>
        <v>0</v>
      </c>
    </row>
    <row r="280" spans="1:10" outlineLevel="1">
      <c r="A280" s="27" t="s">
        <v>137</v>
      </c>
      <c r="B280" s="36">
        <f>'SNA 01-2018'!B280+'SNA 02-2018'!B280+'SNA 03-2018'!B280+'SNA 04-2018'!B280+'SNA 05-2018'!B280+'SNA 06-2018'!B280+'SNA 07-2018'!B280+'SNA 08-2018'!B280+'SNA 09-2018'!B280+'SNA 10-2018'!B280+'SNA 11-2018'!B280+'SNA 12-2018'!B280</f>
        <v>0</v>
      </c>
      <c r="C280" s="36">
        <f>'SNA 01-2018'!C280+'SNA 02-2018'!C280+'SNA 03-2018'!C280+'SNA 04-2018'!C280+'SNA 05-2018'!C280+'SNA 06-2018'!C280+'SNA 07-2018'!C280+'SNA 08-2018'!C280+'SNA 09-2018'!C280+'SNA 10-2018'!C280+'SNA 11-2018'!C280+'SNA 12-2018'!C280</f>
        <v>-9662.64</v>
      </c>
      <c r="D280" s="36">
        <f>'SNA 01-2018'!D280+'SNA 02-2018'!D280+'SNA 03-2018'!D280+'SNA 04-2018'!D280+'SNA 05-2018'!D280+'SNA 06-2018'!D280+'SNA 07-2018'!D280+'SNA 08-2018'!D280+'SNA 09-2018'!D280+'SNA 10-2018'!D280+'SNA 11-2018'!D280+'SNA 12-2018'!D280</f>
        <v>0</v>
      </c>
      <c r="E280" s="37">
        <f t="shared" si="33"/>
        <v>-9662.64</v>
      </c>
      <c r="G280" s="37">
        <f>'SNA 01-2018'!G280+'SNA 02-2018'!G280+'SNA 03-2018'!G280+'SNA 04-2018'!G280+'SNA 05-2018'!G280+'SNA 06-2018'!G280+'SNA 07-2018'!G280+'SNA 08-2018'!G280+'SNA 09-2018'!G280+'SNA 10-2018'!G280+'SNA 11-2018'!G280+'SNA 12-2018'!G280</f>
        <v>0</v>
      </c>
      <c r="H280" s="37"/>
      <c r="I280" s="37">
        <f>'SNA 01-2018'!I280+'SNA 02-2018'!I280+'SNA 03-2018'!I280+'SNA 04-2018'!I280+'SNA 05-2018'!I280+'SNA 06-2018'!I280+'SNA 07-2018'!I280+'SNA 08-2018'!I280+'SNA 09-2018'!I280+'SNA 10-2018'!I280+'SNA 11-2018'!I280+'SNA 12-2018'!I280</f>
        <v>0</v>
      </c>
    </row>
    <row r="281" spans="1:10" outlineLevel="1">
      <c r="A281" s="27" t="s">
        <v>138</v>
      </c>
      <c r="B281" s="36">
        <f>'SNA 01-2018'!B281+'SNA 02-2018'!B281+'SNA 03-2018'!B281+'SNA 04-2018'!B281+'SNA 05-2018'!B281+'SNA 06-2018'!B281+'SNA 07-2018'!B281+'SNA 08-2018'!B281+'SNA 09-2018'!B281+'SNA 10-2018'!B281+'SNA 11-2018'!B281+'SNA 12-2018'!B281</f>
        <v>0</v>
      </c>
      <c r="C281" s="36">
        <f>'SNA 01-2018'!C281+'SNA 02-2018'!C281+'SNA 03-2018'!C281+'SNA 04-2018'!C281+'SNA 05-2018'!C281+'SNA 06-2018'!C281+'SNA 07-2018'!C281+'SNA 08-2018'!C281+'SNA 09-2018'!C281+'SNA 10-2018'!C281+'SNA 11-2018'!C281+'SNA 12-2018'!C281</f>
        <v>-7418.7749999999987</v>
      </c>
      <c r="D281" s="36">
        <f>'SNA 01-2018'!D281+'SNA 02-2018'!D281+'SNA 03-2018'!D281+'SNA 04-2018'!D281+'SNA 05-2018'!D281+'SNA 06-2018'!D281+'SNA 07-2018'!D281+'SNA 08-2018'!D281+'SNA 09-2018'!D281+'SNA 10-2018'!D281+'SNA 11-2018'!D281+'SNA 12-2018'!D281</f>
        <v>0</v>
      </c>
      <c r="E281" s="37">
        <f t="shared" si="33"/>
        <v>-7418.7749999999987</v>
      </c>
      <c r="G281" s="37">
        <f>'SNA 01-2018'!G281+'SNA 02-2018'!G281+'SNA 03-2018'!G281+'SNA 04-2018'!G281+'SNA 05-2018'!G281+'SNA 06-2018'!G281+'SNA 07-2018'!G281+'SNA 08-2018'!G281+'SNA 09-2018'!G281+'SNA 10-2018'!G281+'SNA 11-2018'!G281+'SNA 12-2018'!G281</f>
        <v>0</v>
      </c>
      <c r="H281" s="37"/>
      <c r="I281" s="37">
        <f>'SNA 01-2018'!I281+'SNA 02-2018'!I281+'SNA 03-2018'!I281+'SNA 04-2018'!I281+'SNA 05-2018'!I281+'SNA 06-2018'!I281+'SNA 07-2018'!I281+'SNA 08-2018'!I281+'SNA 09-2018'!I281+'SNA 10-2018'!I281+'SNA 11-2018'!I281+'SNA 12-2018'!I281</f>
        <v>0</v>
      </c>
    </row>
    <row r="282" spans="1:10" outlineLevel="1">
      <c r="A282" s="27" t="s">
        <v>140</v>
      </c>
      <c r="B282" s="36">
        <f>'SNA 01-2018'!B282+'SNA 02-2018'!B282+'SNA 03-2018'!B282+'SNA 04-2018'!B282+'SNA 05-2018'!B282+'SNA 06-2018'!B282+'SNA 07-2018'!B282+'SNA 08-2018'!B282+'SNA 09-2018'!B282+'SNA 10-2018'!B282+'SNA 11-2018'!B282+'SNA 12-2018'!B282</f>
        <v>0</v>
      </c>
      <c r="C282" s="36">
        <f>'SNA 01-2018'!C282+'SNA 02-2018'!C282+'SNA 03-2018'!C282+'SNA 04-2018'!C282+'SNA 05-2018'!C282+'SNA 06-2018'!C282+'SNA 07-2018'!C282+'SNA 08-2018'!C282+'SNA 09-2018'!C282+'SNA 10-2018'!C282+'SNA 11-2018'!C282+'SNA 12-2018'!C282</f>
        <v>-31380.496999999999</v>
      </c>
      <c r="D282" s="36">
        <f>'SNA 01-2018'!D282+'SNA 02-2018'!D282+'SNA 03-2018'!D282+'SNA 04-2018'!D282+'SNA 05-2018'!D282+'SNA 06-2018'!D282+'SNA 07-2018'!D282+'SNA 08-2018'!D282+'SNA 09-2018'!D282+'SNA 10-2018'!D282+'SNA 11-2018'!D282+'SNA 12-2018'!D282</f>
        <v>0</v>
      </c>
      <c r="E282" s="37">
        <f t="shared" si="33"/>
        <v>-31380.496999999999</v>
      </c>
      <c r="G282" s="37">
        <f>'SNA 01-2018'!G282+'SNA 02-2018'!G282+'SNA 03-2018'!G282+'SNA 04-2018'!G282+'SNA 05-2018'!G282+'SNA 06-2018'!G282+'SNA 07-2018'!G282+'SNA 08-2018'!G282+'SNA 09-2018'!G282+'SNA 10-2018'!G282+'SNA 11-2018'!G282+'SNA 12-2018'!G282</f>
        <v>0</v>
      </c>
      <c r="H282" s="37"/>
      <c r="I282" s="37">
        <f>'SNA 01-2018'!I282+'SNA 02-2018'!I282+'SNA 03-2018'!I282+'SNA 04-2018'!I282+'SNA 05-2018'!I282+'SNA 06-2018'!I282+'SNA 07-2018'!I282+'SNA 08-2018'!I282+'SNA 09-2018'!I282+'SNA 10-2018'!I282+'SNA 11-2018'!I282+'SNA 12-2018'!I282</f>
        <v>0</v>
      </c>
    </row>
    <row r="283" spans="1:10" outlineLevel="1">
      <c r="A283" s="27" t="s">
        <v>143</v>
      </c>
      <c r="B283" s="36">
        <f>'SNA 01-2018'!B283+'SNA 02-2018'!B283+'SNA 03-2018'!B283+'SNA 04-2018'!B283+'SNA 05-2018'!B283+'SNA 06-2018'!B283+'SNA 07-2018'!B283+'SNA 08-2018'!B283+'SNA 09-2018'!B283+'SNA 10-2018'!B283+'SNA 11-2018'!B283+'SNA 12-2018'!B283</f>
        <v>0</v>
      </c>
      <c r="C283" s="36">
        <f>'SNA 01-2018'!C283+'SNA 02-2018'!C283+'SNA 03-2018'!C283+'SNA 04-2018'!C283+'SNA 05-2018'!C283+'SNA 06-2018'!C283+'SNA 07-2018'!C283+'SNA 08-2018'!C283+'SNA 09-2018'!C283+'SNA 10-2018'!C283+'SNA 11-2018'!C283+'SNA 12-2018'!C283</f>
        <v>-1400.1</v>
      </c>
      <c r="D283" s="36">
        <f>'SNA 01-2018'!D283+'SNA 02-2018'!D283+'SNA 03-2018'!D283+'SNA 04-2018'!D283+'SNA 05-2018'!D283+'SNA 06-2018'!D283+'SNA 07-2018'!D283+'SNA 08-2018'!D283+'SNA 09-2018'!D283+'SNA 10-2018'!D283+'SNA 11-2018'!D283+'SNA 12-2018'!D283</f>
        <v>0</v>
      </c>
      <c r="E283" s="37">
        <f t="shared" si="33"/>
        <v>-1400.1</v>
      </c>
      <c r="G283" s="37">
        <f>'SNA 01-2018'!G283+'SNA 02-2018'!G283+'SNA 03-2018'!G283+'SNA 04-2018'!G283+'SNA 05-2018'!G283+'SNA 06-2018'!G283+'SNA 07-2018'!G283+'SNA 08-2018'!G283+'SNA 09-2018'!G283+'SNA 10-2018'!G283+'SNA 11-2018'!G283+'SNA 12-2018'!G283</f>
        <v>0</v>
      </c>
      <c r="H283" s="37"/>
      <c r="I283" s="37">
        <f>'SNA 01-2018'!I283+'SNA 02-2018'!I283+'SNA 03-2018'!I283+'SNA 04-2018'!I283+'SNA 05-2018'!I283+'SNA 06-2018'!I283+'SNA 07-2018'!I283+'SNA 08-2018'!I283+'SNA 09-2018'!I283+'SNA 10-2018'!I283+'SNA 11-2018'!I283+'SNA 12-2018'!I283</f>
        <v>0</v>
      </c>
    </row>
    <row r="284" spans="1:10" outlineLevel="1">
      <c r="A284" s="27" t="s">
        <v>145</v>
      </c>
      <c r="B284" s="36">
        <f>'SNA 01-2018'!B284+'SNA 02-2018'!B284+'SNA 03-2018'!B284+'SNA 04-2018'!B284+'SNA 05-2018'!B284+'SNA 06-2018'!B284+'SNA 07-2018'!B284+'SNA 08-2018'!B284+'SNA 09-2018'!B284+'SNA 10-2018'!B284+'SNA 11-2018'!B284+'SNA 12-2018'!B284</f>
        <v>0</v>
      </c>
      <c r="C284" s="36">
        <f>'SNA 01-2018'!C284+'SNA 02-2018'!C284+'SNA 03-2018'!C284+'SNA 04-2018'!C284+'SNA 05-2018'!C284+'SNA 06-2018'!C284+'SNA 07-2018'!C284+'SNA 08-2018'!C284+'SNA 09-2018'!C284+'SNA 10-2018'!C284+'SNA 11-2018'!C284+'SNA 12-2018'!C284</f>
        <v>-179.1</v>
      </c>
      <c r="D284" s="36">
        <f>'SNA 01-2018'!D284+'SNA 02-2018'!D284+'SNA 03-2018'!D284+'SNA 04-2018'!D284+'SNA 05-2018'!D284+'SNA 06-2018'!D284+'SNA 07-2018'!D284+'SNA 08-2018'!D284+'SNA 09-2018'!D284+'SNA 10-2018'!D284+'SNA 11-2018'!D284+'SNA 12-2018'!D284</f>
        <v>0</v>
      </c>
      <c r="E284" s="37">
        <f t="shared" si="33"/>
        <v>-179.1</v>
      </c>
      <c r="G284" s="37">
        <f>'SNA 01-2018'!G284+'SNA 02-2018'!G284+'SNA 03-2018'!G284+'SNA 04-2018'!G284+'SNA 05-2018'!G284+'SNA 06-2018'!G284+'SNA 07-2018'!G284+'SNA 08-2018'!G284+'SNA 09-2018'!G284+'SNA 10-2018'!G284+'SNA 11-2018'!G284+'SNA 12-2018'!G284</f>
        <v>0</v>
      </c>
      <c r="H284" s="37"/>
      <c r="I284" s="37">
        <f>'SNA 01-2018'!I284+'SNA 02-2018'!I284+'SNA 03-2018'!I284+'SNA 04-2018'!I284+'SNA 05-2018'!I284+'SNA 06-2018'!I284+'SNA 07-2018'!I284+'SNA 08-2018'!I284+'SNA 09-2018'!I284+'SNA 10-2018'!I284+'SNA 11-2018'!I284+'SNA 12-2018'!I284</f>
        <v>0</v>
      </c>
    </row>
    <row r="285" spans="1:10" outlineLevel="1">
      <c r="A285" s="27" t="s">
        <v>146</v>
      </c>
      <c r="B285" s="36">
        <f>'SNA 01-2018'!B285+'SNA 02-2018'!B285+'SNA 03-2018'!B285+'SNA 04-2018'!B285+'SNA 05-2018'!B285+'SNA 06-2018'!B285+'SNA 07-2018'!B285+'SNA 08-2018'!B285+'SNA 09-2018'!B285+'SNA 10-2018'!B285+'SNA 11-2018'!B285+'SNA 12-2018'!B285</f>
        <v>0</v>
      </c>
      <c r="C285" s="36">
        <f>'SNA 01-2018'!C285+'SNA 02-2018'!C285+'SNA 03-2018'!C285+'SNA 04-2018'!C285+'SNA 05-2018'!C285+'SNA 06-2018'!C285+'SNA 07-2018'!C285+'SNA 08-2018'!C285+'SNA 09-2018'!C285+'SNA 10-2018'!C285+'SNA 11-2018'!C285+'SNA 12-2018'!C285</f>
        <v>-1690</v>
      </c>
      <c r="D285" s="36">
        <f>'SNA 01-2018'!D285+'SNA 02-2018'!D285+'SNA 03-2018'!D285+'SNA 04-2018'!D285+'SNA 05-2018'!D285+'SNA 06-2018'!D285+'SNA 07-2018'!D285+'SNA 08-2018'!D285+'SNA 09-2018'!D285+'SNA 10-2018'!D285+'SNA 11-2018'!D285+'SNA 12-2018'!D285</f>
        <v>0</v>
      </c>
      <c r="E285" s="37">
        <f t="shared" si="33"/>
        <v>-1690</v>
      </c>
      <c r="G285" s="37">
        <f>'SNA 01-2018'!G285+'SNA 02-2018'!G285+'SNA 03-2018'!G285+'SNA 04-2018'!G285+'SNA 05-2018'!G285+'SNA 06-2018'!G285+'SNA 07-2018'!G285+'SNA 08-2018'!G285+'SNA 09-2018'!G285+'SNA 10-2018'!G285+'SNA 11-2018'!G285+'SNA 12-2018'!G285</f>
        <v>0</v>
      </c>
      <c r="H285" s="37"/>
      <c r="I285" s="37">
        <f>'SNA 01-2018'!I285+'SNA 02-2018'!I285+'SNA 03-2018'!I285+'SNA 04-2018'!I285+'SNA 05-2018'!I285+'SNA 06-2018'!I285+'SNA 07-2018'!I285+'SNA 08-2018'!I285+'SNA 09-2018'!I285+'SNA 10-2018'!I285+'SNA 11-2018'!I285+'SNA 12-2018'!I285</f>
        <v>0</v>
      </c>
    </row>
    <row r="286" spans="1:10" outlineLevel="1">
      <c r="A286" s="27" t="s">
        <v>156</v>
      </c>
      <c r="B286" s="36">
        <f>'SNA 01-2018'!B286+'SNA 02-2018'!B286+'SNA 03-2018'!B286+'SNA 04-2018'!B286+'SNA 05-2018'!B286+'SNA 06-2018'!B286+'SNA 07-2018'!B286+'SNA 08-2018'!B286+'SNA 09-2018'!B286+'SNA 10-2018'!B286+'SNA 11-2018'!B286+'SNA 12-2018'!B286</f>
        <v>0</v>
      </c>
      <c r="C286" s="36">
        <f>'SNA 01-2018'!C286+'SNA 02-2018'!C286+'SNA 03-2018'!C286+'SNA 04-2018'!C286+'SNA 05-2018'!C286+'SNA 06-2018'!C286+'SNA 07-2018'!C286+'SNA 08-2018'!C286+'SNA 09-2018'!C286+'SNA 10-2018'!C286+'SNA 11-2018'!C286+'SNA 12-2018'!C286</f>
        <v>-1255.2840000000001</v>
      </c>
      <c r="D286" s="36">
        <f>'SNA 01-2018'!D286+'SNA 02-2018'!D286+'SNA 03-2018'!D286+'SNA 04-2018'!D286+'SNA 05-2018'!D286+'SNA 06-2018'!D286+'SNA 07-2018'!D286+'SNA 08-2018'!D286+'SNA 09-2018'!D286+'SNA 10-2018'!D286+'SNA 11-2018'!D286+'SNA 12-2018'!D286</f>
        <v>0</v>
      </c>
      <c r="E286" s="37">
        <f t="shared" si="33"/>
        <v>-1255.2840000000001</v>
      </c>
      <c r="G286" s="37">
        <f>'SNA 01-2018'!G286+'SNA 02-2018'!G286+'SNA 03-2018'!G286+'SNA 04-2018'!G286+'SNA 05-2018'!G286+'SNA 06-2018'!G286+'SNA 07-2018'!G286+'SNA 08-2018'!G286+'SNA 09-2018'!G286+'SNA 10-2018'!G286+'SNA 11-2018'!G286+'SNA 12-2018'!G286</f>
        <v>0</v>
      </c>
      <c r="H286" s="37"/>
      <c r="I286" s="37">
        <f>'SNA 01-2018'!I286+'SNA 02-2018'!I286+'SNA 03-2018'!I286+'SNA 04-2018'!I286+'SNA 05-2018'!I286+'SNA 06-2018'!I286+'SNA 07-2018'!I286+'SNA 08-2018'!I286+'SNA 09-2018'!I286+'SNA 10-2018'!I286+'SNA 11-2018'!I286+'SNA 12-2018'!I286</f>
        <v>0</v>
      </c>
    </row>
    <row r="287" spans="1:10" outlineLevel="1">
      <c r="A287" s="27" t="s">
        <v>160</v>
      </c>
      <c r="B287" s="36">
        <f>'SNA 01-2018'!B287+'SNA 02-2018'!B287+'SNA 03-2018'!B287+'SNA 04-2018'!B287+'SNA 05-2018'!B287+'SNA 06-2018'!B287+'SNA 07-2018'!B287+'SNA 08-2018'!B287+'SNA 09-2018'!B287+'SNA 10-2018'!B287+'SNA 11-2018'!B287+'SNA 12-2018'!B287</f>
        <v>0</v>
      </c>
      <c r="C287" s="36">
        <f>'SNA 01-2018'!C287+'SNA 02-2018'!C287+'SNA 03-2018'!C287+'SNA 04-2018'!C287+'SNA 05-2018'!C287+'SNA 06-2018'!C287+'SNA 07-2018'!C287+'SNA 08-2018'!C287+'SNA 09-2018'!C287+'SNA 10-2018'!C287+'SNA 11-2018'!C287+'SNA 12-2018'!C287</f>
        <v>-1690.14</v>
      </c>
      <c r="D287" s="36">
        <f>'SNA 01-2018'!D287+'SNA 02-2018'!D287+'SNA 03-2018'!D287+'SNA 04-2018'!D287+'SNA 05-2018'!D287+'SNA 06-2018'!D287+'SNA 07-2018'!D287+'SNA 08-2018'!D287+'SNA 09-2018'!D287+'SNA 10-2018'!D287+'SNA 11-2018'!D287+'SNA 12-2018'!D287</f>
        <v>0</v>
      </c>
      <c r="E287" s="37">
        <f t="shared" si="33"/>
        <v>-1690.14</v>
      </c>
      <c r="G287" s="37">
        <f>'SNA 01-2018'!G287+'SNA 02-2018'!G287+'SNA 03-2018'!G287+'SNA 04-2018'!G287+'SNA 05-2018'!G287+'SNA 06-2018'!G287+'SNA 07-2018'!G287+'SNA 08-2018'!G287+'SNA 09-2018'!G287+'SNA 10-2018'!G287+'SNA 11-2018'!G287+'SNA 12-2018'!G287</f>
        <v>0</v>
      </c>
      <c r="H287" s="37"/>
      <c r="I287" s="37">
        <f>'SNA 01-2018'!I287+'SNA 02-2018'!I287+'SNA 03-2018'!I287+'SNA 04-2018'!I287+'SNA 05-2018'!I287+'SNA 06-2018'!I287+'SNA 07-2018'!I287+'SNA 08-2018'!I287+'SNA 09-2018'!I287+'SNA 10-2018'!I287+'SNA 11-2018'!I287+'SNA 12-2018'!I287</f>
        <v>0</v>
      </c>
    </row>
    <row r="288" spans="1:10" outlineLevel="1">
      <c r="A288" s="27" t="s">
        <v>162</v>
      </c>
      <c r="B288" s="36">
        <f>'SNA 01-2018'!B288+'SNA 02-2018'!B288+'SNA 03-2018'!B288+'SNA 04-2018'!B288+'SNA 05-2018'!B288+'SNA 06-2018'!B288+'SNA 07-2018'!B288+'SNA 08-2018'!B288+'SNA 09-2018'!B288+'SNA 10-2018'!B288+'SNA 11-2018'!B288+'SNA 12-2018'!B288</f>
        <v>0</v>
      </c>
      <c r="C288" s="36">
        <f>'SNA 01-2018'!C288+'SNA 02-2018'!C288+'SNA 03-2018'!C288+'SNA 04-2018'!C288+'SNA 05-2018'!C288+'SNA 06-2018'!C288+'SNA 07-2018'!C288+'SNA 08-2018'!C288+'SNA 09-2018'!C288+'SNA 10-2018'!C288+'SNA 11-2018'!C288+'SNA 12-2018'!C288</f>
        <v>-2250</v>
      </c>
      <c r="D288" s="36">
        <f>'SNA 01-2018'!D288+'SNA 02-2018'!D288+'SNA 03-2018'!D288+'SNA 04-2018'!D288+'SNA 05-2018'!D288+'SNA 06-2018'!D288+'SNA 07-2018'!D288+'SNA 08-2018'!D288+'SNA 09-2018'!D288+'SNA 10-2018'!D288+'SNA 11-2018'!D288+'SNA 12-2018'!D288</f>
        <v>0</v>
      </c>
      <c r="E288" s="37">
        <f t="shared" si="33"/>
        <v>-2250</v>
      </c>
      <c r="G288" s="37">
        <f>'SNA 01-2018'!G288+'SNA 02-2018'!G288+'SNA 03-2018'!G288+'SNA 04-2018'!G288+'SNA 05-2018'!G288+'SNA 06-2018'!G288+'SNA 07-2018'!G288+'SNA 08-2018'!G288+'SNA 09-2018'!G288+'SNA 10-2018'!G288+'SNA 11-2018'!G288+'SNA 12-2018'!G288</f>
        <v>0</v>
      </c>
      <c r="H288" s="37"/>
      <c r="I288" s="37">
        <f>'SNA 01-2018'!I288+'SNA 02-2018'!I288+'SNA 03-2018'!I288+'SNA 04-2018'!I288+'SNA 05-2018'!I288+'SNA 06-2018'!I288+'SNA 07-2018'!I288+'SNA 08-2018'!I288+'SNA 09-2018'!I288+'SNA 10-2018'!I288+'SNA 11-2018'!I288+'SNA 12-2018'!I288</f>
        <v>0</v>
      </c>
    </row>
    <row r="289" spans="1:9" outlineLevel="1">
      <c r="A289" s="27" t="s">
        <v>163</v>
      </c>
      <c r="B289" s="36">
        <f>'SNA 01-2018'!B289+'SNA 02-2018'!B289+'SNA 03-2018'!B289+'SNA 04-2018'!B289+'SNA 05-2018'!B289+'SNA 06-2018'!B289+'SNA 07-2018'!B289+'SNA 08-2018'!B289+'SNA 09-2018'!B289+'SNA 10-2018'!B289+'SNA 11-2018'!B289+'SNA 12-2018'!B289</f>
        <v>0</v>
      </c>
      <c r="C289" s="36">
        <f>'SNA 01-2018'!C289+'SNA 02-2018'!C289+'SNA 03-2018'!C289+'SNA 04-2018'!C289+'SNA 05-2018'!C289+'SNA 06-2018'!C289+'SNA 07-2018'!C289+'SNA 08-2018'!C289+'SNA 09-2018'!C289+'SNA 10-2018'!C289+'SNA 11-2018'!C289+'SNA 12-2018'!C289</f>
        <v>-2569.8000000000002</v>
      </c>
      <c r="D289" s="36">
        <f>'SNA 01-2018'!D289+'SNA 02-2018'!D289+'SNA 03-2018'!D289+'SNA 04-2018'!D289+'SNA 05-2018'!D289+'SNA 06-2018'!D289+'SNA 07-2018'!D289+'SNA 08-2018'!D289+'SNA 09-2018'!D289+'SNA 10-2018'!D289+'SNA 11-2018'!D289+'SNA 12-2018'!D289</f>
        <v>0</v>
      </c>
      <c r="E289" s="37">
        <f t="shared" si="33"/>
        <v>-2569.8000000000002</v>
      </c>
      <c r="G289" s="37">
        <f>'SNA 01-2018'!G289+'SNA 02-2018'!G289+'SNA 03-2018'!G289+'SNA 04-2018'!G289+'SNA 05-2018'!G289+'SNA 06-2018'!G289+'SNA 07-2018'!G289+'SNA 08-2018'!G289+'SNA 09-2018'!G289+'SNA 10-2018'!G289+'SNA 11-2018'!G289+'SNA 12-2018'!G289</f>
        <v>0</v>
      </c>
      <c r="H289" s="37"/>
      <c r="I289" s="37">
        <f>'SNA 01-2018'!I289+'SNA 02-2018'!I289+'SNA 03-2018'!I289+'SNA 04-2018'!I289+'SNA 05-2018'!I289+'SNA 06-2018'!I289+'SNA 07-2018'!I289+'SNA 08-2018'!I289+'SNA 09-2018'!I289+'SNA 10-2018'!I289+'SNA 11-2018'!I289+'SNA 12-2018'!I289</f>
        <v>0</v>
      </c>
    </row>
    <row r="290" spans="1:9" outlineLevel="1">
      <c r="A290" s="27" t="s">
        <v>164</v>
      </c>
      <c r="B290" s="36">
        <f>'SNA 01-2018'!B290+'SNA 02-2018'!B290+'SNA 03-2018'!B290+'SNA 04-2018'!B290+'SNA 05-2018'!B290+'SNA 06-2018'!B290+'SNA 07-2018'!B290+'SNA 08-2018'!B290+'SNA 09-2018'!B290+'SNA 10-2018'!B290+'SNA 11-2018'!B290+'SNA 12-2018'!B290</f>
        <v>0</v>
      </c>
      <c r="C290" s="36">
        <f>'SNA 01-2018'!C290+'SNA 02-2018'!C290+'SNA 03-2018'!C290+'SNA 04-2018'!C290+'SNA 05-2018'!C290+'SNA 06-2018'!C290+'SNA 07-2018'!C290+'SNA 08-2018'!C290+'SNA 09-2018'!C290+'SNA 10-2018'!C290+'SNA 11-2018'!C290+'SNA 12-2018'!C290</f>
        <v>-249.58600000000001</v>
      </c>
      <c r="D290" s="36">
        <f>'SNA 01-2018'!D290+'SNA 02-2018'!D290+'SNA 03-2018'!D290+'SNA 04-2018'!D290+'SNA 05-2018'!D290+'SNA 06-2018'!D290+'SNA 07-2018'!D290+'SNA 08-2018'!D290+'SNA 09-2018'!D290+'SNA 10-2018'!D290+'SNA 11-2018'!D290+'SNA 12-2018'!D290</f>
        <v>0</v>
      </c>
      <c r="E290" s="37">
        <f t="shared" si="33"/>
        <v>-249.58600000000001</v>
      </c>
      <c r="G290" s="37">
        <f>'SNA 01-2018'!G290+'SNA 02-2018'!G290+'SNA 03-2018'!G290+'SNA 04-2018'!G290+'SNA 05-2018'!G290+'SNA 06-2018'!G290+'SNA 07-2018'!G290+'SNA 08-2018'!G290+'SNA 09-2018'!G290+'SNA 10-2018'!G290+'SNA 11-2018'!G290+'SNA 12-2018'!G290</f>
        <v>0</v>
      </c>
      <c r="H290" s="37"/>
      <c r="I290" s="37">
        <f>'SNA 01-2018'!I290+'SNA 02-2018'!I290+'SNA 03-2018'!I290+'SNA 04-2018'!I290+'SNA 05-2018'!I290+'SNA 06-2018'!I290+'SNA 07-2018'!I290+'SNA 08-2018'!I290+'SNA 09-2018'!I290+'SNA 10-2018'!I290+'SNA 11-2018'!I290+'SNA 12-2018'!I290</f>
        <v>0</v>
      </c>
    </row>
    <row r="291" spans="1:9" outlineLevel="1">
      <c r="A291" s="27" t="s">
        <v>166</v>
      </c>
      <c r="B291" s="36">
        <f>'SNA 01-2018'!B291+'SNA 02-2018'!B291+'SNA 03-2018'!B291+'SNA 04-2018'!B291+'SNA 05-2018'!B291+'SNA 06-2018'!B291+'SNA 07-2018'!B291+'SNA 08-2018'!B291+'SNA 09-2018'!B291+'SNA 10-2018'!B291+'SNA 11-2018'!B291+'SNA 12-2018'!B291</f>
        <v>0</v>
      </c>
      <c r="C291" s="36">
        <f>'SNA 01-2018'!C291+'SNA 02-2018'!C291+'SNA 03-2018'!C291+'SNA 04-2018'!C291+'SNA 05-2018'!C291+'SNA 06-2018'!C291+'SNA 07-2018'!C291+'SNA 08-2018'!C291+'SNA 09-2018'!C291+'SNA 10-2018'!C291+'SNA 11-2018'!C291+'SNA 12-2018'!C291</f>
        <v>-2235.8000000000002</v>
      </c>
      <c r="D291" s="36">
        <f>'SNA 01-2018'!D291+'SNA 02-2018'!D291+'SNA 03-2018'!D291+'SNA 04-2018'!D291+'SNA 05-2018'!D291+'SNA 06-2018'!D291+'SNA 07-2018'!D291+'SNA 08-2018'!D291+'SNA 09-2018'!D291+'SNA 10-2018'!D291+'SNA 11-2018'!D291+'SNA 12-2018'!D291</f>
        <v>0</v>
      </c>
      <c r="E291" s="37">
        <f t="shared" si="33"/>
        <v>-2235.8000000000002</v>
      </c>
      <c r="G291" s="37">
        <f>'SNA 01-2018'!G291+'SNA 02-2018'!G291+'SNA 03-2018'!G291+'SNA 04-2018'!G291+'SNA 05-2018'!G291+'SNA 06-2018'!G291+'SNA 07-2018'!G291+'SNA 08-2018'!G291+'SNA 09-2018'!G291+'SNA 10-2018'!G291+'SNA 11-2018'!G291+'SNA 12-2018'!G291</f>
        <v>0</v>
      </c>
      <c r="H291" s="37"/>
      <c r="I291" s="37">
        <f>'SNA 01-2018'!I291+'SNA 02-2018'!I291+'SNA 03-2018'!I291+'SNA 04-2018'!I291+'SNA 05-2018'!I291+'SNA 06-2018'!I291+'SNA 07-2018'!I291+'SNA 08-2018'!I291+'SNA 09-2018'!I291+'SNA 10-2018'!I291+'SNA 11-2018'!I291+'SNA 12-2018'!I291</f>
        <v>0</v>
      </c>
    </row>
    <row r="292" spans="1:9" outlineLevel="1">
      <c r="A292" s="27" t="s">
        <v>167</v>
      </c>
      <c r="B292" s="36">
        <f>'SNA 01-2018'!B292+'SNA 02-2018'!B292+'SNA 03-2018'!B292+'SNA 04-2018'!B292+'SNA 05-2018'!B292+'SNA 06-2018'!B292+'SNA 07-2018'!B292+'SNA 08-2018'!B292+'SNA 09-2018'!B292+'SNA 10-2018'!B292+'SNA 11-2018'!B292+'SNA 12-2018'!B292</f>
        <v>0</v>
      </c>
      <c r="C292" s="36">
        <f>'SNA 01-2018'!C292+'SNA 02-2018'!C292+'SNA 03-2018'!C292+'SNA 04-2018'!C292+'SNA 05-2018'!C292+'SNA 06-2018'!C292+'SNA 07-2018'!C292+'SNA 08-2018'!C292+'SNA 09-2018'!C292+'SNA 10-2018'!C292+'SNA 11-2018'!C292+'SNA 12-2018'!C292</f>
        <v>-19326.862000000001</v>
      </c>
      <c r="D292" s="36">
        <f>'SNA 01-2018'!D292+'SNA 02-2018'!D292+'SNA 03-2018'!D292+'SNA 04-2018'!D292+'SNA 05-2018'!D292+'SNA 06-2018'!D292+'SNA 07-2018'!D292+'SNA 08-2018'!D292+'SNA 09-2018'!D292+'SNA 10-2018'!D292+'SNA 11-2018'!D292+'SNA 12-2018'!D292</f>
        <v>0</v>
      </c>
      <c r="E292" s="37">
        <f t="shared" si="33"/>
        <v>-19326.862000000001</v>
      </c>
      <c r="G292" s="37">
        <f>'SNA 01-2018'!G292+'SNA 02-2018'!G292+'SNA 03-2018'!G292+'SNA 04-2018'!G292+'SNA 05-2018'!G292+'SNA 06-2018'!G292+'SNA 07-2018'!G292+'SNA 08-2018'!G292+'SNA 09-2018'!G292+'SNA 10-2018'!G292+'SNA 11-2018'!G292+'SNA 12-2018'!G292</f>
        <v>0</v>
      </c>
      <c r="H292" s="37"/>
      <c r="I292" s="37">
        <f>'SNA 01-2018'!I292+'SNA 02-2018'!I292+'SNA 03-2018'!I292+'SNA 04-2018'!I292+'SNA 05-2018'!I292+'SNA 06-2018'!I292+'SNA 07-2018'!I292+'SNA 08-2018'!I292+'SNA 09-2018'!I292+'SNA 10-2018'!I292+'SNA 11-2018'!I292+'SNA 12-2018'!I292</f>
        <v>0</v>
      </c>
    </row>
    <row r="293" spans="1:9" outlineLevel="1">
      <c r="A293" s="27" t="s">
        <v>179</v>
      </c>
      <c r="B293" s="36">
        <f>'SNA 01-2018'!B293+'SNA 02-2018'!B293+'SNA 03-2018'!B293+'SNA 04-2018'!B293+'SNA 05-2018'!B293+'SNA 06-2018'!B293+'SNA 07-2018'!B293+'SNA 08-2018'!B293+'SNA 09-2018'!B293+'SNA 10-2018'!B293+'SNA 11-2018'!B293+'SNA 12-2018'!B293</f>
        <v>0</v>
      </c>
      <c r="C293" s="36">
        <f>'SNA 01-2018'!C293+'SNA 02-2018'!C293+'SNA 03-2018'!C293+'SNA 04-2018'!C293+'SNA 05-2018'!C293+'SNA 06-2018'!C293+'SNA 07-2018'!C293+'SNA 08-2018'!C293+'SNA 09-2018'!C293+'SNA 10-2018'!C293+'SNA 11-2018'!C293+'SNA 12-2018'!C293</f>
        <v>-330</v>
      </c>
      <c r="D293" s="36">
        <f>'SNA 01-2018'!D293+'SNA 02-2018'!D293+'SNA 03-2018'!D293+'SNA 04-2018'!D293+'SNA 05-2018'!D293+'SNA 06-2018'!D293+'SNA 07-2018'!D293+'SNA 08-2018'!D293+'SNA 09-2018'!D293+'SNA 10-2018'!D293+'SNA 11-2018'!D293+'SNA 12-2018'!D293</f>
        <v>0</v>
      </c>
      <c r="E293" s="37">
        <f t="shared" si="33"/>
        <v>-330</v>
      </c>
      <c r="G293" s="37">
        <f>'SNA 01-2018'!G293+'SNA 02-2018'!G293+'SNA 03-2018'!G293+'SNA 04-2018'!G293+'SNA 05-2018'!G293+'SNA 06-2018'!G293+'SNA 07-2018'!G293+'SNA 08-2018'!G293+'SNA 09-2018'!G293+'SNA 10-2018'!G293+'SNA 11-2018'!G293+'SNA 12-2018'!G293</f>
        <v>0</v>
      </c>
      <c r="H293" s="37"/>
      <c r="I293" s="37">
        <f>'SNA 01-2018'!I293+'SNA 02-2018'!I293+'SNA 03-2018'!I293+'SNA 04-2018'!I293+'SNA 05-2018'!I293+'SNA 06-2018'!I293+'SNA 07-2018'!I293+'SNA 08-2018'!I293+'SNA 09-2018'!I293+'SNA 10-2018'!I293+'SNA 11-2018'!I293+'SNA 12-2018'!I293</f>
        <v>0</v>
      </c>
    </row>
    <row r="294" spans="1:9" outlineLevel="1">
      <c r="A294" s="27" t="s">
        <v>62</v>
      </c>
      <c r="B294" s="36">
        <f>'SNA 01-2018'!B294+'SNA 02-2018'!B294+'SNA 03-2018'!B294+'SNA 04-2018'!B294+'SNA 05-2018'!B294+'SNA 06-2018'!B294+'SNA 07-2018'!B294+'SNA 08-2018'!B294+'SNA 09-2018'!B294+'SNA 10-2018'!B294+'SNA 11-2018'!B294+'SNA 12-2018'!B294</f>
        <v>0</v>
      </c>
      <c r="C294" s="36">
        <f>'SNA 01-2018'!C294+'SNA 02-2018'!C294+'SNA 03-2018'!C294+'SNA 04-2018'!C294+'SNA 05-2018'!C294+'SNA 06-2018'!C294+'SNA 07-2018'!C294+'SNA 08-2018'!C294+'SNA 09-2018'!C294+'SNA 10-2018'!C294+'SNA 11-2018'!C294+'SNA 12-2018'!C294</f>
        <v>-2128.4749999999999</v>
      </c>
      <c r="D294" s="36">
        <f>'SNA 01-2018'!D294+'SNA 02-2018'!D294+'SNA 03-2018'!D294+'SNA 04-2018'!D294+'SNA 05-2018'!D294+'SNA 06-2018'!D294+'SNA 07-2018'!D294+'SNA 08-2018'!D294+'SNA 09-2018'!D294+'SNA 10-2018'!D294+'SNA 11-2018'!D294+'SNA 12-2018'!D294</f>
        <v>0</v>
      </c>
      <c r="E294" s="37">
        <f t="shared" si="33"/>
        <v>-2128.4749999999999</v>
      </c>
      <c r="G294" s="37">
        <f>'SNA 01-2018'!G294+'SNA 02-2018'!G294+'SNA 03-2018'!G294+'SNA 04-2018'!G294+'SNA 05-2018'!G294+'SNA 06-2018'!G294+'SNA 07-2018'!G294+'SNA 08-2018'!G294+'SNA 09-2018'!G294+'SNA 10-2018'!G294+'SNA 11-2018'!G294+'SNA 12-2018'!G294</f>
        <v>0</v>
      </c>
      <c r="H294" s="37"/>
      <c r="I294" s="37">
        <f>'SNA 01-2018'!I294+'SNA 02-2018'!I294+'SNA 03-2018'!I294+'SNA 04-2018'!I294+'SNA 05-2018'!I294+'SNA 06-2018'!I294+'SNA 07-2018'!I294+'SNA 08-2018'!I294+'SNA 09-2018'!I294+'SNA 10-2018'!I294+'SNA 11-2018'!I294+'SNA 12-2018'!I294</f>
        <v>0</v>
      </c>
    </row>
    <row r="295" spans="1:9" outlineLevel="1">
      <c r="A295" s="27" t="s">
        <v>186</v>
      </c>
      <c r="B295" s="36">
        <f>'SNA 01-2018'!B295+'SNA 02-2018'!B295+'SNA 03-2018'!B295+'SNA 04-2018'!B295+'SNA 05-2018'!B295+'SNA 06-2018'!B295+'SNA 07-2018'!B295+'SNA 08-2018'!B295+'SNA 09-2018'!B295+'SNA 10-2018'!B295+'SNA 11-2018'!B295+'SNA 12-2018'!B295</f>
        <v>0</v>
      </c>
      <c r="C295" s="36">
        <f>'SNA 01-2018'!C295+'SNA 02-2018'!C295+'SNA 03-2018'!C295+'SNA 04-2018'!C295+'SNA 05-2018'!C295+'SNA 06-2018'!C295+'SNA 07-2018'!C295+'SNA 08-2018'!C295+'SNA 09-2018'!C295+'SNA 10-2018'!C295+'SNA 11-2018'!C295+'SNA 12-2018'!C295</f>
        <v>-5228.95</v>
      </c>
      <c r="D295" s="36">
        <f>'SNA 01-2018'!D295+'SNA 02-2018'!D295+'SNA 03-2018'!D295+'SNA 04-2018'!D295+'SNA 05-2018'!D295+'SNA 06-2018'!D295+'SNA 07-2018'!D295+'SNA 08-2018'!D295+'SNA 09-2018'!D295+'SNA 10-2018'!D295+'SNA 11-2018'!D295+'SNA 12-2018'!D295</f>
        <v>0</v>
      </c>
      <c r="E295" s="37">
        <f t="shared" si="33"/>
        <v>-5228.95</v>
      </c>
      <c r="G295" s="37">
        <f>'SNA 01-2018'!G295+'SNA 02-2018'!G295+'SNA 03-2018'!G295+'SNA 04-2018'!G295+'SNA 05-2018'!G295+'SNA 06-2018'!G295+'SNA 07-2018'!G295+'SNA 08-2018'!G295+'SNA 09-2018'!G295+'SNA 10-2018'!G295+'SNA 11-2018'!G295+'SNA 12-2018'!G295</f>
        <v>0</v>
      </c>
      <c r="H295" s="37"/>
      <c r="I295" s="37">
        <f>'SNA 01-2018'!I295+'SNA 02-2018'!I295+'SNA 03-2018'!I295+'SNA 04-2018'!I295+'SNA 05-2018'!I295+'SNA 06-2018'!I295+'SNA 07-2018'!I295+'SNA 08-2018'!I295+'SNA 09-2018'!I295+'SNA 10-2018'!I295+'SNA 11-2018'!I295+'SNA 12-2018'!I295</f>
        <v>0</v>
      </c>
    </row>
    <row r="296" spans="1:9" outlineLevel="1">
      <c r="A296" s="27" t="s">
        <v>31</v>
      </c>
      <c r="B296" s="36">
        <f>'SNA 01-2018'!B296+'SNA 02-2018'!B296+'SNA 03-2018'!B296+'SNA 04-2018'!B296+'SNA 05-2018'!B296+'SNA 06-2018'!B296+'SNA 07-2018'!B296+'SNA 08-2018'!B296+'SNA 09-2018'!B296+'SNA 10-2018'!B296+'SNA 11-2018'!B296+'SNA 12-2018'!B296</f>
        <v>0</v>
      </c>
      <c r="C296" s="36">
        <f>'SNA 01-2018'!C296+'SNA 02-2018'!C296+'SNA 03-2018'!C296+'SNA 04-2018'!C296+'SNA 05-2018'!C296+'SNA 06-2018'!C296+'SNA 07-2018'!C296+'SNA 08-2018'!C296+'SNA 09-2018'!C296+'SNA 10-2018'!C296+'SNA 11-2018'!C296+'SNA 12-2018'!C296</f>
        <v>-17325.681</v>
      </c>
      <c r="D296" s="36">
        <f>'SNA 01-2018'!D296+'SNA 02-2018'!D296+'SNA 03-2018'!D296+'SNA 04-2018'!D296+'SNA 05-2018'!D296+'SNA 06-2018'!D296+'SNA 07-2018'!D296+'SNA 08-2018'!D296+'SNA 09-2018'!D296+'SNA 10-2018'!D296+'SNA 11-2018'!D296+'SNA 12-2018'!D296</f>
        <v>0</v>
      </c>
      <c r="E296" s="37">
        <f t="shared" si="33"/>
        <v>-17325.681</v>
      </c>
      <c r="G296" s="37">
        <f>'SNA 01-2018'!G296+'SNA 02-2018'!G296+'SNA 03-2018'!G296+'SNA 04-2018'!G296+'SNA 05-2018'!G296+'SNA 06-2018'!G296+'SNA 07-2018'!G296+'SNA 08-2018'!G296+'SNA 09-2018'!G296+'SNA 10-2018'!G296+'SNA 11-2018'!G296+'SNA 12-2018'!G296</f>
        <v>0</v>
      </c>
      <c r="H296" s="37"/>
      <c r="I296" s="37">
        <f>'SNA 01-2018'!I296+'SNA 02-2018'!I296+'SNA 03-2018'!I296+'SNA 04-2018'!I296+'SNA 05-2018'!I296+'SNA 06-2018'!I296+'SNA 07-2018'!I296+'SNA 08-2018'!I296+'SNA 09-2018'!I296+'SNA 10-2018'!I296+'SNA 11-2018'!I296+'SNA 12-2018'!I296</f>
        <v>0</v>
      </c>
    </row>
    <row r="297" spans="1:9" outlineLevel="1">
      <c r="A297" s="27" t="s">
        <v>57</v>
      </c>
      <c r="B297" s="36">
        <f>'SNA 01-2018'!B297+'SNA 02-2018'!B297+'SNA 03-2018'!B297+'SNA 04-2018'!B297+'SNA 05-2018'!B297+'SNA 06-2018'!B297+'SNA 07-2018'!B297+'SNA 08-2018'!B297+'SNA 09-2018'!B297+'SNA 10-2018'!B297+'SNA 11-2018'!B297+'SNA 12-2018'!B297</f>
        <v>0</v>
      </c>
      <c r="C297" s="36">
        <f>'SNA 01-2018'!C297+'SNA 02-2018'!C297+'SNA 03-2018'!C297+'SNA 04-2018'!C297+'SNA 05-2018'!C297+'SNA 06-2018'!C297+'SNA 07-2018'!C297+'SNA 08-2018'!C297+'SNA 09-2018'!C297+'SNA 10-2018'!C297+'SNA 11-2018'!C297+'SNA 12-2018'!C297</f>
        <v>-444.6</v>
      </c>
      <c r="D297" s="36">
        <f>'SNA 01-2018'!D297+'SNA 02-2018'!D297+'SNA 03-2018'!D297+'SNA 04-2018'!D297+'SNA 05-2018'!D297+'SNA 06-2018'!D297+'SNA 07-2018'!D297+'SNA 08-2018'!D297+'SNA 09-2018'!D297+'SNA 10-2018'!D297+'SNA 11-2018'!D297+'SNA 12-2018'!D297</f>
        <v>0</v>
      </c>
      <c r="E297" s="37">
        <f t="shared" si="33"/>
        <v>-444.6</v>
      </c>
      <c r="G297" s="37">
        <f>'SNA 01-2018'!G297+'SNA 02-2018'!G297+'SNA 03-2018'!G297+'SNA 04-2018'!G297+'SNA 05-2018'!G297+'SNA 06-2018'!G297+'SNA 07-2018'!G297+'SNA 08-2018'!G297+'SNA 09-2018'!G297+'SNA 10-2018'!G297+'SNA 11-2018'!G297+'SNA 12-2018'!G297</f>
        <v>0</v>
      </c>
      <c r="H297" s="37"/>
      <c r="I297" s="37">
        <f>'SNA 01-2018'!I297+'SNA 02-2018'!I297+'SNA 03-2018'!I297+'SNA 04-2018'!I297+'SNA 05-2018'!I297+'SNA 06-2018'!I297+'SNA 07-2018'!I297+'SNA 08-2018'!I297+'SNA 09-2018'!I297+'SNA 10-2018'!I297+'SNA 11-2018'!I297+'SNA 12-2018'!I297</f>
        <v>0</v>
      </c>
    </row>
    <row r="298" spans="1:9" outlineLevel="1">
      <c r="A298" s="27" t="s">
        <v>227</v>
      </c>
      <c r="B298" s="36">
        <f>'SNA 01-2018'!B298+'SNA 02-2018'!B298+'SNA 03-2018'!B298+'SNA 04-2018'!B298+'SNA 05-2018'!B298+'SNA 06-2018'!B298+'SNA 07-2018'!B298+'SNA 08-2018'!B298+'SNA 09-2018'!B298+'SNA 10-2018'!B298+'SNA 11-2018'!B298+'SNA 12-2018'!B298</f>
        <v>0</v>
      </c>
      <c r="C298" s="36">
        <f>'SNA 01-2018'!C298+'SNA 02-2018'!C298+'SNA 03-2018'!C298+'SNA 04-2018'!C298+'SNA 05-2018'!C298+'SNA 06-2018'!C298+'SNA 07-2018'!C298+'SNA 08-2018'!C298+'SNA 09-2018'!C298+'SNA 10-2018'!C298+'SNA 11-2018'!C298+'SNA 12-2018'!C298</f>
        <v>-476.6</v>
      </c>
      <c r="D298" s="36">
        <f>'SNA 01-2018'!D298+'SNA 02-2018'!D298+'SNA 03-2018'!D298+'SNA 04-2018'!D298+'SNA 05-2018'!D298+'SNA 06-2018'!D298+'SNA 07-2018'!D298+'SNA 08-2018'!D298+'SNA 09-2018'!D298+'SNA 10-2018'!D298+'SNA 11-2018'!D298+'SNA 12-2018'!D298</f>
        <v>0</v>
      </c>
      <c r="E298" s="37">
        <f t="shared" si="33"/>
        <v>-476.6</v>
      </c>
      <c r="G298" s="37">
        <f>'SNA 01-2018'!G298+'SNA 02-2018'!G298+'SNA 03-2018'!G298+'SNA 04-2018'!G298+'SNA 05-2018'!G298+'SNA 06-2018'!G298+'SNA 07-2018'!G298+'SNA 08-2018'!G298+'SNA 09-2018'!G298+'SNA 10-2018'!G298+'SNA 11-2018'!G298+'SNA 12-2018'!G298</f>
        <v>0</v>
      </c>
      <c r="H298" s="37"/>
      <c r="I298" s="37">
        <f>'SNA 01-2018'!I298+'SNA 02-2018'!I298+'SNA 03-2018'!I298+'SNA 04-2018'!I298+'SNA 05-2018'!I298+'SNA 06-2018'!I298+'SNA 07-2018'!I298+'SNA 08-2018'!I298+'SNA 09-2018'!I298+'SNA 10-2018'!I298+'SNA 11-2018'!I298+'SNA 12-2018'!I298</f>
        <v>0</v>
      </c>
    </row>
    <row r="299" spans="1:9" outlineLevel="1">
      <c r="A299" s="27" t="s">
        <v>232</v>
      </c>
      <c r="B299" s="36">
        <f>'SNA 01-2018'!B299+'SNA 02-2018'!B299+'SNA 03-2018'!B299+'SNA 04-2018'!B299+'SNA 05-2018'!B299+'SNA 06-2018'!B299+'SNA 07-2018'!B299+'SNA 08-2018'!B299+'SNA 09-2018'!B299+'SNA 10-2018'!B299+'SNA 11-2018'!B299+'SNA 12-2018'!B299</f>
        <v>0</v>
      </c>
      <c r="C299" s="36">
        <f>'SNA 01-2018'!C299+'SNA 02-2018'!C299+'SNA 03-2018'!C299+'SNA 04-2018'!C299+'SNA 05-2018'!C299+'SNA 06-2018'!C299+'SNA 07-2018'!C299+'SNA 08-2018'!C299+'SNA 09-2018'!C299+'SNA 10-2018'!C299+'SNA 11-2018'!C299+'SNA 12-2018'!C299</f>
        <v>-309.39999999999998</v>
      </c>
      <c r="D299" s="36">
        <f>'SNA 01-2018'!D299+'SNA 02-2018'!D299+'SNA 03-2018'!D299+'SNA 04-2018'!D299+'SNA 05-2018'!D299+'SNA 06-2018'!D299+'SNA 07-2018'!D299+'SNA 08-2018'!D299+'SNA 09-2018'!D299+'SNA 10-2018'!D299+'SNA 11-2018'!D299+'SNA 12-2018'!D299</f>
        <v>0</v>
      </c>
      <c r="E299" s="37">
        <f t="shared" ref="E299:E317" si="40">SUM(B299:D299)</f>
        <v>-309.39999999999998</v>
      </c>
      <c r="G299" s="37">
        <f>'SNA 01-2018'!G299+'SNA 02-2018'!G299+'SNA 03-2018'!G299+'SNA 04-2018'!G299+'SNA 05-2018'!G299+'SNA 06-2018'!G299+'SNA 07-2018'!G299+'SNA 08-2018'!G299+'SNA 09-2018'!G299+'SNA 10-2018'!G299+'SNA 11-2018'!G299+'SNA 12-2018'!G299</f>
        <v>0</v>
      </c>
      <c r="H299" s="37"/>
      <c r="I299" s="37">
        <f>'SNA 01-2018'!I299+'SNA 02-2018'!I299+'SNA 03-2018'!I299+'SNA 04-2018'!I299+'SNA 05-2018'!I299+'SNA 06-2018'!I299+'SNA 07-2018'!I299+'SNA 08-2018'!I299+'SNA 09-2018'!I299+'SNA 10-2018'!I299+'SNA 11-2018'!I299+'SNA 12-2018'!I299</f>
        <v>0</v>
      </c>
    </row>
    <row r="300" spans="1:9" outlineLevel="1">
      <c r="A300" s="27" t="s">
        <v>38</v>
      </c>
      <c r="B300" s="36">
        <f>'SNA 01-2018'!B300+'SNA 02-2018'!B300+'SNA 03-2018'!B300+'SNA 04-2018'!B300+'SNA 05-2018'!B300+'SNA 06-2018'!B300+'SNA 07-2018'!B300+'SNA 08-2018'!B300+'SNA 09-2018'!B300+'SNA 10-2018'!B300+'SNA 11-2018'!B300+'SNA 12-2018'!B300</f>
        <v>0</v>
      </c>
      <c r="C300" s="36">
        <f>'SNA 01-2018'!C300+'SNA 02-2018'!C300+'SNA 03-2018'!C300+'SNA 04-2018'!C300+'SNA 05-2018'!C300+'SNA 06-2018'!C300+'SNA 07-2018'!C300+'SNA 08-2018'!C300+'SNA 09-2018'!C300+'SNA 10-2018'!C300+'SNA 11-2018'!C300+'SNA 12-2018'!C300</f>
        <v>-65720.196000000011</v>
      </c>
      <c r="D300" s="36">
        <f>'SNA 01-2018'!D300+'SNA 02-2018'!D300+'SNA 03-2018'!D300+'SNA 04-2018'!D300+'SNA 05-2018'!D300+'SNA 06-2018'!D300+'SNA 07-2018'!D300+'SNA 08-2018'!D300+'SNA 09-2018'!D300+'SNA 10-2018'!D300+'SNA 11-2018'!D300+'SNA 12-2018'!D300</f>
        <v>0</v>
      </c>
      <c r="E300" s="37">
        <f t="shared" si="40"/>
        <v>-65720.196000000011</v>
      </c>
      <c r="G300" s="37">
        <f>'SNA 01-2018'!G300+'SNA 02-2018'!G300+'SNA 03-2018'!G300+'SNA 04-2018'!G300+'SNA 05-2018'!G300+'SNA 06-2018'!G300+'SNA 07-2018'!G300+'SNA 08-2018'!G300+'SNA 09-2018'!G300+'SNA 10-2018'!G300+'SNA 11-2018'!G300+'SNA 12-2018'!G300</f>
        <v>0</v>
      </c>
      <c r="H300" s="37"/>
      <c r="I300" s="37">
        <f>'SNA 01-2018'!I300+'SNA 02-2018'!I300+'SNA 03-2018'!I300+'SNA 04-2018'!I300+'SNA 05-2018'!I300+'SNA 06-2018'!I300+'SNA 07-2018'!I300+'SNA 08-2018'!I300+'SNA 09-2018'!I300+'SNA 10-2018'!I300+'SNA 11-2018'!I300+'SNA 12-2018'!I300</f>
        <v>0</v>
      </c>
    </row>
    <row r="301" spans="1:9" outlineLevel="1">
      <c r="A301" s="27" t="s">
        <v>242</v>
      </c>
      <c r="B301" s="36">
        <f>'SNA 01-2018'!B301+'SNA 02-2018'!B301+'SNA 03-2018'!B301+'SNA 04-2018'!B301+'SNA 05-2018'!B301+'SNA 06-2018'!B301+'SNA 07-2018'!B301+'SNA 08-2018'!B301+'SNA 09-2018'!B301+'SNA 10-2018'!B301+'SNA 11-2018'!B301+'SNA 12-2018'!B301</f>
        <v>0</v>
      </c>
      <c r="C301" s="36">
        <f>'SNA 01-2018'!C301+'SNA 02-2018'!C301+'SNA 03-2018'!C301+'SNA 04-2018'!C301+'SNA 05-2018'!C301+'SNA 06-2018'!C301+'SNA 07-2018'!C301+'SNA 08-2018'!C301+'SNA 09-2018'!C301+'SNA 10-2018'!C301+'SNA 11-2018'!C301+'SNA 12-2018'!C301</f>
        <v>-15468.071</v>
      </c>
      <c r="D301" s="36">
        <f>'SNA 01-2018'!D301+'SNA 02-2018'!D301+'SNA 03-2018'!D301+'SNA 04-2018'!D301+'SNA 05-2018'!D301+'SNA 06-2018'!D301+'SNA 07-2018'!D301+'SNA 08-2018'!D301+'SNA 09-2018'!D301+'SNA 10-2018'!D301+'SNA 11-2018'!D301+'SNA 12-2018'!D301</f>
        <v>0</v>
      </c>
      <c r="E301" s="37">
        <f t="shared" si="40"/>
        <v>-15468.071</v>
      </c>
      <c r="G301" s="37">
        <f>'SNA 01-2018'!G301+'SNA 02-2018'!G301+'SNA 03-2018'!G301+'SNA 04-2018'!G301+'SNA 05-2018'!G301+'SNA 06-2018'!G301+'SNA 07-2018'!G301+'SNA 08-2018'!G301+'SNA 09-2018'!G301+'SNA 10-2018'!G301+'SNA 11-2018'!G301+'SNA 12-2018'!G301</f>
        <v>0</v>
      </c>
      <c r="H301" s="37"/>
      <c r="I301" s="37">
        <f>'SNA 01-2018'!I301+'SNA 02-2018'!I301+'SNA 03-2018'!I301+'SNA 04-2018'!I301+'SNA 05-2018'!I301+'SNA 06-2018'!I301+'SNA 07-2018'!I301+'SNA 08-2018'!I301+'SNA 09-2018'!I301+'SNA 10-2018'!I301+'SNA 11-2018'!I301+'SNA 12-2018'!I301</f>
        <v>0</v>
      </c>
    </row>
    <row r="302" spans="1:9" outlineLevel="1">
      <c r="A302" s="27" t="s">
        <v>245</v>
      </c>
      <c r="B302" s="36">
        <f>'SNA 01-2018'!B302+'SNA 02-2018'!B302+'SNA 03-2018'!B302+'SNA 04-2018'!B302+'SNA 05-2018'!B302+'SNA 06-2018'!B302+'SNA 07-2018'!B302+'SNA 08-2018'!B302+'SNA 09-2018'!B302+'SNA 10-2018'!B302+'SNA 11-2018'!B302+'SNA 12-2018'!B302</f>
        <v>0</v>
      </c>
      <c r="C302" s="36">
        <f>'SNA 01-2018'!C302+'SNA 02-2018'!C302+'SNA 03-2018'!C302+'SNA 04-2018'!C302+'SNA 05-2018'!C302+'SNA 06-2018'!C302+'SNA 07-2018'!C302+'SNA 08-2018'!C302+'SNA 09-2018'!C302+'SNA 10-2018'!C302+'SNA 11-2018'!C302+'SNA 12-2018'!C302</f>
        <v>-8073.4719999999998</v>
      </c>
      <c r="D302" s="36">
        <f>'SNA 01-2018'!D302+'SNA 02-2018'!D302+'SNA 03-2018'!D302+'SNA 04-2018'!D302+'SNA 05-2018'!D302+'SNA 06-2018'!D302+'SNA 07-2018'!D302+'SNA 08-2018'!D302+'SNA 09-2018'!D302+'SNA 10-2018'!D302+'SNA 11-2018'!D302+'SNA 12-2018'!D302</f>
        <v>0</v>
      </c>
      <c r="E302" s="37">
        <f t="shared" si="40"/>
        <v>-8073.4719999999998</v>
      </c>
      <c r="G302" s="37">
        <f>'SNA 01-2018'!G302+'SNA 02-2018'!G302+'SNA 03-2018'!G302+'SNA 04-2018'!G302+'SNA 05-2018'!G302+'SNA 06-2018'!G302+'SNA 07-2018'!G302+'SNA 08-2018'!G302+'SNA 09-2018'!G302+'SNA 10-2018'!G302+'SNA 11-2018'!G302+'SNA 12-2018'!G302</f>
        <v>0</v>
      </c>
      <c r="H302" s="37"/>
      <c r="I302" s="37">
        <f>'SNA 01-2018'!I302+'SNA 02-2018'!I302+'SNA 03-2018'!I302+'SNA 04-2018'!I302+'SNA 05-2018'!I302+'SNA 06-2018'!I302+'SNA 07-2018'!I302+'SNA 08-2018'!I302+'SNA 09-2018'!I302+'SNA 10-2018'!I302+'SNA 11-2018'!I302+'SNA 12-2018'!I302</f>
        <v>0</v>
      </c>
    </row>
    <row r="303" spans="1:9" outlineLevel="1">
      <c r="A303" s="27" t="s">
        <v>250</v>
      </c>
      <c r="B303" s="36">
        <f>'SNA 01-2018'!B303+'SNA 02-2018'!B303+'SNA 03-2018'!B303+'SNA 04-2018'!B303+'SNA 05-2018'!B303+'SNA 06-2018'!B303+'SNA 07-2018'!B303+'SNA 08-2018'!B303+'SNA 09-2018'!B303+'SNA 10-2018'!B303+'SNA 11-2018'!B303+'SNA 12-2018'!B303</f>
        <v>0</v>
      </c>
      <c r="C303" s="36">
        <f>'SNA 01-2018'!C303+'SNA 02-2018'!C303+'SNA 03-2018'!C303+'SNA 04-2018'!C303+'SNA 05-2018'!C303+'SNA 06-2018'!C303+'SNA 07-2018'!C303+'SNA 08-2018'!C303+'SNA 09-2018'!C303+'SNA 10-2018'!C303+'SNA 11-2018'!C303+'SNA 12-2018'!C303</f>
        <v>-2635.4659999999999</v>
      </c>
      <c r="D303" s="36">
        <f>'SNA 01-2018'!D303+'SNA 02-2018'!D303+'SNA 03-2018'!D303+'SNA 04-2018'!D303+'SNA 05-2018'!D303+'SNA 06-2018'!D303+'SNA 07-2018'!D303+'SNA 08-2018'!D303+'SNA 09-2018'!D303+'SNA 10-2018'!D303+'SNA 11-2018'!D303+'SNA 12-2018'!D303</f>
        <v>0</v>
      </c>
      <c r="E303" s="37">
        <f t="shared" si="40"/>
        <v>-2635.4659999999999</v>
      </c>
      <c r="G303" s="37">
        <f>'SNA 01-2018'!G303+'SNA 02-2018'!G303+'SNA 03-2018'!G303+'SNA 04-2018'!G303+'SNA 05-2018'!G303+'SNA 06-2018'!G303+'SNA 07-2018'!G303+'SNA 08-2018'!G303+'SNA 09-2018'!G303+'SNA 10-2018'!G303+'SNA 11-2018'!G303+'SNA 12-2018'!G303</f>
        <v>0</v>
      </c>
      <c r="H303" s="37"/>
      <c r="I303" s="37">
        <f>'SNA 01-2018'!I303+'SNA 02-2018'!I303+'SNA 03-2018'!I303+'SNA 04-2018'!I303+'SNA 05-2018'!I303+'SNA 06-2018'!I303+'SNA 07-2018'!I303+'SNA 08-2018'!I303+'SNA 09-2018'!I303+'SNA 10-2018'!I303+'SNA 11-2018'!I303+'SNA 12-2018'!I303</f>
        <v>0</v>
      </c>
    </row>
    <row r="304" spans="1:9" outlineLevel="1">
      <c r="A304" s="27" t="s">
        <v>264</v>
      </c>
      <c r="B304" s="36">
        <f>'SNA 01-2018'!B304+'SNA 02-2018'!B304+'SNA 03-2018'!B304+'SNA 04-2018'!B304+'SNA 05-2018'!B304+'SNA 06-2018'!B304+'SNA 07-2018'!B304+'SNA 08-2018'!B304+'SNA 09-2018'!B304+'SNA 10-2018'!B304+'SNA 11-2018'!B304+'SNA 12-2018'!B304</f>
        <v>0</v>
      </c>
      <c r="C304" s="36">
        <f>'SNA 01-2018'!C304+'SNA 02-2018'!C304+'SNA 03-2018'!C304+'SNA 04-2018'!C304+'SNA 05-2018'!C304+'SNA 06-2018'!C304+'SNA 07-2018'!C304+'SNA 08-2018'!C304+'SNA 09-2018'!C304+'SNA 10-2018'!C304+'SNA 11-2018'!C304+'SNA 12-2018'!C304</f>
        <v>-13469.009</v>
      </c>
      <c r="D304" s="36">
        <f>'SNA 01-2018'!D304+'SNA 02-2018'!D304+'SNA 03-2018'!D304+'SNA 04-2018'!D304+'SNA 05-2018'!D304+'SNA 06-2018'!D304+'SNA 07-2018'!D304+'SNA 08-2018'!D304+'SNA 09-2018'!D304+'SNA 10-2018'!D304+'SNA 11-2018'!D304+'SNA 12-2018'!D304</f>
        <v>0</v>
      </c>
      <c r="E304" s="37">
        <f t="shared" si="40"/>
        <v>-13469.009</v>
      </c>
      <c r="G304" s="37">
        <f>'SNA 01-2018'!G304+'SNA 02-2018'!G304+'SNA 03-2018'!G304+'SNA 04-2018'!G304+'SNA 05-2018'!G304+'SNA 06-2018'!G304+'SNA 07-2018'!G304+'SNA 08-2018'!G304+'SNA 09-2018'!G304+'SNA 10-2018'!G304+'SNA 11-2018'!G304+'SNA 12-2018'!G304</f>
        <v>0</v>
      </c>
      <c r="H304" s="37"/>
      <c r="I304" s="37">
        <f>'SNA 01-2018'!I304+'SNA 02-2018'!I304+'SNA 03-2018'!I304+'SNA 04-2018'!I304+'SNA 05-2018'!I304+'SNA 06-2018'!I304+'SNA 07-2018'!I304+'SNA 08-2018'!I304+'SNA 09-2018'!I304+'SNA 10-2018'!I304+'SNA 11-2018'!I304+'SNA 12-2018'!I304</f>
        <v>0</v>
      </c>
    </row>
    <row r="305" spans="1:9" outlineLevel="1">
      <c r="A305" s="27" t="s">
        <v>40</v>
      </c>
      <c r="B305" s="36">
        <f>'SNA 01-2018'!B305+'SNA 02-2018'!B305+'SNA 03-2018'!B305+'SNA 04-2018'!B305+'SNA 05-2018'!B305+'SNA 06-2018'!B305+'SNA 07-2018'!B305+'SNA 08-2018'!B305+'SNA 09-2018'!B305+'SNA 10-2018'!B305+'SNA 11-2018'!B305+'SNA 12-2018'!B305</f>
        <v>0</v>
      </c>
      <c r="C305" s="36">
        <f>'SNA 01-2018'!C305+'SNA 02-2018'!C305+'SNA 03-2018'!C305+'SNA 04-2018'!C305+'SNA 05-2018'!C305+'SNA 06-2018'!C305+'SNA 07-2018'!C305+'SNA 08-2018'!C305+'SNA 09-2018'!C305+'SNA 10-2018'!C305+'SNA 11-2018'!C305+'SNA 12-2018'!C305</f>
        <v>-336.185</v>
      </c>
      <c r="D305" s="36">
        <f>'SNA 01-2018'!D305+'SNA 02-2018'!D305+'SNA 03-2018'!D305+'SNA 04-2018'!D305+'SNA 05-2018'!D305+'SNA 06-2018'!D305+'SNA 07-2018'!D305+'SNA 08-2018'!D305+'SNA 09-2018'!D305+'SNA 10-2018'!D305+'SNA 11-2018'!D305+'SNA 12-2018'!D305</f>
        <v>0</v>
      </c>
      <c r="E305" s="37">
        <f t="shared" si="40"/>
        <v>-336.185</v>
      </c>
      <c r="G305" s="37">
        <f>'SNA 01-2018'!G305+'SNA 02-2018'!G305+'SNA 03-2018'!G305+'SNA 04-2018'!G305+'SNA 05-2018'!G305+'SNA 06-2018'!G305+'SNA 07-2018'!G305+'SNA 08-2018'!G305+'SNA 09-2018'!G305+'SNA 10-2018'!G305+'SNA 11-2018'!G305+'SNA 12-2018'!G305</f>
        <v>0</v>
      </c>
      <c r="H305" s="37"/>
      <c r="I305" s="37">
        <f>'SNA 01-2018'!I305+'SNA 02-2018'!I305+'SNA 03-2018'!I305+'SNA 04-2018'!I305+'SNA 05-2018'!I305+'SNA 06-2018'!I305+'SNA 07-2018'!I305+'SNA 08-2018'!I305+'SNA 09-2018'!I305+'SNA 10-2018'!I305+'SNA 11-2018'!I305+'SNA 12-2018'!I305</f>
        <v>0</v>
      </c>
    </row>
    <row r="306" spans="1:9" outlineLevel="1">
      <c r="A306" s="27" t="s">
        <v>54</v>
      </c>
      <c r="B306" s="36">
        <f>'SNA 01-2018'!B306+'SNA 02-2018'!B306+'SNA 03-2018'!B306+'SNA 04-2018'!B306+'SNA 05-2018'!B306+'SNA 06-2018'!B306+'SNA 07-2018'!B306+'SNA 08-2018'!B306+'SNA 09-2018'!B306+'SNA 10-2018'!B306+'SNA 11-2018'!B306+'SNA 12-2018'!B306</f>
        <v>0</v>
      </c>
      <c r="C306" s="36">
        <f>'SNA 01-2018'!C306+'SNA 02-2018'!C306+'SNA 03-2018'!C306+'SNA 04-2018'!C306+'SNA 05-2018'!C306+'SNA 06-2018'!C306+'SNA 07-2018'!C306+'SNA 08-2018'!C306+'SNA 09-2018'!C306+'SNA 10-2018'!C306+'SNA 11-2018'!C306+'SNA 12-2018'!C306</f>
        <v>-3789.1579999999999</v>
      </c>
      <c r="D306" s="36">
        <f>'SNA 01-2018'!D306+'SNA 02-2018'!D306+'SNA 03-2018'!D306+'SNA 04-2018'!D306+'SNA 05-2018'!D306+'SNA 06-2018'!D306+'SNA 07-2018'!D306+'SNA 08-2018'!D306+'SNA 09-2018'!D306+'SNA 10-2018'!D306+'SNA 11-2018'!D306+'SNA 12-2018'!D306</f>
        <v>0</v>
      </c>
      <c r="E306" s="37">
        <f t="shared" si="40"/>
        <v>-3789.1579999999999</v>
      </c>
      <c r="G306" s="37">
        <f>'SNA 01-2018'!G306+'SNA 02-2018'!G306+'SNA 03-2018'!G306+'SNA 04-2018'!G306+'SNA 05-2018'!G306+'SNA 06-2018'!G306+'SNA 07-2018'!G306+'SNA 08-2018'!G306+'SNA 09-2018'!G306+'SNA 10-2018'!G306+'SNA 11-2018'!G306+'SNA 12-2018'!G306</f>
        <v>0</v>
      </c>
      <c r="H306" s="37"/>
      <c r="I306" s="37">
        <f>'SNA 01-2018'!I306+'SNA 02-2018'!I306+'SNA 03-2018'!I306+'SNA 04-2018'!I306+'SNA 05-2018'!I306+'SNA 06-2018'!I306+'SNA 07-2018'!I306+'SNA 08-2018'!I306+'SNA 09-2018'!I306+'SNA 10-2018'!I306+'SNA 11-2018'!I306+'SNA 12-2018'!I306</f>
        <v>0</v>
      </c>
    </row>
    <row r="307" spans="1:9" outlineLevel="1">
      <c r="A307" s="27" t="s">
        <v>335</v>
      </c>
      <c r="B307" s="36">
        <f>'SNA 01-2018'!B307+'SNA 02-2018'!B307+'SNA 03-2018'!B307+'SNA 04-2018'!B307+'SNA 05-2018'!B307+'SNA 06-2018'!B307+'SNA 07-2018'!B307+'SNA 08-2018'!B307+'SNA 09-2018'!B307+'SNA 10-2018'!B307+'SNA 11-2018'!B307+'SNA 12-2018'!B307</f>
        <v>0</v>
      </c>
      <c r="C307" s="36">
        <f>'SNA 01-2018'!C307+'SNA 02-2018'!C307+'SNA 03-2018'!C307+'SNA 04-2018'!C307+'SNA 05-2018'!C307+'SNA 06-2018'!C307+'SNA 07-2018'!C307+'SNA 08-2018'!C307+'SNA 09-2018'!C307+'SNA 10-2018'!C307+'SNA 11-2018'!C307+'SNA 12-2018'!C307</f>
        <v>-5201.3119999999999</v>
      </c>
      <c r="D307" s="36">
        <f>'SNA 01-2018'!D307+'SNA 02-2018'!D307+'SNA 03-2018'!D307+'SNA 04-2018'!D307+'SNA 05-2018'!D307+'SNA 06-2018'!D307+'SNA 07-2018'!D307+'SNA 08-2018'!D307+'SNA 09-2018'!D307+'SNA 10-2018'!D307+'SNA 11-2018'!D307+'SNA 12-2018'!D307</f>
        <v>0</v>
      </c>
      <c r="E307" s="37">
        <f t="shared" si="40"/>
        <v>-5201.3119999999999</v>
      </c>
      <c r="G307" s="37">
        <f>'SNA 01-2018'!G307+'SNA 02-2018'!G307+'SNA 03-2018'!G307+'SNA 04-2018'!G307+'SNA 05-2018'!G307+'SNA 06-2018'!G307+'SNA 07-2018'!G307+'SNA 08-2018'!G307+'SNA 09-2018'!G307+'SNA 10-2018'!G307+'SNA 11-2018'!G307+'SNA 12-2018'!G307</f>
        <v>0</v>
      </c>
      <c r="H307" s="37"/>
      <c r="I307" s="37">
        <f>'SNA 01-2018'!I307+'SNA 02-2018'!I307+'SNA 03-2018'!I307+'SNA 04-2018'!I307+'SNA 05-2018'!I307+'SNA 06-2018'!I307+'SNA 07-2018'!I307+'SNA 08-2018'!I307+'SNA 09-2018'!I307+'SNA 10-2018'!I307+'SNA 11-2018'!I307+'SNA 12-2018'!I307</f>
        <v>0</v>
      </c>
    </row>
    <row r="308" spans="1:9" outlineLevel="1">
      <c r="A308" s="27" t="s">
        <v>347</v>
      </c>
      <c r="B308" s="36">
        <f>'SNA 01-2018'!B308+'SNA 02-2018'!B308+'SNA 03-2018'!B308+'SNA 04-2018'!B308+'SNA 05-2018'!B308+'SNA 06-2018'!B308+'SNA 07-2018'!B308+'SNA 08-2018'!B308+'SNA 09-2018'!B308+'SNA 10-2018'!B308+'SNA 11-2018'!B308+'SNA 12-2018'!B308</f>
        <v>0</v>
      </c>
      <c r="C308" s="36">
        <f>'SNA 01-2018'!C308+'SNA 02-2018'!C308+'SNA 03-2018'!C308+'SNA 04-2018'!C308+'SNA 05-2018'!C308+'SNA 06-2018'!C308+'SNA 07-2018'!C308+'SNA 08-2018'!C308+'SNA 09-2018'!C308+'SNA 10-2018'!C308+'SNA 11-2018'!C308+'SNA 12-2018'!C308</f>
        <v>-2947.3009999999999</v>
      </c>
      <c r="D308" s="36">
        <f>'SNA 01-2018'!D308+'SNA 02-2018'!D308+'SNA 03-2018'!D308+'SNA 04-2018'!D308+'SNA 05-2018'!D308+'SNA 06-2018'!D308+'SNA 07-2018'!D308+'SNA 08-2018'!D308+'SNA 09-2018'!D308+'SNA 10-2018'!D308+'SNA 11-2018'!D308+'SNA 12-2018'!D308</f>
        <v>0</v>
      </c>
      <c r="E308" s="37">
        <f t="shared" si="40"/>
        <v>-2947.3009999999999</v>
      </c>
      <c r="G308" s="37">
        <f>'SNA 01-2018'!G308+'SNA 02-2018'!G308+'SNA 03-2018'!G308+'SNA 04-2018'!G308+'SNA 05-2018'!G308+'SNA 06-2018'!G308+'SNA 07-2018'!G308+'SNA 08-2018'!G308+'SNA 09-2018'!G308+'SNA 10-2018'!G308+'SNA 11-2018'!G308+'SNA 12-2018'!G308</f>
        <v>0</v>
      </c>
      <c r="H308" s="37"/>
      <c r="I308" s="37">
        <f>'SNA 01-2018'!I308+'SNA 02-2018'!I308+'SNA 03-2018'!I308+'SNA 04-2018'!I308+'SNA 05-2018'!I308+'SNA 06-2018'!I308+'SNA 07-2018'!I308+'SNA 08-2018'!I308+'SNA 09-2018'!I308+'SNA 10-2018'!I308+'SNA 11-2018'!I308+'SNA 12-2018'!I308</f>
        <v>0</v>
      </c>
    </row>
    <row r="309" spans="1:9" outlineLevel="1">
      <c r="A309" s="27" t="s">
        <v>348</v>
      </c>
      <c r="B309" s="36">
        <f>'SNA 01-2018'!B309+'SNA 02-2018'!B309+'SNA 03-2018'!B309+'SNA 04-2018'!B309+'SNA 05-2018'!B309+'SNA 06-2018'!B309+'SNA 07-2018'!B309+'SNA 08-2018'!B309+'SNA 09-2018'!B309+'SNA 10-2018'!B309+'SNA 11-2018'!B309+'SNA 12-2018'!B309</f>
        <v>0</v>
      </c>
      <c r="C309" s="36">
        <f>'SNA 01-2018'!C309+'SNA 02-2018'!C309+'SNA 03-2018'!C309+'SNA 04-2018'!C309+'SNA 05-2018'!C309+'SNA 06-2018'!C309+'SNA 07-2018'!C309+'SNA 08-2018'!C309+'SNA 09-2018'!C309+'SNA 10-2018'!C309+'SNA 11-2018'!C309+'SNA 12-2018'!C309</f>
        <v>-266.38799999999998</v>
      </c>
      <c r="D309" s="36">
        <f>'SNA 01-2018'!D309+'SNA 02-2018'!D309+'SNA 03-2018'!D309+'SNA 04-2018'!D309+'SNA 05-2018'!D309+'SNA 06-2018'!D309+'SNA 07-2018'!D309+'SNA 08-2018'!D309+'SNA 09-2018'!D309+'SNA 10-2018'!D309+'SNA 11-2018'!D309+'SNA 12-2018'!D309</f>
        <v>0</v>
      </c>
      <c r="E309" s="37">
        <f t="shared" si="40"/>
        <v>-266.38799999999998</v>
      </c>
      <c r="G309" s="37">
        <f>'SNA 01-2018'!G309+'SNA 02-2018'!G309+'SNA 03-2018'!G309+'SNA 04-2018'!G309+'SNA 05-2018'!G309+'SNA 06-2018'!G309+'SNA 07-2018'!G309+'SNA 08-2018'!G309+'SNA 09-2018'!G309+'SNA 10-2018'!G309+'SNA 11-2018'!G309+'SNA 12-2018'!G309</f>
        <v>0</v>
      </c>
      <c r="H309" s="37"/>
      <c r="I309" s="37">
        <f>'SNA 01-2018'!I309+'SNA 02-2018'!I309+'SNA 03-2018'!I309+'SNA 04-2018'!I309+'SNA 05-2018'!I309+'SNA 06-2018'!I309+'SNA 07-2018'!I309+'SNA 08-2018'!I309+'SNA 09-2018'!I309+'SNA 10-2018'!I309+'SNA 11-2018'!I309+'SNA 12-2018'!I309</f>
        <v>0</v>
      </c>
    </row>
    <row r="310" spans="1:9" outlineLevel="1">
      <c r="A310" s="27" t="s">
        <v>360</v>
      </c>
      <c r="B310" s="36">
        <f>'SNA 01-2018'!B310+'SNA 02-2018'!B310+'SNA 03-2018'!B310+'SNA 04-2018'!B310+'SNA 05-2018'!B310+'SNA 06-2018'!B310+'SNA 07-2018'!B310+'SNA 08-2018'!B310+'SNA 09-2018'!B310+'SNA 10-2018'!B310+'SNA 11-2018'!B310+'SNA 12-2018'!B310</f>
        <v>0</v>
      </c>
      <c r="C310" s="36">
        <f>'SNA 01-2018'!C310+'SNA 02-2018'!C310+'SNA 03-2018'!C310+'SNA 04-2018'!C310+'SNA 05-2018'!C310+'SNA 06-2018'!C310+'SNA 07-2018'!C310+'SNA 08-2018'!C310+'SNA 09-2018'!C310+'SNA 10-2018'!C310+'SNA 11-2018'!C310+'SNA 12-2018'!C310</f>
        <v>-1171</v>
      </c>
      <c r="D310" s="36">
        <f>'SNA 01-2018'!D310+'SNA 02-2018'!D310+'SNA 03-2018'!D310+'SNA 04-2018'!D310+'SNA 05-2018'!D310+'SNA 06-2018'!D310+'SNA 07-2018'!D310+'SNA 08-2018'!D310+'SNA 09-2018'!D310+'SNA 10-2018'!D310+'SNA 11-2018'!D310+'SNA 12-2018'!D310</f>
        <v>0</v>
      </c>
      <c r="E310" s="37">
        <f t="shared" si="40"/>
        <v>-1171</v>
      </c>
      <c r="G310" s="37">
        <f>'SNA 01-2018'!G310+'SNA 02-2018'!G310+'SNA 03-2018'!G310+'SNA 04-2018'!G310+'SNA 05-2018'!G310+'SNA 06-2018'!G310+'SNA 07-2018'!G310+'SNA 08-2018'!G310+'SNA 09-2018'!G310+'SNA 10-2018'!G310+'SNA 11-2018'!G310+'SNA 12-2018'!G310</f>
        <v>0</v>
      </c>
      <c r="H310" s="37"/>
      <c r="I310" s="37">
        <f>'SNA 01-2018'!I310+'SNA 02-2018'!I310+'SNA 03-2018'!I310+'SNA 04-2018'!I310+'SNA 05-2018'!I310+'SNA 06-2018'!I310+'SNA 07-2018'!I310+'SNA 08-2018'!I310+'SNA 09-2018'!I310+'SNA 10-2018'!I310+'SNA 11-2018'!I310+'SNA 12-2018'!I310</f>
        <v>0</v>
      </c>
    </row>
    <row r="311" spans="1:9" outlineLevel="1">
      <c r="A311" s="27" t="s">
        <v>361</v>
      </c>
      <c r="B311" s="36">
        <f>'SNA 01-2018'!B311+'SNA 02-2018'!B311+'SNA 03-2018'!B311+'SNA 04-2018'!B311+'SNA 05-2018'!B311+'SNA 06-2018'!B311+'SNA 07-2018'!B311+'SNA 08-2018'!B311+'SNA 09-2018'!B311+'SNA 10-2018'!B311+'SNA 11-2018'!B311+'SNA 12-2018'!B311</f>
        <v>0</v>
      </c>
      <c r="C311" s="36">
        <f>'SNA 01-2018'!C311+'SNA 02-2018'!C311+'SNA 03-2018'!C311+'SNA 04-2018'!C311+'SNA 05-2018'!C311+'SNA 06-2018'!C311+'SNA 07-2018'!C311+'SNA 08-2018'!C311+'SNA 09-2018'!C311+'SNA 10-2018'!C311+'SNA 11-2018'!C311+'SNA 12-2018'!C311</f>
        <v>-3224.0039999999999</v>
      </c>
      <c r="D311" s="36">
        <f>'SNA 01-2018'!D311+'SNA 02-2018'!D311+'SNA 03-2018'!D311+'SNA 04-2018'!D311+'SNA 05-2018'!D311+'SNA 06-2018'!D311+'SNA 07-2018'!D311+'SNA 08-2018'!D311+'SNA 09-2018'!D311+'SNA 10-2018'!D311+'SNA 11-2018'!D311+'SNA 12-2018'!D311</f>
        <v>0</v>
      </c>
      <c r="E311" s="37">
        <f t="shared" si="40"/>
        <v>-3224.0039999999999</v>
      </c>
      <c r="G311" s="37">
        <f>'SNA 01-2018'!G311+'SNA 02-2018'!G311+'SNA 03-2018'!G311+'SNA 04-2018'!G311+'SNA 05-2018'!G311+'SNA 06-2018'!G311+'SNA 07-2018'!G311+'SNA 08-2018'!G311+'SNA 09-2018'!G311+'SNA 10-2018'!G311+'SNA 11-2018'!G311+'SNA 12-2018'!G311</f>
        <v>0</v>
      </c>
      <c r="H311" s="37"/>
      <c r="I311" s="37">
        <f>'SNA 01-2018'!I311+'SNA 02-2018'!I311+'SNA 03-2018'!I311+'SNA 04-2018'!I311+'SNA 05-2018'!I311+'SNA 06-2018'!I311+'SNA 07-2018'!I311+'SNA 08-2018'!I311+'SNA 09-2018'!I311+'SNA 10-2018'!I311+'SNA 11-2018'!I311+'SNA 12-2018'!I311</f>
        <v>0</v>
      </c>
    </row>
    <row r="312" spans="1:9" outlineLevel="1">
      <c r="A312" s="27" t="s">
        <v>362</v>
      </c>
      <c r="B312" s="36">
        <f>'SNA 01-2018'!B312+'SNA 02-2018'!B312+'SNA 03-2018'!B312+'SNA 04-2018'!B312+'SNA 05-2018'!B312+'SNA 06-2018'!B312+'SNA 07-2018'!B312+'SNA 08-2018'!B312+'SNA 09-2018'!B312+'SNA 10-2018'!B312+'SNA 11-2018'!B312+'SNA 12-2018'!B312</f>
        <v>0</v>
      </c>
      <c r="C312" s="36">
        <f>'SNA 01-2018'!C312+'SNA 02-2018'!C312+'SNA 03-2018'!C312+'SNA 04-2018'!C312+'SNA 05-2018'!C312+'SNA 06-2018'!C312+'SNA 07-2018'!C312+'SNA 08-2018'!C312+'SNA 09-2018'!C312+'SNA 10-2018'!C312+'SNA 11-2018'!C312+'SNA 12-2018'!C312</f>
        <v>-357.6</v>
      </c>
      <c r="D312" s="36">
        <f>'SNA 01-2018'!D312+'SNA 02-2018'!D312+'SNA 03-2018'!D312+'SNA 04-2018'!D312+'SNA 05-2018'!D312+'SNA 06-2018'!D312+'SNA 07-2018'!D312+'SNA 08-2018'!D312+'SNA 09-2018'!D312+'SNA 10-2018'!D312+'SNA 11-2018'!D312+'SNA 12-2018'!D312</f>
        <v>0</v>
      </c>
      <c r="E312" s="37">
        <f t="shared" si="40"/>
        <v>-357.6</v>
      </c>
      <c r="G312" s="37">
        <f>'SNA 01-2018'!G312+'SNA 02-2018'!G312+'SNA 03-2018'!G312+'SNA 04-2018'!G312+'SNA 05-2018'!G312+'SNA 06-2018'!G312+'SNA 07-2018'!G312+'SNA 08-2018'!G312+'SNA 09-2018'!G312+'SNA 10-2018'!G312+'SNA 11-2018'!G312+'SNA 12-2018'!G312</f>
        <v>0</v>
      </c>
      <c r="H312" s="37"/>
      <c r="I312" s="37">
        <f>'SNA 01-2018'!I312+'SNA 02-2018'!I312+'SNA 03-2018'!I312+'SNA 04-2018'!I312+'SNA 05-2018'!I312+'SNA 06-2018'!I312+'SNA 07-2018'!I312+'SNA 08-2018'!I312+'SNA 09-2018'!I312+'SNA 10-2018'!I312+'SNA 11-2018'!I312+'SNA 12-2018'!I312</f>
        <v>0</v>
      </c>
    </row>
    <row r="313" spans="1:9" outlineLevel="1">
      <c r="A313" s="27" t="s">
        <v>363</v>
      </c>
      <c r="B313" s="36">
        <f>'SNA 01-2018'!B313+'SNA 02-2018'!B313+'SNA 03-2018'!B313+'SNA 04-2018'!B313+'SNA 05-2018'!B313+'SNA 06-2018'!B313+'SNA 07-2018'!B313+'SNA 08-2018'!B313+'SNA 09-2018'!B313+'SNA 10-2018'!B313+'SNA 11-2018'!B313+'SNA 12-2018'!B313</f>
        <v>0</v>
      </c>
      <c r="C313" s="36">
        <f>'SNA 01-2018'!C313+'SNA 02-2018'!C313+'SNA 03-2018'!C313+'SNA 04-2018'!C313+'SNA 05-2018'!C313+'SNA 06-2018'!C313+'SNA 07-2018'!C313+'SNA 08-2018'!C313+'SNA 09-2018'!C313+'SNA 10-2018'!C313+'SNA 11-2018'!C313+'SNA 12-2018'!C313</f>
        <v>-876.73800000000006</v>
      </c>
      <c r="D313" s="36">
        <f>'SNA 01-2018'!D313+'SNA 02-2018'!D313+'SNA 03-2018'!D313+'SNA 04-2018'!D313+'SNA 05-2018'!D313+'SNA 06-2018'!D313+'SNA 07-2018'!D313+'SNA 08-2018'!D313+'SNA 09-2018'!D313+'SNA 10-2018'!D313+'SNA 11-2018'!D313+'SNA 12-2018'!D313</f>
        <v>0</v>
      </c>
      <c r="E313" s="37">
        <f t="shared" si="40"/>
        <v>-876.73800000000006</v>
      </c>
      <c r="G313" s="37">
        <f>'SNA 01-2018'!G313+'SNA 02-2018'!G313+'SNA 03-2018'!G313+'SNA 04-2018'!G313+'SNA 05-2018'!G313+'SNA 06-2018'!G313+'SNA 07-2018'!G313+'SNA 08-2018'!G313+'SNA 09-2018'!G313+'SNA 10-2018'!G313+'SNA 11-2018'!G313+'SNA 12-2018'!G313</f>
        <v>0</v>
      </c>
      <c r="H313" s="37"/>
      <c r="I313" s="37">
        <f>'SNA 01-2018'!I313+'SNA 02-2018'!I313+'SNA 03-2018'!I313+'SNA 04-2018'!I313+'SNA 05-2018'!I313+'SNA 06-2018'!I313+'SNA 07-2018'!I313+'SNA 08-2018'!I313+'SNA 09-2018'!I313+'SNA 10-2018'!I313+'SNA 11-2018'!I313+'SNA 12-2018'!I313</f>
        <v>0</v>
      </c>
    </row>
    <row r="314" spans="1:9" outlineLevel="1">
      <c r="A314" s="27" t="s">
        <v>371</v>
      </c>
      <c r="B314" s="36">
        <f>'SNA 01-2018'!B314+'SNA 02-2018'!B314+'SNA 03-2018'!B314+'SNA 04-2018'!B314+'SNA 05-2018'!B314+'SNA 06-2018'!B314+'SNA 07-2018'!B314+'SNA 08-2018'!B314+'SNA 09-2018'!B314+'SNA 10-2018'!B314+'SNA 11-2018'!B314+'SNA 12-2018'!B314</f>
        <v>0</v>
      </c>
      <c r="C314" s="36">
        <f>'SNA 01-2018'!C314+'SNA 02-2018'!C314+'SNA 03-2018'!C314+'SNA 04-2018'!C314+'SNA 05-2018'!C314+'SNA 06-2018'!C314+'SNA 07-2018'!C314+'SNA 08-2018'!C314+'SNA 09-2018'!C314+'SNA 10-2018'!C314+'SNA 11-2018'!C314+'SNA 12-2018'!C314</f>
        <v>-605.4</v>
      </c>
      <c r="D314" s="36">
        <f>'SNA 01-2018'!D314+'SNA 02-2018'!D314+'SNA 03-2018'!D314+'SNA 04-2018'!D314+'SNA 05-2018'!D314+'SNA 06-2018'!D314+'SNA 07-2018'!D314+'SNA 08-2018'!D314+'SNA 09-2018'!D314+'SNA 10-2018'!D314+'SNA 11-2018'!D314+'SNA 12-2018'!D314</f>
        <v>0</v>
      </c>
      <c r="E314" s="37">
        <f t="shared" si="40"/>
        <v>-605.4</v>
      </c>
      <c r="G314" s="37">
        <f>'SNA 01-2018'!G314+'SNA 02-2018'!G314+'SNA 03-2018'!G314+'SNA 04-2018'!G314+'SNA 05-2018'!G314+'SNA 06-2018'!G314+'SNA 07-2018'!G314+'SNA 08-2018'!G314+'SNA 09-2018'!G314+'SNA 10-2018'!G314+'SNA 11-2018'!G314+'SNA 12-2018'!G314</f>
        <v>0</v>
      </c>
      <c r="H314" s="37"/>
      <c r="I314" s="37">
        <f>'SNA 01-2018'!I314+'SNA 02-2018'!I314+'SNA 03-2018'!I314+'SNA 04-2018'!I314+'SNA 05-2018'!I314+'SNA 06-2018'!I314+'SNA 07-2018'!I314+'SNA 08-2018'!I314+'SNA 09-2018'!I314+'SNA 10-2018'!I314+'SNA 11-2018'!I314+'SNA 12-2018'!I314</f>
        <v>0</v>
      </c>
    </row>
    <row r="315" spans="1:9" outlineLevel="1">
      <c r="A315" s="27" t="s">
        <v>372</v>
      </c>
      <c r="B315" s="36">
        <f>'SNA 01-2018'!B315+'SNA 02-2018'!B315+'SNA 03-2018'!B315+'SNA 04-2018'!B315+'SNA 05-2018'!B315+'SNA 06-2018'!B315+'SNA 07-2018'!B315+'SNA 08-2018'!B315+'SNA 09-2018'!B315+'SNA 10-2018'!B315+'SNA 11-2018'!B315+'SNA 12-2018'!B315</f>
        <v>0</v>
      </c>
      <c r="C315" s="36">
        <f>'SNA 01-2018'!C315+'SNA 02-2018'!C315+'SNA 03-2018'!C315+'SNA 04-2018'!C315+'SNA 05-2018'!C315+'SNA 06-2018'!C315+'SNA 07-2018'!C315+'SNA 08-2018'!C315+'SNA 09-2018'!C315+'SNA 10-2018'!C315+'SNA 11-2018'!C315+'SNA 12-2018'!C315</f>
        <v>-7034.4759999999997</v>
      </c>
      <c r="D315" s="36">
        <f>'SNA 01-2018'!D315+'SNA 02-2018'!D315+'SNA 03-2018'!D315+'SNA 04-2018'!D315+'SNA 05-2018'!D315+'SNA 06-2018'!D315+'SNA 07-2018'!D315+'SNA 08-2018'!D315+'SNA 09-2018'!D315+'SNA 10-2018'!D315+'SNA 11-2018'!D315+'SNA 12-2018'!D315</f>
        <v>0</v>
      </c>
      <c r="E315" s="37">
        <f t="shared" si="40"/>
        <v>-7034.4759999999997</v>
      </c>
      <c r="G315" s="37">
        <f>'SNA 01-2018'!G315+'SNA 02-2018'!G315+'SNA 03-2018'!G315+'SNA 04-2018'!G315+'SNA 05-2018'!G315+'SNA 06-2018'!G315+'SNA 07-2018'!G315+'SNA 08-2018'!G315+'SNA 09-2018'!G315+'SNA 10-2018'!G315+'SNA 11-2018'!G315+'SNA 12-2018'!G315</f>
        <v>0</v>
      </c>
      <c r="H315" s="37"/>
      <c r="I315" s="37">
        <f>'SNA 01-2018'!I315+'SNA 02-2018'!I315+'SNA 03-2018'!I315+'SNA 04-2018'!I315+'SNA 05-2018'!I315+'SNA 06-2018'!I315+'SNA 07-2018'!I315+'SNA 08-2018'!I315+'SNA 09-2018'!I315+'SNA 10-2018'!I315+'SNA 11-2018'!I315+'SNA 12-2018'!I315</f>
        <v>0</v>
      </c>
    </row>
    <row r="316" spans="1:9" outlineLevel="1">
      <c r="A316" s="27" t="s">
        <v>381</v>
      </c>
      <c r="B316" s="36">
        <f>'SNA 01-2018'!B316+'SNA 02-2018'!B316+'SNA 03-2018'!B316+'SNA 04-2018'!B316+'SNA 05-2018'!B316+'SNA 06-2018'!B316+'SNA 07-2018'!B316+'SNA 08-2018'!B316+'SNA 09-2018'!B316+'SNA 10-2018'!B316+'SNA 11-2018'!B316+'SNA 12-2018'!B316</f>
        <v>0</v>
      </c>
      <c r="C316" s="36">
        <f>'SNA 01-2018'!C316+'SNA 02-2018'!C316+'SNA 03-2018'!C316+'SNA 04-2018'!C316+'SNA 05-2018'!C316+'SNA 06-2018'!C316+'SNA 07-2018'!C316+'SNA 08-2018'!C316+'SNA 09-2018'!C316+'SNA 10-2018'!C316+'SNA 11-2018'!C316+'SNA 12-2018'!C316</f>
        <v>-161.25</v>
      </c>
      <c r="D316" s="36">
        <f>'SNA 01-2018'!D316+'SNA 02-2018'!D316+'SNA 03-2018'!D316+'SNA 04-2018'!D316+'SNA 05-2018'!D316+'SNA 06-2018'!D316+'SNA 07-2018'!D316+'SNA 08-2018'!D316+'SNA 09-2018'!D316+'SNA 10-2018'!D316+'SNA 11-2018'!D316+'SNA 12-2018'!D316</f>
        <v>0</v>
      </c>
      <c r="E316" s="37">
        <f t="shared" si="40"/>
        <v>-161.25</v>
      </c>
      <c r="G316" s="37">
        <f>'SNA 01-2018'!G316+'SNA 02-2018'!G316+'SNA 03-2018'!G316+'SNA 04-2018'!G316+'SNA 05-2018'!G316+'SNA 06-2018'!G316+'SNA 07-2018'!G316+'SNA 08-2018'!G316+'SNA 09-2018'!G316+'SNA 10-2018'!G316+'SNA 11-2018'!G316+'SNA 12-2018'!G316</f>
        <v>0</v>
      </c>
      <c r="H316" s="37"/>
      <c r="I316" s="37">
        <f>'SNA 01-2018'!I316+'SNA 02-2018'!I316+'SNA 03-2018'!I316+'SNA 04-2018'!I316+'SNA 05-2018'!I316+'SNA 06-2018'!I316+'SNA 07-2018'!I316+'SNA 08-2018'!I316+'SNA 09-2018'!I316+'SNA 10-2018'!I316+'SNA 11-2018'!I316+'SNA 12-2018'!I316</f>
        <v>0</v>
      </c>
    </row>
    <row r="317" spans="1:9" outlineLevel="1">
      <c r="A317" s="27" t="s">
        <v>382</v>
      </c>
      <c r="B317" s="36">
        <f>'SNA 01-2018'!B317+'SNA 02-2018'!B317+'SNA 03-2018'!B317+'SNA 04-2018'!B317+'SNA 05-2018'!B317+'SNA 06-2018'!B317+'SNA 07-2018'!B317+'SNA 08-2018'!B317+'SNA 09-2018'!B317+'SNA 10-2018'!B317+'SNA 11-2018'!B317+'SNA 12-2018'!B317</f>
        <v>0</v>
      </c>
      <c r="C317" s="36">
        <f>'SNA 01-2018'!C317+'SNA 02-2018'!C317+'SNA 03-2018'!C317+'SNA 04-2018'!C317+'SNA 05-2018'!C317+'SNA 06-2018'!C317+'SNA 07-2018'!C317+'SNA 08-2018'!C317+'SNA 09-2018'!C317+'SNA 10-2018'!C317+'SNA 11-2018'!C317+'SNA 12-2018'!C317</f>
        <v>-49230.3</v>
      </c>
      <c r="D317" s="36">
        <f>'SNA 01-2018'!D317+'SNA 02-2018'!D317+'SNA 03-2018'!D317+'SNA 04-2018'!D317+'SNA 05-2018'!D317+'SNA 06-2018'!D317+'SNA 07-2018'!D317+'SNA 08-2018'!D317+'SNA 09-2018'!D317+'SNA 10-2018'!D317+'SNA 11-2018'!D317+'SNA 12-2018'!D317</f>
        <v>0</v>
      </c>
      <c r="E317" s="37">
        <f t="shared" si="40"/>
        <v>-49230.3</v>
      </c>
      <c r="G317" s="37">
        <f>'SNA 01-2018'!G317+'SNA 02-2018'!G317+'SNA 03-2018'!G317+'SNA 04-2018'!G317+'SNA 05-2018'!G317+'SNA 06-2018'!G317+'SNA 07-2018'!G317+'SNA 08-2018'!G317+'SNA 09-2018'!G317+'SNA 10-2018'!G317+'SNA 11-2018'!G317+'SNA 12-2018'!G317</f>
        <v>0</v>
      </c>
      <c r="H317" s="37"/>
      <c r="I317" s="37">
        <f>'SNA 01-2018'!I317+'SNA 02-2018'!I317+'SNA 03-2018'!I317+'SNA 04-2018'!I317+'SNA 05-2018'!I317+'SNA 06-2018'!I317+'SNA 07-2018'!I317+'SNA 08-2018'!I317+'SNA 09-2018'!I317+'SNA 10-2018'!I317+'SNA 11-2018'!I317+'SNA 12-2018'!I317</f>
        <v>0</v>
      </c>
    </row>
    <row r="318" spans="1:9" outlineLevel="1">
      <c r="A318" s="27" t="s">
        <v>386</v>
      </c>
      <c r="B318" s="36">
        <f>'SNA 01-2018'!B318+'SNA 02-2018'!B318+'SNA 03-2018'!B318+'SNA 04-2018'!B318+'SNA 05-2018'!B318+'SNA 06-2018'!B318+'SNA 07-2018'!B318+'SNA 08-2018'!B318+'SNA 09-2018'!B318+'SNA 10-2018'!B318+'SNA 11-2018'!B318+'SNA 12-2018'!B318</f>
        <v>0</v>
      </c>
      <c r="C318" s="36">
        <f>'SNA 01-2018'!C318+'SNA 02-2018'!C318+'SNA 03-2018'!C318+'SNA 04-2018'!C318+'SNA 05-2018'!C318+'SNA 06-2018'!C318+'SNA 07-2018'!C318+'SNA 08-2018'!C318+'SNA 09-2018'!C318+'SNA 10-2018'!C318+'SNA 11-2018'!C318+'SNA 12-2018'!C318</f>
        <v>-4428.7870000000003</v>
      </c>
      <c r="D318" s="36">
        <f>'SNA 01-2018'!D318+'SNA 02-2018'!D318+'SNA 03-2018'!D318+'SNA 04-2018'!D318+'SNA 05-2018'!D318+'SNA 06-2018'!D318+'SNA 07-2018'!D318+'SNA 08-2018'!D318+'SNA 09-2018'!D318+'SNA 10-2018'!D318+'SNA 11-2018'!D318+'SNA 12-2018'!D318</f>
        <v>0</v>
      </c>
      <c r="E318" s="37">
        <f t="shared" ref="E318:E319" si="41">SUM(B318:D318)</f>
        <v>-4428.7870000000003</v>
      </c>
      <c r="G318" s="37">
        <f>'SNA 01-2018'!G318+'SNA 02-2018'!G318+'SNA 03-2018'!G318+'SNA 04-2018'!G318+'SNA 05-2018'!G318+'SNA 06-2018'!G318+'SNA 07-2018'!G318+'SNA 08-2018'!G318+'SNA 09-2018'!G318+'SNA 10-2018'!G318+'SNA 11-2018'!G318+'SNA 12-2018'!G318</f>
        <v>0</v>
      </c>
      <c r="H318" s="37"/>
      <c r="I318" s="37">
        <f>'SNA 01-2018'!I318+'SNA 02-2018'!I318+'SNA 03-2018'!I318+'SNA 04-2018'!I318+'SNA 05-2018'!I318+'SNA 06-2018'!I318+'SNA 07-2018'!I318+'SNA 08-2018'!I318+'SNA 09-2018'!I318+'SNA 10-2018'!I318+'SNA 11-2018'!I318+'SNA 12-2018'!I318</f>
        <v>0</v>
      </c>
    </row>
    <row r="319" spans="1:9" outlineLevel="1">
      <c r="A319" s="27" t="s">
        <v>292</v>
      </c>
      <c r="B319" s="36">
        <f>'SNA 01-2018'!B319+'SNA 02-2018'!B319+'SNA 03-2018'!B319+'SNA 04-2018'!B319+'SNA 05-2018'!B319+'SNA 06-2018'!B319+'SNA 07-2018'!B319+'SNA 08-2018'!B319+'SNA 09-2018'!B319+'SNA 10-2018'!B319+'SNA 11-2018'!B319+'SNA 12-2018'!B319</f>
        <v>0</v>
      </c>
      <c r="C319" s="36">
        <f>'SNA 01-2018'!C319+'SNA 02-2018'!C319+'SNA 03-2018'!C319+'SNA 04-2018'!C319+'SNA 05-2018'!C319+'SNA 06-2018'!C319+'SNA 07-2018'!C319+'SNA 08-2018'!C319+'SNA 09-2018'!C319+'SNA 10-2018'!C319+'SNA 11-2018'!C319+'SNA 12-2018'!C319</f>
        <v>-88.5</v>
      </c>
      <c r="D319" s="36">
        <f>'SNA 01-2018'!D319+'SNA 02-2018'!D319+'SNA 03-2018'!D319+'SNA 04-2018'!D319+'SNA 05-2018'!D319+'SNA 06-2018'!D319+'SNA 07-2018'!D319+'SNA 08-2018'!D319+'SNA 09-2018'!D319+'SNA 10-2018'!D319+'SNA 11-2018'!D319+'SNA 12-2018'!D319</f>
        <v>0</v>
      </c>
      <c r="E319" s="37">
        <f t="shared" si="41"/>
        <v>-88.5</v>
      </c>
      <c r="G319" s="37">
        <f>'SNA 01-2018'!G319+'SNA 02-2018'!G319+'SNA 03-2018'!G319+'SNA 04-2018'!G319+'SNA 05-2018'!G319+'SNA 06-2018'!G319+'SNA 07-2018'!G319+'SNA 08-2018'!G319+'SNA 09-2018'!G319+'SNA 10-2018'!G319+'SNA 11-2018'!G319+'SNA 12-2018'!G319</f>
        <v>0</v>
      </c>
      <c r="H319" s="37"/>
      <c r="I319" s="37">
        <f>'SNA 01-2018'!I319+'SNA 02-2018'!I319+'SNA 03-2018'!I319+'SNA 04-2018'!I319+'SNA 05-2018'!I319+'SNA 06-2018'!I319+'SNA 07-2018'!I319+'SNA 08-2018'!I319+'SNA 09-2018'!I319+'SNA 10-2018'!I319+'SNA 11-2018'!I319+'SNA 12-2018'!I319</f>
        <v>0</v>
      </c>
    </row>
    <row r="320" spans="1:9">
      <c r="A320" s="25" t="s">
        <v>308</v>
      </c>
      <c r="B320" s="35">
        <f t="shared" ref="B320:D320" si="42">SUM(B321:B364)</f>
        <v>-49608.906000000003</v>
      </c>
      <c r="C320" s="35">
        <f t="shared" si="42"/>
        <v>-302677.81600000011</v>
      </c>
      <c r="D320" s="35">
        <f t="shared" si="42"/>
        <v>0</v>
      </c>
      <c r="E320" s="35">
        <f t="shared" ref="E320:E353" si="43">SUM(B320:D320)</f>
        <v>-352286.72200000013</v>
      </c>
      <c r="F320" s="34"/>
      <c r="G320" s="35">
        <f>SUM(G321:G364)</f>
        <v>0</v>
      </c>
      <c r="H320" s="34"/>
      <c r="I320" s="35">
        <f>SUM(I321:I364)</f>
        <v>0</v>
      </c>
    </row>
    <row r="321" spans="1:10" outlineLevel="1">
      <c r="A321" s="27" t="s">
        <v>311</v>
      </c>
      <c r="B321" s="36">
        <f>'SNA 01-2018'!B321+'SNA 02-2018'!B321+'SNA 03-2018'!B321+'SNA 04-2018'!B321+'SNA 05-2018'!B321+'SNA 06-2018'!B321+'SNA 07-2018'!B321+'SNA 08-2018'!B321+'SNA 09-2018'!B321+'SNA 10-2018'!B321+'SNA 11-2018'!B321+'SNA 12-2018'!B321</f>
        <v>0</v>
      </c>
      <c r="C321" s="36">
        <f>'SNA 01-2018'!C321+'SNA 02-2018'!C321+'SNA 03-2018'!C321+'SNA 04-2018'!C321+'SNA 05-2018'!C321+'SNA 06-2018'!C321+'SNA 07-2018'!C321+'SNA 08-2018'!C321+'SNA 09-2018'!C321+'SNA 10-2018'!C321+'SNA 11-2018'!C321+'SNA 12-2018'!C321</f>
        <v>-24353.395000000004</v>
      </c>
      <c r="D321" s="36">
        <f>'SNA 01-2018'!D321+'SNA 02-2018'!D321+'SNA 03-2018'!D321+'SNA 04-2018'!D321+'SNA 05-2018'!D321+'SNA 06-2018'!D321+'SNA 07-2018'!D321+'SNA 08-2018'!D321+'SNA 09-2018'!D321+'SNA 10-2018'!D321+'SNA 11-2018'!D321+'SNA 12-2018'!D321</f>
        <v>0</v>
      </c>
      <c r="E321" s="37">
        <f t="shared" si="43"/>
        <v>-24353.395000000004</v>
      </c>
      <c r="F321" s="37"/>
      <c r="G321" s="37">
        <f>'SNA 01-2018'!G321+'SNA 02-2018'!G321+'SNA 03-2018'!G321+'SNA 04-2018'!G321+'SNA 05-2018'!G321+'SNA 06-2018'!G321+'SNA 07-2018'!G321+'SNA 08-2018'!G321+'SNA 09-2018'!G321+'SNA 10-2018'!G321+'SNA 11-2018'!G321+'SNA 12-2018'!G321</f>
        <v>0</v>
      </c>
      <c r="H321" s="37"/>
      <c r="I321" s="37">
        <f>'SNA 01-2018'!I321+'SNA 02-2018'!I321+'SNA 03-2018'!I321+'SNA 04-2018'!I321+'SNA 05-2018'!I321+'SNA 06-2018'!I321+'SNA 07-2018'!I321+'SNA 08-2018'!I321+'SNA 09-2018'!I321+'SNA 10-2018'!I321+'SNA 11-2018'!I321+'SNA 12-2018'!I321</f>
        <v>0</v>
      </c>
      <c r="J321" s="28"/>
    </row>
    <row r="322" spans="1:10" outlineLevel="1">
      <c r="A322" s="27" t="s">
        <v>217</v>
      </c>
      <c r="B322" s="36">
        <f>'SNA 01-2018'!B322+'SNA 02-2018'!B322+'SNA 03-2018'!B322+'SNA 04-2018'!B322+'SNA 05-2018'!B322+'SNA 06-2018'!B322+'SNA 07-2018'!B322+'SNA 08-2018'!B322+'SNA 09-2018'!B322+'SNA 10-2018'!B322+'SNA 11-2018'!B322+'SNA 12-2018'!B322</f>
        <v>0</v>
      </c>
      <c r="C322" s="36">
        <f>'SNA 01-2018'!C322+'SNA 02-2018'!C322+'SNA 03-2018'!C322+'SNA 04-2018'!C322+'SNA 05-2018'!C322+'SNA 06-2018'!C322+'SNA 07-2018'!C322+'SNA 08-2018'!C322+'SNA 09-2018'!C322+'SNA 10-2018'!C322+'SNA 11-2018'!C322+'SNA 12-2018'!C322</f>
        <v>-23831.45</v>
      </c>
      <c r="D322" s="36">
        <f>'SNA 01-2018'!D322+'SNA 02-2018'!D322+'SNA 03-2018'!D322+'SNA 04-2018'!D322+'SNA 05-2018'!D322+'SNA 06-2018'!D322+'SNA 07-2018'!D322+'SNA 08-2018'!D322+'SNA 09-2018'!D322+'SNA 10-2018'!D322+'SNA 11-2018'!D322+'SNA 12-2018'!D322</f>
        <v>0</v>
      </c>
      <c r="E322" s="37">
        <f t="shared" si="43"/>
        <v>-23831.45</v>
      </c>
      <c r="F322" s="37"/>
      <c r="G322" s="37">
        <f>'SNA 01-2018'!G322+'SNA 02-2018'!G322+'SNA 03-2018'!G322+'SNA 04-2018'!G322+'SNA 05-2018'!G322+'SNA 06-2018'!G322+'SNA 07-2018'!G322+'SNA 08-2018'!G322+'SNA 09-2018'!G322+'SNA 10-2018'!G322+'SNA 11-2018'!G322+'SNA 12-2018'!G322</f>
        <v>0</v>
      </c>
      <c r="H322" s="37"/>
      <c r="I322" s="37">
        <f>'SNA 01-2018'!I322+'SNA 02-2018'!I322+'SNA 03-2018'!I322+'SNA 04-2018'!I322+'SNA 05-2018'!I322+'SNA 06-2018'!I322+'SNA 07-2018'!I322+'SNA 08-2018'!I322+'SNA 09-2018'!I322+'SNA 10-2018'!I322+'SNA 11-2018'!I322+'SNA 12-2018'!I322</f>
        <v>0</v>
      </c>
      <c r="J322" s="28"/>
    </row>
    <row r="323" spans="1:10" outlineLevel="1">
      <c r="A323" s="27" t="s">
        <v>276</v>
      </c>
      <c r="B323" s="36">
        <f>'SNA 01-2018'!B323+'SNA 02-2018'!B323+'SNA 03-2018'!B323+'SNA 04-2018'!B323+'SNA 05-2018'!B323+'SNA 06-2018'!B323+'SNA 07-2018'!B323+'SNA 08-2018'!B323+'SNA 09-2018'!B323+'SNA 10-2018'!B323+'SNA 11-2018'!B323+'SNA 12-2018'!B323</f>
        <v>0</v>
      </c>
      <c r="C323" s="36">
        <f>'SNA 01-2018'!C323+'SNA 02-2018'!C323+'SNA 03-2018'!C323+'SNA 04-2018'!C323+'SNA 05-2018'!C323+'SNA 06-2018'!C323+'SNA 07-2018'!C323+'SNA 08-2018'!C323+'SNA 09-2018'!C323+'SNA 10-2018'!C323+'SNA 11-2018'!C323+'SNA 12-2018'!C323</f>
        <v>-5572</v>
      </c>
      <c r="D323" s="36">
        <f>'SNA 01-2018'!D323+'SNA 02-2018'!D323+'SNA 03-2018'!D323+'SNA 04-2018'!D323+'SNA 05-2018'!D323+'SNA 06-2018'!D323+'SNA 07-2018'!D323+'SNA 08-2018'!D323+'SNA 09-2018'!D323+'SNA 10-2018'!D323+'SNA 11-2018'!D323+'SNA 12-2018'!D323</f>
        <v>0</v>
      </c>
      <c r="E323" s="37">
        <f t="shared" si="43"/>
        <v>-5572</v>
      </c>
      <c r="F323" s="37"/>
      <c r="G323" s="37">
        <f>'SNA 01-2018'!G323+'SNA 02-2018'!G323+'SNA 03-2018'!G323+'SNA 04-2018'!G323+'SNA 05-2018'!G323+'SNA 06-2018'!G323+'SNA 07-2018'!G323+'SNA 08-2018'!G323+'SNA 09-2018'!G323+'SNA 10-2018'!G323+'SNA 11-2018'!G323+'SNA 12-2018'!G323</f>
        <v>0</v>
      </c>
      <c r="H323" s="37"/>
      <c r="I323" s="37">
        <f>'SNA 01-2018'!I323+'SNA 02-2018'!I323+'SNA 03-2018'!I323+'SNA 04-2018'!I323+'SNA 05-2018'!I323+'SNA 06-2018'!I323+'SNA 07-2018'!I323+'SNA 08-2018'!I323+'SNA 09-2018'!I323+'SNA 10-2018'!I323+'SNA 11-2018'!I323+'SNA 12-2018'!I323</f>
        <v>0</v>
      </c>
      <c r="J323" s="28"/>
    </row>
    <row r="324" spans="1:10" outlineLevel="1">
      <c r="A324" s="27" t="s">
        <v>78</v>
      </c>
      <c r="B324" s="36">
        <f>'SNA 01-2018'!B324+'SNA 02-2018'!B324+'SNA 03-2018'!B324+'SNA 04-2018'!B324+'SNA 05-2018'!B324+'SNA 06-2018'!B324+'SNA 07-2018'!B324+'SNA 08-2018'!B324+'SNA 09-2018'!B324+'SNA 10-2018'!B324+'SNA 11-2018'!B324+'SNA 12-2018'!B324</f>
        <v>0</v>
      </c>
      <c r="C324" s="36">
        <f>'SNA 01-2018'!C324+'SNA 02-2018'!C324+'SNA 03-2018'!C324+'SNA 04-2018'!C324+'SNA 05-2018'!C324+'SNA 06-2018'!C324+'SNA 07-2018'!C324+'SNA 08-2018'!C324+'SNA 09-2018'!C324+'SNA 10-2018'!C324+'SNA 11-2018'!C324+'SNA 12-2018'!C324</f>
        <v>-17108.399999999998</v>
      </c>
      <c r="D324" s="36">
        <f>'SNA 01-2018'!D324+'SNA 02-2018'!D324+'SNA 03-2018'!D324+'SNA 04-2018'!D324+'SNA 05-2018'!D324+'SNA 06-2018'!D324+'SNA 07-2018'!D324+'SNA 08-2018'!D324+'SNA 09-2018'!D324+'SNA 10-2018'!D324+'SNA 11-2018'!D324+'SNA 12-2018'!D324</f>
        <v>0</v>
      </c>
      <c r="E324" s="37">
        <f t="shared" si="43"/>
        <v>-17108.399999999998</v>
      </c>
      <c r="F324" s="37"/>
      <c r="G324" s="37">
        <f>'SNA 01-2018'!G324+'SNA 02-2018'!G324+'SNA 03-2018'!G324+'SNA 04-2018'!G324+'SNA 05-2018'!G324+'SNA 06-2018'!G324+'SNA 07-2018'!G324+'SNA 08-2018'!G324+'SNA 09-2018'!G324+'SNA 10-2018'!G324+'SNA 11-2018'!G324+'SNA 12-2018'!G324</f>
        <v>0</v>
      </c>
      <c r="H324" s="37"/>
      <c r="I324" s="37">
        <f>'SNA 01-2018'!I324+'SNA 02-2018'!I324+'SNA 03-2018'!I324+'SNA 04-2018'!I324+'SNA 05-2018'!I324+'SNA 06-2018'!I324+'SNA 07-2018'!I324+'SNA 08-2018'!I324+'SNA 09-2018'!I324+'SNA 10-2018'!I324+'SNA 11-2018'!I324+'SNA 12-2018'!I324</f>
        <v>0</v>
      </c>
      <c r="J324" s="28"/>
    </row>
    <row r="325" spans="1:10" outlineLevel="1">
      <c r="A325" s="27" t="s">
        <v>96</v>
      </c>
      <c r="B325" s="36">
        <f>'SNA 01-2018'!B325+'SNA 02-2018'!B325+'SNA 03-2018'!B325+'SNA 04-2018'!B325+'SNA 05-2018'!B325+'SNA 06-2018'!B325+'SNA 07-2018'!B325+'SNA 08-2018'!B325+'SNA 09-2018'!B325+'SNA 10-2018'!B325+'SNA 11-2018'!B325+'SNA 12-2018'!B325</f>
        <v>-48203.311000000002</v>
      </c>
      <c r="C325" s="36">
        <f>'SNA 01-2018'!C325+'SNA 02-2018'!C325+'SNA 03-2018'!C325+'SNA 04-2018'!C325+'SNA 05-2018'!C325+'SNA 06-2018'!C325+'SNA 07-2018'!C325+'SNA 08-2018'!C325+'SNA 09-2018'!C325+'SNA 10-2018'!C325+'SNA 11-2018'!C325+'SNA 12-2018'!C325</f>
        <v>-75898.494000000006</v>
      </c>
      <c r="D325" s="36">
        <f>'SNA 01-2018'!D325+'SNA 02-2018'!D325+'SNA 03-2018'!D325+'SNA 04-2018'!D325+'SNA 05-2018'!D325+'SNA 06-2018'!D325+'SNA 07-2018'!D325+'SNA 08-2018'!D325+'SNA 09-2018'!D325+'SNA 10-2018'!D325+'SNA 11-2018'!D325+'SNA 12-2018'!D325</f>
        <v>0</v>
      </c>
      <c r="E325" s="36">
        <f t="shared" si="43"/>
        <v>-124101.80500000001</v>
      </c>
      <c r="F325" s="37"/>
      <c r="G325" s="37">
        <f>'SNA 01-2018'!G325+'SNA 02-2018'!G325+'SNA 03-2018'!G325+'SNA 04-2018'!G325+'SNA 05-2018'!G325+'SNA 06-2018'!G325+'SNA 07-2018'!G325+'SNA 08-2018'!G325+'SNA 09-2018'!G325+'SNA 10-2018'!G325+'SNA 11-2018'!G325+'SNA 12-2018'!G325</f>
        <v>0</v>
      </c>
      <c r="H325" s="37"/>
      <c r="I325" s="37">
        <f>'SNA 01-2018'!I325+'SNA 02-2018'!I325+'SNA 03-2018'!I325+'SNA 04-2018'!I325+'SNA 05-2018'!I325+'SNA 06-2018'!I325+'SNA 07-2018'!I325+'SNA 08-2018'!I325+'SNA 09-2018'!I325+'SNA 10-2018'!I325+'SNA 11-2018'!I325+'SNA 12-2018'!I325</f>
        <v>0</v>
      </c>
    </row>
    <row r="326" spans="1:10" outlineLevel="1">
      <c r="A326" s="27" t="s">
        <v>288</v>
      </c>
      <c r="B326" s="36">
        <f>'SNA 01-2018'!B326+'SNA 02-2018'!B326+'SNA 03-2018'!B326+'SNA 04-2018'!B326+'SNA 05-2018'!B326+'SNA 06-2018'!B326+'SNA 07-2018'!B326+'SNA 08-2018'!B326+'SNA 09-2018'!B326+'SNA 10-2018'!B326+'SNA 11-2018'!B326+'SNA 12-2018'!B326</f>
        <v>0</v>
      </c>
      <c r="C326" s="36">
        <f>'SNA 01-2018'!C326+'SNA 02-2018'!C326+'SNA 03-2018'!C326+'SNA 04-2018'!C326+'SNA 05-2018'!C326+'SNA 06-2018'!C326+'SNA 07-2018'!C326+'SNA 08-2018'!C326+'SNA 09-2018'!C326+'SNA 10-2018'!C326+'SNA 11-2018'!C326+'SNA 12-2018'!C326</f>
        <v>-1100</v>
      </c>
      <c r="D326" s="36">
        <f>'SNA 01-2018'!D326+'SNA 02-2018'!D326+'SNA 03-2018'!D326+'SNA 04-2018'!D326+'SNA 05-2018'!D326+'SNA 06-2018'!D326+'SNA 07-2018'!D326+'SNA 08-2018'!D326+'SNA 09-2018'!D326+'SNA 10-2018'!D326+'SNA 11-2018'!D326+'SNA 12-2018'!D326</f>
        <v>0</v>
      </c>
      <c r="E326" s="36">
        <f t="shared" si="43"/>
        <v>-1100</v>
      </c>
      <c r="F326" s="37"/>
      <c r="G326" s="37">
        <f>'SNA 01-2018'!G326+'SNA 02-2018'!G326+'SNA 03-2018'!G326+'SNA 04-2018'!G326+'SNA 05-2018'!G326+'SNA 06-2018'!G326+'SNA 07-2018'!G326+'SNA 08-2018'!G326+'SNA 09-2018'!G326+'SNA 10-2018'!G326+'SNA 11-2018'!G326+'SNA 12-2018'!G326</f>
        <v>0</v>
      </c>
      <c r="H326" s="37"/>
      <c r="I326" s="37">
        <f>'SNA 01-2018'!I326+'SNA 02-2018'!I326+'SNA 03-2018'!I326+'SNA 04-2018'!I326+'SNA 05-2018'!I326+'SNA 06-2018'!I326+'SNA 07-2018'!I326+'SNA 08-2018'!I326+'SNA 09-2018'!I326+'SNA 10-2018'!I326+'SNA 11-2018'!I326+'SNA 12-2018'!I326</f>
        <v>0</v>
      </c>
    </row>
    <row r="327" spans="1:10" outlineLevel="1">
      <c r="A327" s="27" t="s">
        <v>92</v>
      </c>
      <c r="B327" s="36">
        <f>'SNA 01-2018'!B327+'SNA 02-2018'!B327+'SNA 03-2018'!B327+'SNA 04-2018'!B327+'SNA 05-2018'!B327+'SNA 06-2018'!B327+'SNA 07-2018'!B327+'SNA 08-2018'!B327+'SNA 09-2018'!B327+'SNA 10-2018'!B327+'SNA 11-2018'!B327+'SNA 12-2018'!B327</f>
        <v>0</v>
      </c>
      <c r="C327" s="36">
        <f>'SNA 01-2018'!C327+'SNA 02-2018'!C327+'SNA 03-2018'!C327+'SNA 04-2018'!C327+'SNA 05-2018'!C327+'SNA 06-2018'!C327+'SNA 07-2018'!C327+'SNA 08-2018'!C327+'SNA 09-2018'!C327+'SNA 10-2018'!C327+'SNA 11-2018'!C327+'SNA 12-2018'!C327</f>
        <v>-3004.25</v>
      </c>
      <c r="D327" s="36">
        <f>'SNA 01-2018'!D327+'SNA 02-2018'!D327+'SNA 03-2018'!D327+'SNA 04-2018'!D327+'SNA 05-2018'!D327+'SNA 06-2018'!D327+'SNA 07-2018'!D327+'SNA 08-2018'!D327+'SNA 09-2018'!D327+'SNA 10-2018'!D327+'SNA 11-2018'!D327+'SNA 12-2018'!D327</f>
        <v>0</v>
      </c>
      <c r="E327" s="36">
        <f t="shared" si="43"/>
        <v>-3004.25</v>
      </c>
      <c r="F327" s="37"/>
      <c r="G327" s="37">
        <f>'SNA 01-2018'!G327+'SNA 02-2018'!G327+'SNA 03-2018'!G327+'SNA 04-2018'!G327+'SNA 05-2018'!G327+'SNA 06-2018'!G327+'SNA 07-2018'!G327+'SNA 08-2018'!G327+'SNA 09-2018'!G327+'SNA 10-2018'!G327+'SNA 11-2018'!G327+'SNA 12-2018'!G327</f>
        <v>0</v>
      </c>
      <c r="H327" s="37"/>
      <c r="I327" s="37">
        <f>'SNA 01-2018'!I327+'SNA 02-2018'!I327+'SNA 03-2018'!I327+'SNA 04-2018'!I327+'SNA 05-2018'!I327+'SNA 06-2018'!I327+'SNA 07-2018'!I327+'SNA 08-2018'!I327+'SNA 09-2018'!I327+'SNA 10-2018'!I327+'SNA 11-2018'!I327+'SNA 12-2018'!I327</f>
        <v>0</v>
      </c>
    </row>
    <row r="328" spans="1:10" outlineLevel="1">
      <c r="A328" s="27" t="s">
        <v>99</v>
      </c>
      <c r="B328" s="36">
        <f>'SNA 01-2018'!B328+'SNA 02-2018'!B328+'SNA 03-2018'!B328+'SNA 04-2018'!B328+'SNA 05-2018'!B328+'SNA 06-2018'!B328+'SNA 07-2018'!B328+'SNA 08-2018'!B328+'SNA 09-2018'!B328+'SNA 10-2018'!B328+'SNA 11-2018'!B328+'SNA 12-2018'!B328</f>
        <v>0</v>
      </c>
      <c r="C328" s="36">
        <f>'SNA 01-2018'!C328+'SNA 02-2018'!C328+'SNA 03-2018'!C328+'SNA 04-2018'!C328+'SNA 05-2018'!C328+'SNA 06-2018'!C328+'SNA 07-2018'!C328+'SNA 08-2018'!C328+'SNA 09-2018'!C328+'SNA 10-2018'!C328+'SNA 11-2018'!C328+'SNA 12-2018'!C328</f>
        <v>-3200</v>
      </c>
      <c r="D328" s="36">
        <f>'SNA 01-2018'!D328+'SNA 02-2018'!D328+'SNA 03-2018'!D328+'SNA 04-2018'!D328+'SNA 05-2018'!D328+'SNA 06-2018'!D328+'SNA 07-2018'!D328+'SNA 08-2018'!D328+'SNA 09-2018'!D328+'SNA 10-2018'!D328+'SNA 11-2018'!D328+'SNA 12-2018'!D328</f>
        <v>0</v>
      </c>
      <c r="E328" s="36">
        <f t="shared" si="43"/>
        <v>-3200</v>
      </c>
      <c r="F328" s="37"/>
      <c r="G328" s="37">
        <f>'SNA 01-2018'!G328+'SNA 02-2018'!G328+'SNA 03-2018'!G328+'SNA 04-2018'!G328+'SNA 05-2018'!G328+'SNA 06-2018'!G328+'SNA 07-2018'!G328+'SNA 08-2018'!G328+'SNA 09-2018'!G328+'SNA 10-2018'!G328+'SNA 11-2018'!G328+'SNA 12-2018'!G328</f>
        <v>0</v>
      </c>
      <c r="H328" s="37"/>
      <c r="I328" s="37">
        <f>'SNA 01-2018'!I328+'SNA 02-2018'!I328+'SNA 03-2018'!I328+'SNA 04-2018'!I328+'SNA 05-2018'!I328+'SNA 06-2018'!I328+'SNA 07-2018'!I328+'SNA 08-2018'!I328+'SNA 09-2018'!I328+'SNA 10-2018'!I328+'SNA 11-2018'!I328+'SNA 12-2018'!I328</f>
        <v>0</v>
      </c>
    </row>
    <row r="329" spans="1:10" outlineLevel="1">
      <c r="A329" s="27" t="s">
        <v>149</v>
      </c>
      <c r="B329" s="36">
        <f>'SNA 01-2018'!B329+'SNA 02-2018'!B329+'SNA 03-2018'!B329+'SNA 04-2018'!B329+'SNA 05-2018'!B329+'SNA 06-2018'!B329+'SNA 07-2018'!B329+'SNA 08-2018'!B329+'SNA 09-2018'!B329+'SNA 10-2018'!B329+'SNA 11-2018'!B329+'SNA 12-2018'!B329</f>
        <v>0</v>
      </c>
      <c r="C329" s="36">
        <f>'SNA 01-2018'!C329+'SNA 02-2018'!C329+'SNA 03-2018'!C329+'SNA 04-2018'!C329+'SNA 05-2018'!C329+'SNA 06-2018'!C329+'SNA 07-2018'!C329+'SNA 08-2018'!C329+'SNA 09-2018'!C329+'SNA 10-2018'!C329+'SNA 11-2018'!C329+'SNA 12-2018'!C329</f>
        <v>-470.45</v>
      </c>
      <c r="D329" s="36">
        <f>'SNA 01-2018'!D329+'SNA 02-2018'!D329+'SNA 03-2018'!D329+'SNA 04-2018'!D329+'SNA 05-2018'!D329+'SNA 06-2018'!D329+'SNA 07-2018'!D329+'SNA 08-2018'!D329+'SNA 09-2018'!D329+'SNA 10-2018'!D329+'SNA 11-2018'!D329+'SNA 12-2018'!D329</f>
        <v>0</v>
      </c>
      <c r="E329" s="36">
        <f t="shared" si="43"/>
        <v>-470.45</v>
      </c>
      <c r="F329" s="37"/>
      <c r="G329" s="37">
        <f>'SNA 01-2018'!G329+'SNA 02-2018'!G329+'SNA 03-2018'!G329+'SNA 04-2018'!G329+'SNA 05-2018'!G329+'SNA 06-2018'!G329+'SNA 07-2018'!G329+'SNA 08-2018'!G329+'SNA 09-2018'!G329+'SNA 10-2018'!G329+'SNA 11-2018'!G329+'SNA 12-2018'!G329</f>
        <v>0</v>
      </c>
      <c r="H329" s="37"/>
      <c r="I329" s="37">
        <f>'SNA 01-2018'!I329+'SNA 02-2018'!I329+'SNA 03-2018'!I329+'SNA 04-2018'!I329+'SNA 05-2018'!I329+'SNA 06-2018'!I329+'SNA 07-2018'!I329+'SNA 08-2018'!I329+'SNA 09-2018'!I329+'SNA 10-2018'!I329+'SNA 11-2018'!I329+'SNA 12-2018'!I329</f>
        <v>0</v>
      </c>
    </row>
    <row r="330" spans="1:10" outlineLevel="1">
      <c r="A330" s="27" t="s">
        <v>151</v>
      </c>
      <c r="B330" s="36">
        <f>'SNA 01-2018'!B330+'SNA 02-2018'!B330+'SNA 03-2018'!B330+'SNA 04-2018'!B330+'SNA 05-2018'!B330+'SNA 06-2018'!B330+'SNA 07-2018'!B330+'SNA 08-2018'!B330+'SNA 09-2018'!B330+'SNA 10-2018'!B330+'SNA 11-2018'!B330+'SNA 12-2018'!B330</f>
        <v>0</v>
      </c>
      <c r="C330" s="36">
        <f>'SNA 01-2018'!C330+'SNA 02-2018'!C330+'SNA 03-2018'!C330+'SNA 04-2018'!C330+'SNA 05-2018'!C330+'SNA 06-2018'!C330+'SNA 07-2018'!C330+'SNA 08-2018'!C330+'SNA 09-2018'!C330+'SNA 10-2018'!C330+'SNA 11-2018'!C330+'SNA 12-2018'!C330</f>
        <v>-984.41100000000006</v>
      </c>
      <c r="D330" s="36">
        <f>'SNA 01-2018'!D330+'SNA 02-2018'!D330+'SNA 03-2018'!D330+'SNA 04-2018'!D330+'SNA 05-2018'!D330+'SNA 06-2018'!D330+'SNA 07-2018'!D330+'SNA 08-2018'!D330+'SNA 09-2018'!D330+'SNA 10-2018'!D330+'SNA 11-2018'!D330+'SNA 12-2018'!D330</f>
        <v>0</v>
      </c>
      <c r="E330" s="36">
        <f t="shared" si="43"/>
        <v>-984.41100000000006</v>
      </c>
      <c r="F330" s="37"/>
      <c r="G330" s="37">
        <f>'SNA 01-2018'!G330+'SNA 02-2018'!G330+'SNA 03-2018'!G330+'SNA 04-2018'!G330+'SNA 05-2018'!G330+'SNA 06-2018'!G330+'SNA 07-2018'!G330+'SNA 08-2018'!G330+'SNA 09-2018'!G330+'SNA 10-2018'!G330+'SNA 11-2018'!G330+'SNA 12-2018'!G330</f>
        <v>0</v>
      </c>
      <c r="H330" s="37"/>
      <c r="I330" s="37">
        <f>'SNA 01-2018'!I330+'SNA 02-2018'!I330+'SNA 03-2018'!I330+'SNA 04-2018'!I330+'SNA 05-2018'!I330+'SNA 06-2018'!I330+'SNA 07-2018'!I330+'SNA 08-2018'!I330+'SNA 09-2018'!I330+'SNA 10-2018'!I330+'SNA 11-2018'!I330+'SNA 12-2018'!I330</f>
        <v>0</v>
      </c>
    </row>
    <row r="331" spans="1:10" outlineLevel="1">
      <c r="A331" s="27" t="s">
        <v>152</v>
      </c>
      <c r="B331" s="36">
        <f>'SNA 01-2018'!B331+'SNA 02-2018'!B331+'SNA 03-2018'!B331+'SNA 04-2018'!B331+'SNA 05-2018'!B331+'SNA 06-2018'!B331+'SNA 07-2018'!B331+'SNA 08-2018'!B331+'SNA 09-2018'!B331+'SNA 10-2018'!B331+'SNA 11-2018'!B331+'SNA 12-2018'!B331</f>
        <v>0</v>
      </c>
      <c r="C331" s="36">
        <f>'SNA 01-2018'!C331+'SNA 02-2018'!C331+'SNA 03-2018'!C331+'SNA 04-2018'!C331+'SNA 05-2018'!C331+'SNA 06-2018'!C331+'SNA 07-2018'!C331+'SNA 08-2018'!C331+'SNA 09-2018'!C331+'SNA 10-2018'!C331+'SNA 11-2018'!C331+'SNA 12-2018'!C331</f>
        <v>-5588.2950000000001</v>
      </c>
      <c r="D331" s="36">
        <f>'SNA 01-2018'!D331+'SNA 02-2018'!D331+'SNA 03-2018'!D331+'SNA 04-2018'!D331+'SNA 05-2018'!D331+'SNA 06-2018'!D331+'SNA 07-2018'!D331+'SNA 08-2018'!D331+'SNA 09-2018'!D331+'SNA 10-2018'!D331+'SNA 11-2018'!D331+'SNA 12-2018'!D331</f>
        <v>0</v>
      </c>
      <c r="E331" s="36">
        <f t="shared" si="43"/>
        <v>-5588.2950000000001</v>
      </c>
      <c r="F331" s="37"/>
      <c r="G331" s="37">
        <f>'SNA 01-2018'!G331+'SNA 02-2018'!G331+'SNA 03-2018'!G331+'SNA 04-2018'!G331+'SNA 05-2018'!G331+'SNA 06-2018'!G331+'SNA 07-2018'!G331+'SNA 08-2018'!G331+'SNA 09-2018'!G331+'SNA 10-2018'!G331+'SNA 11-2018'!G331+'SNA 12-2018'!G331</f>
        <v>0</v>
      </c>
      <c r="H331" s="37"/>
      <c r="I331" s="37">
        <f>'SNA 01-2018'!I331+'SNA 02-2018'!I331+'SNA 03-2018'!I331+'SNA 04-2018'!I331+'SNA 05-2018'!I331+'SNA 06-2018'!I331+'SNA 07-2018'!I331+'SNA 08-2018'!I331+'SNA 09-2018'!I331+'SNA 10-2018'!I331+'SNA 11-2018'!I331+'SNA 12-2018'!I331</f>
        <v>0</v>
      </c>
      <c r="J331" s="3"/>
    </row>
    <row r="332" spans="1:10" outlineLevel="1">
      <c r="A332" s="27" t="s">
        <v>168</v>
      </c>
      <c r="B332" s="36">
        <f>'SNA 01-2018'!B332+'SNA 02-2018'!B332+'SNA 03-2018'!B332+'SNA 04-2018'!B332+'SNA 05-2018'!B332+'SNA 06-2018'!B332+'SNA 07-2018'!B332+'SNA 08-2018'!B332+'SNA 09-2018'!B332+'SNA 10-2018'!B332+'SNA 11-2018'!B332+'SNA 12-2018'!B332</f>
        <v>0</v>
      </c>
      <c r="C332" s="36">
        <f>'SNA 01-2018'!C332+'SNA 02-2018'!C332+'SNA 03-2018'!C332+'SNA 04-2018'!C332+'SNA 05-2018'!C332+'SNA 06-2018'!C332+'SNA 07-2018'!C332+'SNA 08-2018'!C332+'SNA 09-2018'!C332+'SNA 10-2018'!C332+'SNA 11-2018'!C332+'SNA 12-2018'!C332</f>
        <v>-22493.518000000004</v>
      </c>
      <c r="D332" s="36">
        <f>'SNA 01-2018'!D332+'SNA 02-2018'!D332+'SNA 03-2018'!D332+'SNA 04-2018'!D332+'SNA 05-2018'!D332+'SNA 06-2018'!D332+'SNA 07-2018'!D332+'SNA 08-2018'!D332+'SNA 09-2018'!D332+'SNA 10-2018'!D332+'SNA 11-2018'!D332+'SNA 12-2018'!D332</f>
        <v>0</v>
      </c>
      <c r="E332" s="37">
        <f t="shared" si="43"/>
        <v>-22493.518000000004</v>
      </c>
      <c r="G332" s="37">
        <f>'SNA 01-2018'!G332+'SNA 02-2018'!G332+'SNA 03-2018'!G332+'SNA 04-2018'!G332+'SNA 05-2018'!G332+'SNA 06-2018'!G332+'SNA 07-2018'!G332+'SNA 08-2018'!G332+'SNA 09-2018'!G332+'SNA 10-2018'!G332+'SNA 11-2018'!G332+'SNA 12-2018'!G332</f>
        <v>0</v>
      </c>
      <c r="H332" s="37"/>
      <c r="I332" s="37">
        <f>'SNA 01-2018'!I332+'SNA 02-2018'!I332+'SNA 03-2018'!I332+'SNA 04-2018'!I332+'SNA 05-2018'!I332+'SNA 06-2018'!I332+'SNA 07-2018'!I332+'SNA 08-2018'!I332+'SNA 09-2018'!I332+'SNA 10-2018'!I332+'SNA 11-2018'!I332+'SNA 12-2018'!I332</f>
        <v>0</v>
      </c>
    </row>
    <row r="333" spans="1:10" outlineLevel="1">
      <c r="A333" s="27" t="s">
        <v>182</v>
      </c>
      <c r="B333" s="36">
        <f>'SNA 01-2018'!B333+'SNA 02-2018'!B333+'SNA 03-2018'!B333+'SNA 04-2018'!B333+'SNA 05-2018'!B333+'SNA 06-2018'!B333+'SNA 07-2018'!B333+'SNA 08-2018'!B333+'SNA 09-2018'!B333+'SNA 10-2018'!B333+'SNA 11-2018'!B333+'SNA 12-2018'!B333</f>
        <v>0</v>
      </c>
      <c r="C333" s="36">
        <f>'SNA 01-2018'!C333+'SNA 02-2018'!C333+'SNA 03-2018'!C333+'SNA 04-2018'!C333+'SNA 05-2018'!C333+'SNA 06-2018'!C333+'SNA 07-2018'!C333+'SNA 08-2018'!C333+'SNA 09-2018'!C333+'SNA 10-2018'!C333+'SNA 11-2018'!C333+'SNA 12-2018'!C333</f>
        <v>-1125.855</v>
      </c>
      <c r="D333" s="36">
        <f>'SNA 01-2018'!D333+'SNA 02-2018'!D333+'SNA 03-2018'!D333+'SNA 04-2018'!D333+'SNA 05-2018'!D333+'SNA 06-2018'!D333+'SNA 07-2018'!D333+'SNA 08-2018'!D333+'SNA 09-2018'!D333+'SNA 10-2018'!D333+'SNA 11-2018'!D333+'SNA 12-2018'!D333</f>
        <v>0</v>
      </c>
      <c r="E333" s="36">
        <f t="shared" si="43"/>
        <v>-1125.855</v>
      </c>
      <c r="G333" s="37">
        <f>'SNA 01-2018'!G333+'SNA 02-2018'!G333+'SNA 03-2018'!G333+'SNA 04-2018'!G333+'SNA 05-2018'!G333+'SNA 06-2018'!G333+'SNA 07-2018'!G333+'SNA 08-2018'!G333+'SNA 09-2018'!G333+'SNA 10-2018'!G333+'SNA 11-2018'!G333+'SNA 12-2018'!G333</f>
        <v>0</v>
      </c>
      <c r="H333" s="37"/>
      <c r="I333" s="37">
        <f>'SNA 01-2018'!I333+'SNA 02-2018'!I333+'SNA 03-2018'!I333+'SNA 04-2018'!I333+'SNA 05-2018'!I333+'SNA 06-2018'!I333+'SNA 07-2018'!I333+'SNA 08-2018'!I333+'SNA 09-2018'!I333+'SNA 10-2018'!I333+'SNA 11-2018'!I333+'SNA 12-2018'!I333</f>
        <v>0</v>
      </c>
    </row>
    <row r="334" spans="1:10" outlineLevel="1">
      <c r="A334" s="27" t="s">
        <v>187</v>
      </c>
      <c r="B334" s="36">
        <f>'SNA 01-2018'!B334+'SNA 02-2018'!B334+'SNA 03-2018'!B334+'SNA 04-2018'!B334+'SNA 05-2018'!B334+'SNA 06-2018'!B334+'SNA 07-2018'!B334+'SNA 08-2018'!B334+'SNA 09-2018'!B334+'SNA 10-2018'!B334+'SNA 11-2018'!B334+'SNA 12-2018'!B334</f>
        <v>0</v>
      </c>
      <c r="C334" s="36">
        <f>'SNA 01-2018'!C334+'SNA 02-2018'!C334+'SNA 03-2018'!C334+'SNA 04-2018'!C334+'SNA 05-2018'!C334+'SNA 06-2018'!C334+'SNA 07-2018'!C334+'SNA 08-2018'!C334+'SNA 09-2018'!C334+'SNA 10-2018'!C334+'SNA 11-2018'!C334+'SNA 12-2018'!C334</f>
        <v>-4037.7060000000001</v>
      </c>
      <c r="D334" s="36">
        <f>'SNA 01-2018'!D334+'SNA 02-2018'!D334+'SNA 03-2018'!D334+'SNA 04-2018'!D334+'SNA 05-2018'!D334+'SNA 06-2018'!D334+'SNA 07-2018'!D334+'SNA 08-2018'!D334+'SNA 09-2018'!D334+'SNA 10-2018'!D334+'SNA 11-2018'!D334+'SNA 12-2018'!D334</f>
        <v>0</v>
      </c>
      <c r="E334" s="36">
        <f t="shared" si="43"/>
        <v>-4037.7060000000001</v>
      </c>
      <c r="G334" s="37">
        <f>'SNA 01-2018'!G334+'SNA 02-2018'!G334+'SNA 03-2018'!G334+'SNA 04-2018'!G334+'SNA 05-2018'!G334+'SNA 06-2018'!G334+'SNA 07-2018'!G334+'SNA 08-2018'!G334+'SNA 09-2018'!G334+'SNA 10-2018'!G334+'SNA 11-2018'!G334+'SNA 12-2018'!G334</f>
        <v>0</v>
      </c>
      <c r="H334" s="37"/>
      <c r="I334" s="37">
        <f>'SNA 01-2018'!I334+'SNA 02-2018'!I334+'SNA 03-2018'!I334+'SNA 04-2018'!I334+'SNA 05-2018'!I334+'SNA 06-2018'!I334+'SNA 07-2018'!I334+'SNA 08-2018'!I334+'SNA 09-2018'!I334+'SNA 10-2018'!I334+'SNA 11-2018'!I334+'SNA 12-2018'!I334</f>
        <v>0</v>
      </c>
    </row>
    <row r="335" spans="1:10" outlineLevel="1">
      <c r="A335" s="27" t="s">
        <v>190</v>
      </c>
      <c r="B335" s="36">
        <f>'SNA 01-2018'!B335+'SNA 02-2018'!B335+'SNA 03-2018'!B335+'SNA 04-2018'!B335+'SNA 05-2018'!B335+'SNA 06-2018'!B335+'SNA 07-2018'!B335+'SNA 08-2018'!B335+'SNA 09-2018'!B335+'SNA 10-2018'!B335+'SNA 11-2018'!B335+'SNA 12-2018'!B335</f>
        <v>0</v>
      </c>
      <c r="C335" s="36">
        <f>'SNA 01-2018'!C335+'SNA 02-2018'!C335+'SNA 03-2018'!C335+'SNA 04-2018'!C335+'SNA 05-2018'!C335+'SNA 06-2018'!C335+'SNA 07-2018'!C335+'SNA 08-2018'!C335+'SNA 09-2018'!C335+'SNA 10-2018'!C335+'SNA 11-2018'!C335+'SNA 12-2018'!C335</f>
        <v>-3369.7939999999999</v>
      </c>
      <c r="D335" s="36">
        <f>'SNA 01-2018'!D335+'SNA 02-2018'!D335+'SNA 03-2018'!D335+'SNA 04-2018'!D335+'SNA 05-2018'!D335+'SNA 06-2018'!D335+'SNA 07-2018'!D335+'SNA 08-2018'!D335+'SNA 09-2018'!D335+'SNA 10-2018'!D335+'SNA 11-2018'!D335+'SNA 12-2018'!D335</f>
        <v>0</v>
      </c>
      <c r="E335" s="37">
        <f t="shared" si="43"/>
        <v>-3369.7939999999999</v>
      </c>
      <c r="G335" s="37">
        <f>'SNA 01-2018'!G335+'SNA 02-2018'!G335+'SNA 03-2018'!G335+'SNA 04-2018'!G335+'SNA 05-2018'!G335+'SNA 06-2018'!G335+'SNA 07-2018'!G335+'SNA 08-2018'!G335+'SNA 09-2018'!G335+'SNA 10-2018'!G335+'SNA 11-2018'!G335+'SNA 12-2018'!G335</f>
        <v>0</v>
      </c>
      <c r="H335" s="37"/>
      <c r="I335" s="37">
        <f>'SNA 01-2018'!I335+'SNA 02-2018'!I335+'SNA 03-2018'!I335+'SNA 04-2018'!I335+'SNA 05-2018'!I335+'SNA 06-2018'!I335+'SNA 07-2018'!I335+'SNA 08-2018'!I335+'SNA 09-2018'!I335+'SNA 10-2018'!I335+'SNA 11-2018'!I335+'SNA 12-2018'!I335</f>
        <v>0</v>
      </c>
    </row>
    <row r="336" spans="1:10" outlineLevel="1">
      <c r="A336" s="27" t="s">
        <v>192</v>
      </c>
      <c r="B336" s="36">
        <f>'SNA 01-2018'!B336+'SNA 02-2018'!B336+'SNA 03-2018'!B336+'SNA 04-2018'!B336+'SNA 05-2018'!B336+'SNA 06-2018'!B336+'SNA 07-2018'!B336+'SNA 08-2018'!B336+'SNA 09-2018'!B336+'SNA 10-2018'!B336+'SNA 11-2018'!B336+'SNA 12-2018'!B336</f>
        <v>0</v>
      </c>
      <c r="C336" s="36">
        <f>'SNA 01-2018'!C336+'SNA 02-2018'!C336+'SNA 03-2018'!C336+'SNA 04-2018'!C336+'SNA 05-2018'!C336+'SNA 06-2018'!C336+'SNA 07-2018'!C336+'SNA 08-2018'!C336+'SNA 09-2018'!C336+'SNA 10-2018'!C336+'SNA 11-2018'!C336+'SNA 12-2018'!C336</f>
        <v>-896.37599999999998</v>
      </c>
      <c r="D336" s="36">
        <f>'SNA 01-2018'!D336+'SNA 02-2018'!D336+'SNA 03-2018'!D336+'SNA 04-2018'!D336+'SNA 05-2018'!D336+'SNA 06-2018'!D336+'SNA 07-2018'!D336+'SNA 08-2018'!D336+'SNA 09-2018'!D336+'SNA 10-2018'!D336+'SNA 11-2018'!D336+'SNA 12-2018'!D336</f>
        <v>0</v>
      </c>
      <c r="E336" s="36">
        <f t="shared" si="43"/>
        <v>-896.37599999999998</v>
      </c>
      <c r="G336" s="37">
        <f>'SNA 01-2018'!G336+'SNA 02-2018'!G336+'SNA 03-2018'!G336+'SNA 04-2018'!G336+'SNA 05-2018'!G336+'SNA 06-2018'!G336+'SNA 07-2018'!G336+'SNA 08-2018'!G336+'SNA 09-2018'!G336+'SNA 10-2018'!G336+'SNA 11-2018'!G336+'SNA 12-2018'!G336</f>
        <v>0</v>
      </c>
      <c r="H336" s="37"/>
      <c r="I336" s="37">
        <f>'SNA 01-2018'!I336+'SNA 02-2018'!I336+'SNA 03-2018'!I336+'SNA 04-2018'!I336+'SNA 05-2018'!I336+'SNA 06-2018'!I336+'SNA 07-2018'!I336+'SNA 08-2018'!I336+'SNA 09-2018'!I336+'SNA 10-2018'!I336+'SNA 11-2018'!I336+'SNA 12-2018'!I336</f>
        <v>0</v>
      </c>
    </row>
    <row r="337" spans="1:9" outlineLevel="1">
      <c r="A337" s="27" t="s">
        <v>196</v>
      </c>
      <c r="B337" s="36">
        <f>'SNA 01-2018'!B337+'SNA 02-2018'!B337+'SNA 03-2018'!B337+'SNA 04-2018'!B337+'SNA 05-2018'!B337+'SNA 06-2018'!B337+'SNA 07-2018'!B337+'SNA 08-2018'!B337+'SNA 09-2018'!B337+'SNA 10-2018'!B337+'SNA 11-2018'!B337+'SNA 12-2018'!B337</f>
        <v>0</v>
      </c>
      <c r="C337" s="36">
        <f>'SNA 01-2018'!C337+'SNA 02-2018'!C337+'SNA 03-2018'!C337+'SNA 04-2018'!C337+'SNA 05-2018'!C337+'SNA 06-2018'!C337+'SNA 07-2018'!C337+'SNA 08-2018'!C337+'SNA 09-2018'!C337+'SNA 10-2018'!C337+'SNA 11-2018'!C337+'SNA 12-2018'!C337</f>
        <v>-8577.4419999999991</v>
      </c>
      <c r="D337" s="36">
        <f>'SNA 01-2018'!D337+'SNA 02-2018'!D337+'SNA 03-2018'!D337+'SNA 04-2018'!D337+'SNA 05-2018'!D337+'SNA 06-2018'!D337+'SNA 07-2018'!D337+'SNA 08-2018'!D337+'SNA 09-2018'!D337+'SNA 10-2018'!D337+'SNA 11-2018'!D337+'SNA 12-2018'!D337</f>
        <v>0</v>
      </c>
      <c r="E337" s="37">
        <f t="shared" si="43"/>
        <v>-8577.4419999999991</v>
      </c>
      <c r="G337" s="37">
        <f>'SNA 01-2018'!G337+'SNA 02-2018'!G337+'SNA 03-2018'!G337+'SNA 04-2018'!G337+'SNA 05-2018'!G337+'SNA 06-2018'!G337+'SNA 07-2018'!G337+'SNA 08-2018'!G337+'SNA 09-2018'!G337+'SNA 10-2018'!G337+'SNA 11-2018'!G337+'SNA 12-2018'!G337</f>
        <v>0</v>
      </c>
      <c r="H337" s="37"/>
      <c r="I337" s="37">
        <f>'SNA 01-2018'!I337+'SNA 02-2018'!I337+'SNA 03-2018'!I337+'SNA 04-2018'!I337+'SNA 05-2018'!I337+'SNA 06-2018'!I337+'SNA 07-2018'!I337+'SNA 08-2018'!I337+'SNA 09-2018'!I337+'SNA 10-2018'!I337+'SNA 11-2018'!I337+'SNA 12-2018'!I337</f>
        <v>0</v>
      </c>
    </row>
    <row r="338" spans="1:9" outlineLevel="1">
      <c r="A338" s="27" t="s">
        <v>207</v>
      </c>
      <c r="B338" s="36">
        <f>'SNA 01-2018'!B338+'SNA 02-2018'!B338+'SNA 03-2018'!B338+'SNA 04-2018'!B338+'SNA 05-2018'!B338+'SNA 06-2018'!B338+'SNA 07-2018'!B338+'SNA 08-2018'!B338+'SNA 09-2018'!B338+'SNA 10-2018'!B338+'SNA 11-2018'!B338+'SNA 12-2018'!B338</f>
        <v>0</v>
      </c>
      <c r="C338" s="36">
        <f>'SNA 01-2018'!C338+'SNA 02-2018'!C338+'SNA 03-2018'!C338+'SNA 04-2018'!C338+'SNA 05-2018'!C338+'SNA 06-2018'!C338+'SNA 07-2018'!C338+'SNA 08-2018'!C338+'SNA 09-2018'!C338+'SNA 10-2018'!C338+'SNA 11-2018'!C338+'SNA 12-2018'!C338</f>
        <v>-1730.8490000000002</v>
      </c>
      <c r="D338" s="36">
        <f>'SNA 01-2018'!D338+'SNA 02-2018'!D338+'SNA 03-2018'!D338+'SNA 04-2018'!D338+'SNA 05-2018'!D338+'SNA 06-2018'!D338+'SNA 07-2018'!D338+'SNA 08-2018'!D338+'SNA 09-2018'!D338+'SNA 10-2018'!D338+'SNA 11-2018'!D338+'SNA 12-2018'!D338</f>
        <v>0</v>
      </c>
      <c r="E338" s="36">
        <f t="shared" si="43"/>
        <v>-1730.8490000000002</v>
      </c>
      <c r="G338" s="37">
        <f>'SNA 01-2018'!G338+'SNA 02-2018'!G338+'SNA 03-2018'!G338+'SNA 04-2018'!G338+'SNA 05-2018'!G338+'SNA 06-2018'!G338+'SNA 07-2018'!G338+'SNA 08-2018'!G338+'SNA 09-2018'!G338+'SNA 10-2018'!G338+'SNA 11-2018'!G338+'SNA 12-2018'!G338</f>
        <v>0</v>
      </c>
      <c r="H338" s="37"/>
      <c r="I338" s="37">
        <f>'SNA 01-2018'!I338+'SNA 02-2018'!I338+'SNA 03-2018'!I338+'SNA 04-2018'!I338+'SNA 05-2018'!I338+'SNA 06-2018'!I338+'SNA 07-2018'!I338+'SNA 08-2018'!I338+'SNA 09-2018'!I338+'SNA 10-2018'!I338+'SNA 11-2018'!I338+'SNA 12-2018'!I338</f>
        <v>0</v>
      </c>
    </row>
    <row r="339" spans="1:9" outlineLevel="1">
      <c r="A339" s="27" t="s">
        <v>212</v>
      </c>
      <c r="B339" s="36">
        <f>'SNA 01-2018'!B339+'SNA 02-2018'!B339+'SNA 03-2018'!B339+'SNA 04-2018'!B339+'SNA 05-2018'!B339+'SNA 06-2018'!B339+'SNA 07-2018'!B339+'SNA 08-2018'!B339+'SNA 09-2018'!B339+'SNA 10-2018'!B339+'SNA 11-2018'!B339+'SNA 12-2018'!B339</f>
        <v>0</v>
      </c>
      <c r="C339" s="36">
        <f>'SNA 01-2018'!C339+'SNA 02-2018'!C339+'SNA 03-2018'!C339+'SNA 04-2018'!C339+'SNA 05-2018'!C339+'SNA 06-2018'!C339+'SNA 07-2018'!C339+'SNA 08-2018'!C339+'SNA 09-2018'!C339+'SNA 10-2018'!C339+'SNA 11-2018'!C339+'SNA 12-2018'!C339</f>
        <v>-380.5</v>
      </c>
      <c r="D339" s="36">
        <f>'SNA 01-2018'!D339+'SNA 02-2018'!D339+'SNA 03-2018'!D339+'SNA 04-2018'!D339+'SNA 05-2018'!D339+'SNA 06-2018'!D339+'SNA 07-2018'!D339+'SNA 08-2018'!D339+'SNA 09-2018'!D339+'SNA 10-2018'!D339+'SNA 11-2018'!D339+'SNA 12-2018'!D339</f>
        <v>0</v>
      </c>
      <c r="E339" s="36">
        <f t="shared" si="43"/>
        <v>-380.5</v>
      </c>
      <c r="G339" s="37">
        <f>'SNA 01-2018'!G339+'SNA 02-2018'!G339+'SNA 03-2018'!G339+'SNA 04-2018'!G339+'SNA 05-2018'!G339+'SNA 06-2018'!G339+'SNA 07-2018'!G339+'SNA 08-2018'!G339+'SNA 09-2018'!G339+'SNA 10-2018'!G339+'SNA 11-2018'!G339+'SNA 12-2018'!G339</f>
        <v>0</v>
      </c>
      <c r="H339" s="37"/>
      <c r="I339" s="37">
        <f>'SNA 01-2018'!I339+'SNA 02-2018'!I339+'SNA 03-2018'!I339+'SNA 04-2018'!I339+'SNA 05-2018'!I339+'SNA 06-2018'!I339+'SNA 07-2018'!I339+'SNA 08-2018'!I339+'SNA 09-2018'!I339+'SNA 10-2018'!I339+'SNA 11-2018'!I339+'SNA 12-2018'!I339</f>
        <v>0</v>
      </c>
    </row>
    <row r="340" spans="1:9" outlineLevel="1">
      <c r="A340" s="27" t="s">
        <v>224</v>
      </c>
      <c r="B340" s="36">
        <f>'SNA 01-2018'!B340+'SNA 02-2018'!B340+'SNA 03-2018'!B340+'SNA 04-2018'!B340+'SNA 05-2018'!B340+'SNA 06-2018'!B340+'SNA 07-2018'!B340+'SNA 08-2018'!B340+'SNA 09-2018'!B340+'SNA 10-2018'!B340+'SNA 11-2018'!B340+'SNA 12-2018'!B340</f>
        <v>0</v>
      </c>
      <c r="C340" s="36">
        <f>'SNA 01-2018'!C340+'SNA 02-2018'!C340+'SNA 03-2018'!C340+'SNA 04-2018'!C340+'SNA 05-2018'!C340+'SNA 06-2018'!C340+'SNA 07-2018'!C340+'SNA 08-2018'!C340+'SNA 09-2018'!C340+'SNA 10-2018'!C340+'SNA 11-2018'!C340+'SNA 12-2018'!C340</f>
        <v>-16997.135999999999</v>
      </c>
      <c r="D340" s="36">
        <f>'SNA 01-2018'!D340+'SNA 02-2018'!D340+'SNA 03-2018'!D340+'SNA 04-2018'!D340+'SNA 05-2018'!D340+'SNA 06-2018'!D340+'SNA 07-2018'!D340+'SNA 08-2018'!D340+'SNA 09-2018'!D340+'SNA 10-2018'!D340+'SNA 11-2018'!D340+'SNA 12-2018'!D340</f>
        <v>0</v>
      </c>
      <c r="E340" s="37">
        <f t="shared" si="43"/>
        <v>-16997.135999999999</v>
      </c>
      <c r="G340" s="37">
        <f>'SNA 01-2018'!G340+'SNA 02-2018'!G340+'SNA 03-2018'!G340+'SNA 04-2018'!G340+'SNA 05-2018'!G340+'SNA 06-2018'!G340+'SNA 07-2018'!G340+'SNA 08-2018'!G340+'SNA 09-2018'!G340+'SNA 10-2018'!G340+'SNA 11-2018'!G340+'SNA 12-2018'!G340</f>
        <v>0</v>
      </c>
      <c r="H340" s="37"/>
      <c r="I340" s="37">
        <f>'SNA 01-2018'!I340+'SNA 02-2018'!I340+'SNA 03-2018'!I340+'SNA 04-2018'!I340+'SNA 05-2018'!I340+'SNA 06-2018'!I340+'SNA 07-2018'!I340+'SNA 08-2018'!I340+'SNA 09-2018'!I340+'SNA 10-2018'!I340+'SNA 11-2018'!I340+'SNA 12-2018'!I340</f>
        <v>0</v>
      </c>
    </row>
    <row r="341" spans="1:9" outlineLevel="1">
      <c r="A341" s="27" t="s">
        <v>225</v>
      </c>
      <c r="B341" s="36">
        <f>'SNA 01-2018'!B341+'SNA 02-2018'!B341+'SNA 03-2018'!B341+'SNA 04-2018'!B341+'SNA 05-2018'!B341+'SNA 06-2018'!B341+'SNA 07-2018'!B341+'SNA 08-2018'!B341+'SNA 09-2018'!B341+'SNA 10-2018'!B341+'SNA 11-2018'!B341+'SNA 12-2018'!B341</f>
        <v>0</v>
      </c>
      <c r="C341" s="36">
        <f>'SNA 01-2018'!C341+'SNA 02-2018'!C341+'SNA 03-2018'!C341+'SNA 04-2018'!C341+'SNA 05-2018'!C341+'SNA 06-2018'!C341+'SNA 07-2018'!C341+'SNA 08-2018'!C341+'SNA 09-2018'!C341+'SNA 10-2018'!C341+'SNA 11-2018'!C341+'SNA 12-2018'!C341</f>
        <v>-4050</v>
      </c>
      <c r="D341" s="36">
        <f>'SNA 01-2018'!D341+'SNA 02-2018'!D341+'SNA 03-2018'!D341+'SNA 04-2018'!D341+'SNA 05-2018'!D341+'SNA 06-2018'!D341+'SNA 07-2018'!D341+'SNA 08-2018'!D341+'SNA 09-2018'!D341+'SNA 10-2018'!D341+'SNA 11-2018'!D341+'SNA 12-2018'!D341</f>
        <v>0</v>
      </c>
      <c r="E341" s="36">
        <f t="shared" si="43"/>
        <v>-4050</v>
      </c>
      <c r="G341" s="37">
        <f>'SNA 01-2018'!G341+'SNA 02-2018'!G341+'SNA 03-2018'!G341+'SNA 04-2018'!G341+'SNA 05-2018'!G341+'SNA 06-2018'!G341+'SNA 07-2018'!G341+'SNA 08-2018'!G341+'SNA 09-2018'!G341+'SNA 10-2018'!G341+'SNA 11-2018'!G341+'SNA 12-2018'!G341</f>
        <v>0</v>
      </c>
      <c r="H341" s="37"/>
      <c r="I341" s="37">
        <f>'SNA 01-2018'!I341+'SNA 02-2018'!I341+'SNA 03-2018'!I341+'SNA 04-2018'!I341+'SNA 05-2018'!I341+'SNA 06-2018'!I341+'SNA 07-2018'!I341+'SNA 08-2018'!I341+'SNA 09-2018'!I341+'SNA 10-2018'!I341+'SNA 11-2018'!I341+'SNA 12-2018'!I341</f>
        <v>0</v>
      </c>
    </row>
    <row r="342" spans="1:9" outlineLevel="1">
      <c r="A342" s="27" t="s">
        <v>36</v>
      </c>
      <c r="B342" s="36">
        <f>'SNA 01-2018'!B342+'SNA 02-2018'!B342+'SNA 03-2018'!B342+'SNA 04-2018'!B342+'SNA 05-2018'!B342+'SNA 06-2018'!B342+'SNA 07-2018'!B342+'SNA 08-2018'!B342+'SNA 09-2018'!B342+'SNA 10-2018'!B342+'SNA 11-2018'!B342+'SNA 12-2018'!B342</f>
        <v>0</v>
      </c>
      <c r="C342" s="36">
        <f>'SNA 01-2018'!C342+'SNA 02-2018'!C342+'SNA 03-2018'!C342+'SNA 04-2018'!C342+'SNA 05-2018'!C342+'SNA 06-2018'!C342+'SNA 07-2018'!C342+'SNA 08-2018'!C342+'SNA 09-2018'!C342+'SNA 10-2018'!C342+'SNA 11-2018'!C342+'SNA 12-2018'!C342</f>
        <v>-811.88199999999995</v>
      </c>
      <c r="D342" s="36">
        <f>'SNA 01-2018'!D342+'SNA 02-2018'!D342+'SNA 03-2018'!D342+'SNA 04-2018'!D342+'SNA 05-2018'!D342+'SNA 06-2018'!D342+'SNA 07-2018'!D342+'SNA 08-2018'!D342+'SNA 09-2018'!D342+'SNA 10-2018'!D342+'SNA 11-2018'!D342+'SNA 12-2018'!D342</f>
        <v>0</v>
      </c>
      <c r="E342" s="36">
        <f t="shared" si="43"/>
        <v>-811.88199999999995</v>
      </c>
      <c r="G342" s="37">
        <f>'SNA 01-2018'!G342+'SNA 02-2018'!G342+'SNA 03-2018'!G342+'SNA 04-2018'!G342+'SNA 05-2018'!G342+'SNA 06-2018'!G342+'SNA 07-2018'!G342+'SNA 08-2018'!G342+'SNA 09-2018'!G342+'SNA 10-2018'!G342+'SNA 11-2018'!G342+'SNA 12-2018'!G342</f>
        <v>0</v>
      </c>
      <c r="H342" s="37"/>
      <c r="I342" s="37">
        <f>'SNA 01-2018'!I342+'SNA 02-2018'!I342+'SNA 03-2018'!I342+'SNA 04-2018'!I342+'SNA 05-2018'!I342+'SNA 06-2018'!I342+'SNA 07-2018'!I342+'SNA 08-2018'!I342+'SNA 09-2018'!I342+'SNA 10-2018'!I342+'SNA 11-2018'!I342+'SNA 12-2018'!I342</f>
        <v>0</v>
      </c>
    </row>
    <row r="343" spans="1:9" outlineLevel="1">
      <c r="A343" s="27" t="s">
        <v>231</v>
      </c>
      <c r="B343" s="36">
        <f>'SNA 01-2018'!B343+'SNA 02-2018'!B343+'SNA 03-2018'!B343+'SNA 04-2018'!B343+'SNA 05-2018'!B343+'SNA 06-2018'!B343+'SNA 07-2018'!B343+'SNA 08-2018'!B343+'SNA 09-2018'!B343+'SNA 10-2018'!B343+'SNA 11-2018'!B343+'SNA 12-2018'!B343</f>
        <v>0</v>
      </c>
      <c r="C343" s="36">
        <f>'SNA 01-2018'!C343+'SNA 02-2018'!C343+'SNA 03-2018'!C343+'SNA 04-2018'!C343+'SNA 05-2018'!C343+'SNA 06-2018'!C343+'SNA 07-2018'!C343+'SNA 08-2018'!C343+'SNA 09-2018'!C343+'SNA 10-2018'!C343+'SNA 11-2018'!C343+'SNA 12-2018'!C343</f>
        <v>-329.04</v>
      </c>
      <c r="D343" s="36">
        <f>'SNA 01-2018'!D343+'SNA 02-2018'!D343+'SNA 03-2018'!D343+'SNA 04-2018'!D343+'SNA 05-2018'!D343+'SNA 06-2018'!D343+'SNA 07-2018'!D343+'SNA 08-2018'!D343+'SNA 09-2018'!D343+'SNA 10-2018'!D343+'SNA 11-2018'!D343+'SNA 12-2018'!D343</f>
        <v>0</v>
      </c>
      <c r="E343" s="37">
        <f t="shared" si="43"/>
        <v>-329.04</v>
      </c>
      <c r="G343" s="37">
        <f>'SNA 01-2018'!G343+'SNA 02-2018'!G343+'SNA 03-2018'!G343+'SNA 04-2018'!G343+'SNA 05-2018'!G343+'SNA 06-2018'!G343+'SNA 07-2018'!G343+'SNA 08-2018'!G343+'SNA 09-2018'!G343+'SNA 10-2018'!G343+'SNA 11-2018'!G343+'SNA 12-2018'!G343</f>
        <v>0</v>
      </c>
      <c r="H343" s="37"/>
      <c r="I343" s="37">
        <f>'SNA 01-2018'!I343+'SNA 02-2018'!I343+'SNA 03-2018'!I343+'SNA 04-2018'!I343+'SNA 05-2018'!I343+'SNA 06-2018'!I343+'SNA 07-2018'!I343+'SNA 08-2018'!I343+'SNA 09-2018'!I343+'SNA 10-2018'!I343+'SNA 11-2018'!I343+'SNA 12-2018'!I343</f>
        <v>0</v>
      </c>
    </row>
    <row r="344" spans="1:9" outlineLevel="1">
      <c r="A344" s="27" t="s">
        <v>240</v>
      </c>
      <c r="B344" s="36">
        <f>'SNA 01-2018'!B344+'SNA 02-2018'!B344+'SNA 03-2018'!B344+'SNA 04-2018'!B344+'SNA 05-2018'!B344+'SNA 06-2018'!B344+'SNA 07-2018'!B344+'SNA 08-2018'!B344+'SNA 09-2018'!B344+'SNA 10-2018'!B344+'SNA 11-2018'!B344+'SNA 12-2018'!B344</f>
        <v>0</v>
      </c>
      <c r="C344" s="36">
        <f>'SNA 01-2018'!C344+'SNA 02-2018'!C344+'SNA 03-2018'!C344+'SNA 04-2018'!C344+'SNA 05-2018'!C344+'SNA 06-2018'!C344+'SNA 07-2018'!C344+'SNA 08-2018'!C344+'SNA 09-2018'!C344+'SNA 10-2018'!C344+'SNA 11-2018'!C344+'SNA 12-2018'!C344</f>
        <v>-9989.0439999999999</v>
      </c>
      <c r="D344" s="36">
        <f>'SNA 01-2018'!D344+'SNA 02-2018'!D344+'SNA 03-2018'!D344+'SNA 04-2018'!D344+'SNA 05-2018'!D344+'SNA 06-2018'!D344+'SNA 07-2018'!D344+'SNA 08-2018'!D344+'SNA 09-2018'!D344+'SNA 10-2018'!D344+'SNA 11-2018'!D344+'SNA 12-2018'!D344</f>
        <v>0</v>
      </c>
      <c r="E344" s="36">
        <f t="shared" si="43"/>
        <v>-9989.0439999999999</v>
      </c>
      <c r="G344" s="37">
        <f>'SNA 01-2018'!G344+'SNA 02-2018'!G344+'SNA 03-2018'!G344+'SNA 04-2018'!G344+'SNA 05-2018'!G344+'SNA 06-2018'!G344+'SNA 07-2018'!G344+'SNA 08-2018'!G344+'SNA 09-2018'!G344+'SNA 10-2018'!G344+'SNA 11-2018'!G344+'SNA 12-2018'!G344</f>
        <v>0</v>
      </c>
      <c r="H344" s="37"/>
      <c r="I344" s="37">
        <f>'SNA 01-2018'!I344+'SNA 02-2018'!I344+'SNA 03-2018'!I344+'SNA 04-2018'!I344+'SNA 05-2018'!I344+'SNA 06-2018'!I344+'SNA 07-2018'!I344+'SNA 08-2018'!I344+'SNA 09-2018'!I344+'SNA 10-2018'!I344+'SNA 11-2018'!I344+'SNA 12-2018'!I344</f>
        <v>0</v>
      </c>
    </row>
    <row r="345" spans="1:9" outlineLevel="1">
      <c r="A345" s="27" t="s">
        <v>247</v>
      </c>
      <c r="B345" s="36">
        <f>'SNA 01-2018'!B345+'SNA 02-2018'!B345+'SNA 03-2018'!B345+'SNA 04-2018'!B345+'SNA 05-2018'!B345+'SNA 06-2018'!B345+'SNA 07-2018'!B345+'SNA 08-2018'!B345+'SNA 09-2018'!B345+'SNA 10-2018'!B345+'SNA 11-2018'!B345+'SNA 12-2018'!B345</f>
        <v>0</v>
      </c>
      <c r="C345" s="36">
        <f>'SNA 01-2018'!C345+'SNA 02-2018'!C345+'SNA 03-2018'!C345+'SNA 04-2018'!C345+'SNA 05-2018'!C345+'SNA 06-2018'!C345+'SNA 07-2018'!C345+'SNA 08-2018'!C345+'SNA 09-2018'!C345+'SNA 10-2018'!C345+'SNA 11-2018'!C345+'SNA 12-2018'!C345</f>
        <v>-714.6</v>
      </c>
      <c r="D345" s="36">
        <f>'SNA 01-2018'!D345+'SNA 02-2018'!D345+'SNA 03-2018'!D345+'SNA 04-2018'!D345+'SNA 05-2018'!D345+'SNA 06-2018'!D345+'SNA 07-2018'!D345+'SNA 08-2018'!D345+'SNA 09-2018'!D345+'SNA 10-2018'!D345+'SNA 11-2018'!D345+'SNA 12-2018'!D345</f>
        <v>0</v>
      </c>
      <c r="E345" s="36">
        <f t="shared" si="43"/>
        <v>-714.6</v>
      </c>
      <c r="G345" s="37">
        <f>'SNA 01-2018'!G345+'SNA 02-2018'!G345+'SNA 03-2018'!G345+'SNA 04-2018'!G345+'SNA 05-2018'!G345+'SNA 06-2018'!G345+'SNA 07-2018'!G345+'SNA 08-2018'!G345+'SNA 09-2018'!G345+'SNA 10-2018'!G345+'SNA 11-2018'!G345+'SNA 12-2018'!G345</f>
        <v>0</v>
      </c>
      <c r="H345" s="37"/>
      <c r="I345" s="37">
        <f>'SNA 01-2018'!I345+'SNA 02-2018'!I345+'SNA 03-2018'!I345+'SNA 04-2018'!I345+'SNA 05-2018'!I345+'SNA 06-2018'!I345+'SNA 07-2018'!I345+'SNA 08-2018'!I345+'SNA 09-2018'!I345+'SNA 10-2018'!I345+'SNA 11-2018'!I345+'SNA 12-2018'!I345</f>
        <v>0</v>
      </c>
    </row>
    <row r="346" spans="1:9" outlineLevel="1">
      <c r="A346" s="27" t="s">
        <v>271</v>
      </c>
      <c r="B346" s="36">
        <f>'SNA 01-2018'!B346+'SNA 02-2018'!B346+'SNA 03-2018'!B346+'SNA 04-2018'!B346+'SNA 05-2018'!B346+'SNA 06-2018'!B346+'SNA 07-2018'!B346+'SNA 08-2018'!B346+'SNA 09-2018'!B346+'SNA 10-2018'!B346+'SNA 11-2018'!B346+'SNA 12-2018'!B346</f>
        <v>0</v>
      </c>
      <c r="C346" s="36">
        <f>'SNA 01-2018'!C346+'SNA 02-2018'!C346+'SNA 03-2018'!C346+'SNA 04-2018'!C346+'SNA 05-2018'!C346+'SNA 06-2018'!C346+'SNA 07-2018'!C346+'SNA 08-2018'!C346+'SNA 09-2018'!C346+'SNA 10-2018'!C346+'SNA 11-2018'!C346+'SNA 12-2018'!C346</f>
        <v>-9746.6440000000002</v>
      </c>
      <c r="D346" s="36">
        <f>'SNA 01-2018'!D346+'SNA 02-2018'!D346+'SNA 03-2018'!D346+'SNA 04-2018'!D346+'SNA 05-2018'!D346+'SNA 06-2018'!D346+'SNA 07-2018'!D346+'SNA 08-2018'!D346+'SNA 09-2018'!D346+'SNA 10-2018'!D346+'SNA 11-2018'!D346+'SNA 12-2018'!D346</f>
        <v>0</v>
      </c>
      <c r="E346" s="37">
        <f t="shared" si="43"/>
        <v>-9746.6440000000002</v>
      </c>
      <c r="G346" s="37">
        <f>'SNA 01-2018'!G346+'SNA 02-2018'!G346+'SNA 03-2018'!G346+'SNA 04-2018'!G346+'SNA 05-2018'!G346+'SNA 06-2018'!G346+'SNA 07-2018'!G346+'SNA 08-2018'!G346+'SNA 09-2018'!G346+'SNA 10-2018'!G346+'SNA 11-2018'!G346+'SNA 12-2018'!G346</f>
        <v>0</v>
      </c>
      <c r="H346" s="37"/>
      <c r="I346" s="37">
        <f>'SNA 01-2018'!I346+'SNA 02-2018'!I346+'SNA 03-2018'!I346+'SNA 04-2018'!I346+'SNA 05-2018'!I346+'SNA 06-2018'!I346+'SNA 07-2018'!I346+'SNA 08-2018'!I346+'SNA 09-2018'!I346+'SNA 10-2018'!I346+'SNA 11-2018'!I346+'SNA 12-2018'!I346</f>
        <v>0</v>
      </c>
    </row>
    <row r="347" spans="1:9" outlineLevel="1">
      <c r="A347" s="27" t="s">
        <v>284</v>
      </c>
      <c r="B347" s="36">
        <f>'SNA 01-2018'!B347+'SNA 02-2018'!B347+'SNA 03-2018'!B347+'SNA 04-2018'!B347+'SNA 05-2018'!B347+'SNA 06-2018'!B347+'SNA 07-2018'!B347+'SNA 08-2018'!B347+'SNA 09-2018'!B347+'SNA 10-2018'!B347+'SNA 11-2018'!B347+'SNA 12-2018'!B347</f>
        <v>0</v>
      </c>
      <c r="C347" s="36">
        <f>'SNA 01-2018'!C347+'SNA 02-2018'!C347+'SNA 03-2018'!C347+'SNA 04-2018'!C347+'SNA 05-2018'!C347+'SNA 06-2018'!C347+'SNA 07-2018'!C347+'SNA 08-2018'!C347+'SNA 09-2018'!C347+'SNA 10-2018'!C347+'SNA 11-2018'!C347+'SNA 12-2018'!C347</f>
        <v>-4062.1550000000002</v>
      </c>
      <c r="D347" s="36">
        <f>'SNA 01-2018'!D347+'SNA 02-2018'!D347+'SNA 03-2018'!D347+'SNA 04-2018'!D347+'SNA 05-2018'!D347+'SNA 06-2018'!D347+'SNA 07-2018'!D347+'SNA 08-2018'!D347+'SNA 09-2018'!D347+'SNA 10-2018'!D347+'SNA 11-2018'!D347+'SNA 12-2018'!D347</f>
        <v>0</v>
      </c>
      <c r="E347" s="36">
        <f t="shared" si="43"/>
        <v>-4062.1550000000002</v>
      </c>
      <c r="G347" s="37">
        <f>'SNA 01-2018'!G347+'SNA 02-2018'!G347+'SNA 03-2018'!G347+'SNA 04-2018'!G347+'SNA 05-2018'!G347+'SNA 06-2018'!G347+'SNA 07-2018'!G347+'SNA 08-2018'!G347+'SNA 09-2018'!G347+'SNA 10-2018'!G347+'SNA 11-2018'!G347+'SNA 12-2018'!G347</f>
        <v>0</v>
      </c>
      <c r="H347" s="37"/>
      <c r="I347" s="37">
        <f>'SNA 01-2018'!I347+'SNA 02-2018'!I347+'SNA 03-2018'!I347+'SNA 04-2018'!I347+'SNA 05-2018'!I347+'SNA 06-2018'!I347+'SNA 07-2018'!I347+'SNA 08-2018'!I347+'SNA 09-2018'!I347+'SNA 10-2018'!I347+'SNA 11-2018'!I347+'SNA 12-2018'!I347</f>
        <v>0</v>
      </c>
    </row>
    <row r="348" spans="1:9" outlineLevel="1">
      <c r="A348" s="27" t="s">
        <v>147</v>
      </c>
      <c r="B348" s="36">
        <f>'SNA 01-2018'!B348+'SNA 02-2018'!B348+'SNA 03-2018'!B348+'SNA 04-2018'!B348+'SNA 05-2018'!B348+'SNA 06-2018'!B348+'SNA 07-2018'!B348+'SNA 08-2018'!B348+'SNA 09-2018'!B348+'SNA 10-2018'!B348+'SNA 11-2018'!B348+'SNA 12-2018'!B348</f>
        <v>0</v>
      </c>
      <c r="C348" s="36">
        <f>'SNA 01-2018'!C348+'SNA 02-2018'!C348+'SNA 03-2018'!C348+'SNA 04-2018'!C348+'SNA 05-2018'!C348+'SNA 06-2018'!C348+'SNA 07-2018'!C348+'SNA 08-2018'!C348+'SNA 09-2018'!C348+'SNA 10-2018'!C348+'SNA 11-2018'!C348+'SNA 12-2018'!C348</f>
        <v>-7164.68</v>
      </c>
      <c r="D348" s="36">
        <f>'SNA 01-2018'!D348+'SNA 02-2018'!D348+'SNA 03-2018'!D348+'SNA 04-2018'!D348+'SNA 05-2018'!D348+'SNA 06-2018'!D348+'SNA 07-2018'!D348+'SNA 08-2018'!D348+'SNA 09-2018'!D348+'SNA 10-2018'!D348+'SNA 11-2018'!D348+'SNA 12-2018'!D348</f>
        <v>0</v>
      </c>
      <c r="E348" s="36">
        <f t="shared" si="43"/>
        <v>-7164.68</v>
      </c>
      <c r="G348" s="37">
        <f>'SNA 01-2018'!G348+'SNA 02-2018'!G348+'SNA 03-2018'!G348+'SNA 04-2018'!G348+'SNA 05-2018'!G348+'SNA 06-2018'!G348+'SNA 07-2018'!G348+'SNA 08-2018'!G348+'SNA 09-2018'!G348+'SNA 10-2018'!G348+'SNA 11-2018'!G348+'SNA 12-2018'!G348</f>
        <v>0</v>
      </c>
      <c r="H348" s="37"/>
      <c r="I348" s="37">
        <f>'SNA 01-2018'!I348+'SNA 02-2018'!I348+'SNA 03-2018'!I348+'SNA 04-2018'!I348+'SNA 05-2018'!I348+'SNA 06-2018'!I348+'SNA 07-2018'!I348+'SNA 08-2018'!I348+'SNA 09-2018'!I348+'SNA 10-2018'!I348+'SNA 11-2018'!I348+'SNA 12-2018'!I348</f>
        <v>0</v>
      </c>
    </row>
    <row r="349" spans="1:9" outlineLevel="1">
      <c r="A349" s="27" t="s">
        <v>85</v>
      </c>
      <c r="B349" s="36">
        <f>'SNA 01-2018'!B349+'SNA 02-2018'!B349+'SNA 03-2018'!B349+'SNA 04-2018'!B349+'SNA 05-2018'!B349+'SNA 06-2018'!B349+'SNA 07-2018'!B349+'SNA 08-2018'!B349+'SNA 09-2018'!B349+'SNA 10-2018'!B349+'SNA 11-2018'!B349+'SNA 12-2018'!B349</f>
        <v>0</v>
      </c>
      <c r="C349" s="36">
        <f>'SNA 01-2018'!C349+'SNA 02-2018'!C349+'SNA 03-2018'!C349+'SNA 04-2018'!C349+'SNA 05-2018'!C349+'SNA 06-2018'!C349+'SNA 07-2018'!C349+'SNA 08-2018'!C349+'SNA 09-2018'!C349+'SNA 10-2018'!C349+'SNA 11-2018'!C349+'SNA 12-2018'!C349</f>
        <v>-400</v>
      </c>
      <c r="D349" s="36">
        <f>'SNA 01-2018'!D349+'SNA 02-2018'!D349+'SNA 03-2018'!D349+'SNA 04-2018'!D349+'SNA 05-2018'!D349+'SNA 06-2018'!D349+'SNA 07-2018'!D349+'SNA 08-2018'!D349+'SNA 09-2018'!D349+'SNA 10-2018'!D349+'SNA 11-2018'!D349+'SNA 12-2018'!D349</f>
        <v>0</v>
      </c>
      <c r="E349" s="37">
        <f t="shared" si="43"/>
        <v>-400</v>
      </c>
      <c r="G349" s="37">
        <f>'SNA 01-2018'!G349+'SNA 02-2018'!G349+'SNA 03-2018'!G349+'SNA 04-2018'!G349+'SNA 05-2018'!G349+'SNA 06-2018'!G349+'SNA 07-2018'!G349+'SNA 08-2018'!G349+'SNA 09-2018'!G349+'SNA 10-2018'!G349+'SNA 11-2018'!G349+'SNA 12-2018'!G349</f>
        <v>0</v>
      </c>
      <c r="H349" s="37"/>
      <c r="I349" s="37">
        <f>'SNA 01-2018'!I349+'SNA 02-2018'!I349+'SNA 03-2018'!I349+'SNA 04-2018'!I349+'SNA 05-2018'!I349+'SNA 06-2018'!I349+'SNA 07-2018'!I349+'SNA 08-2018'!I349+'SNA 09-2018'!I349+'SNA 10-2018'!I349+'SNA 11-2018'!I349+'SNA 12-2018'!I349</f>
        <v>0</v>
      </c>
    </row>
    <row r="350" spans="1:9" outlineLevel="1">
      <c r="A350" s="27" t="s">
        <v>202</v>
      </c>
      <c r="B350" s="36">
        <f>'SNA 01-2018'!B350+'SNA 02-2018'!B350+'SNA 03-2018'!B350+'SNA 04-2018'!B350+'SNA 05-2018'!B350+'SNA 06-2018'!B350+'SNA 07-2018'!B350+'SNA 08-2018'!B350+'SNA 09-2018'!B350+'SNA 10-2018'!B350+'SNA 11-2018'!B350+'SNA 12-2018'!B350</f>
        <v>0</v>
      </c>
      <c r="C350" s="36">
        <f>'SNA 01-2018'!C350+'SNA 02-2018'!C350+'SNA 03-2018'!C350+'SNA 04-2018'!C350+'SNA 05-2018'!C350+'SNA 06-2018'!C350+'SNA 07-2018'!C350+'SNA 08-2018'!C350+'SNA 09-2018'!C350+'SNA 10-2018'!C350+'SNA 11-2018'!C350+'SNA 12-2018'!C350</f>
        <v>-1231.25</v>
      </c>
      <c r="D350" s="36">
        <f>'SNA 01-2018'!D350+'SNA 02-2018'!D350+'SNA 03-2018'!D350+'SNA 04-2018'!D350+'SNA 05-2018'!D350+'SNA 06-2018'!D350+'SNA 07-2018'!D350+'SNA 08-2018'!D350+'SNA 09-2018'!D350+'SNA 10-2018'!D350+'SNA 11-2018'!D350+'SNA 12-2018'!D350</f>
        <v>0</v>
      </c>
      <c r="E350" s="36">
        <f t="shared" si="43"/>
        <v>-1231.25</v>
      </c>
      <c r="G350" s="37">
        <f>'SNA 01-2018'!G350+'SNA 02-2018'!G350+'SNA 03-2018'!G350+'SNA 04-2018'!G350+'SNA 05-2018'!G350+'SNA 06-2018'!G350+'SNA 07-2018'!G350+'SNA 08-2018'!G350+'SNA 09-2018'!G350+'SNA 10-2018'!G350+'SNA 11-2018'!G350+'SNA 12-2018'!G350</f>
        <v>0</v>
      </c>
      <c r="H350" s="37"/>
      <c r="I350" s="37">
        <f>'SNA 01-2018'!I350+'SNA 02-2018'!I350+'SNA 03-2018'!I350+'SNA 04-2018'!I350+'SNA 05-2018'!I350+'SNA 06-2018'!I350+'SNA 07-2018'!I350+'SNA 08-2018'!I350+'SNA 09-2018'!I350+'SNA 10-2018'!I350+'SNA 11-2018'!I350+'SNA 12-2018'!I350</f>
        <v>0</v>
      </c>
    </row>
    <row r="351" spans="1:9" outlineLevel="1">
      <c r="A351" s="27" t="s">
        <v>209</v>
      </c>
      <c r="B351" s="36">
        <f>'SNA 01-2018'!B351+'SNA 02-2018'!B351+'SNA 03-2018'!B351+'SNA 04-2018'!B351+'SNA 05-2018'!B351+'SNA 06-2018'!B351+'SNA 07-2018'!B351+'SNA 08-2018'!B351+'SNA 09-2018'!B351+'SNA 10-2018'!B351+'SNA 11-2018'!B351+'SNA 12-2018'!B351</f>
        <v>-1405.595</v>
      </c>
      <c r="C351" s="36">
        <f>'SNA 01-2018'!C351+'SNA 02-2018'!C351+'SNA 03-2018'!C351+'SNA 04-2018'!C351+'SNA 05-2018'!C351+'SNA 06-2018'!C351+'SNA 07-2018'!C351+'SNA 08-2018'!C351+'SNA 09-2018'!C351+'SNA 10-2018'!C351+'SNA 11-2018'!C351+'SNA 12-2018'!C351</f>
        <v>-3322.0329999999999</v>
      </c>
      <c r="D351" s="36">
        <f>'SNA 01-2018'!D351+'SNA 02-2018'!D351+'SNA 03-2018'!D351+'SNA 04-2018'!D351+'SNA 05-2018'!D351+'SNA 06-2018'!D351+'SNA 07-2018'!D351+'SNA 08-2018'!D351+'SNA 09-2018'!D351+'SNA 10-2018'!D351+'SNA 11-2018'!D351+'SNA 12-2018'!D351</f>
        <v>0</v>
      </c>
      <c r="E351" s="36">
        <f t="shared" si="43"/>
        <v>-4727.6279999999997</v>
      </c>
      <c r="G351" s="37">
        <f>'SNA 01-2018'!G351+'SNA 02-2018'!G351+'SNA 03-2018'!G351+'SNA 04-2018'!G351+'SNA 05-2018'!G351+'SNA 06-2018'!G351+'SNA 07-2018'!G351+'SNA 08-2018'!G351+'SNA 09-2018'!G351+'SNA 10-2018'!G351+'SNA 11-2018'!G351+'SNA 12-2018'!G351</f>
        <v>0</v>
      </c>
      <c r="H351" s="37"/>
      <c r="I351" s="37">
        <f>'SNA 01-2018'!I351+'SNA 02-2018'!I351+'SNA 03-2018'!I351+'SNA 04-2018'!I351+'SNA 05-2018'!I351+'SNA 06-2018'!I351+'SNA 07-2018'!I351+'SNA 08-2018'!I351+'SNA 09-2018'!I351+'SNA 10-2018'!I351+'SNA 11-2018'!I351+'SNA 12-2018'!I351</f>
        <v>0</v>
      </c>
    </row>
    <row r="352" spans="1:9" outlineLevel="1">
      <c r="A352" s="27" t="s">
        <v>221</v>
      </c>
      <c r="B352" s="36">
        <f>'SNA 01-2018'!B352+'SNA 02-2018'!B352+'SNA 03-2018'!B352+'SNA 04-2018'!B352+'SNA 05-2018'!B352+'SNA 06-2018'!B352+'SNA 07-2018'!B352+'SNA 08-2018'!B352+'SNA 09-2018'!B352+'SNA 10-2018'!B352+'SNA 11-2018'!B352+'SNA 12-2018'!B352</f>
        <v>0</v>
      </c>
      <c r="C352" s="36">
        <f>'SNA 01-2018'!C352+'SNA 02-2018'!C352+'SNA 03-2018'!C352+'SNA 04-2018'!C352+'SNA 05-2018'!C352+'SNA 06-2018'!C352+'SNA 07-2018'!C352+'SNA 08-2018'!C352+'SNA 09-2018'!C352+'SNA 10-2018'!C352+'SNA 11-2018'!C352+'SNA 12-2018'!C352</f>
        <v>-1020.362</v>
      </c>
      <c r="D352" s="36">
        <f>'SNA 01-2018'!D352+'SNA 02-2018'!D352+'SNA 03-2018'!D352+'SNA 04-2018'!D352+'SNA 05-2018'!D352+'SNA 06-2018'!D352+'SNA 07-2018'!D352+'SNA 08-2018'!D352+'SNA 09-2018'!D352+'SNA 10-2018'!D352+'SNA 11-2018'!D352+'SNA 12-2018'!D352</f>
        <v>0</v>
      </c>
      <c r="E352" s="36">
        <f t="shared" si="43"/>
        <v>-1020.362</v>
      </c>
      <c r="G352" s="37">
        <f>'SNA 01-2018'!G352+'SNA 02-2018'!G352+'SNA 03-2018'!G352+'SNA 04-2018'!G352+'SNA 05-2018'!G352+'SNA 06-2018'!G352+'SNA 07-2018'!G352+'SNA 08-2018'!G352+'SNA 09-2018'!G352+'SNA 10-2018'!G352+'SNA 11-2018'!G352+'SNA 12-2018'!G352</f>
        <v>0</v>
      </c>
      <c r="H352" s="37"/>
      <c r="I352" s="37">
        <f>'SNA 01-2018'!I352+'SNA 02-2018'!I352+'SNA 03-2018'!I352+'SNA 04-2018'!I352+'SNA 05-2018'!I352+'SNA 06-2018'!I352+'SNA 07-2018'!I352+'SNA 08-2018'!I352+'SNA 09-2018'!I352+'SNA 10-2018'!I352+'SNA 11-2018'!I352+'SNA 12-2018'!I352</f>
        <v>0</v>
      </c>
    </row>
    <row r="353" spans="1:9" outlineLevel="1">
      <c r="A353" s="27" t="s">
        <v>273</v>
      </c>
      <c r="B353" s="36">
        <f>'SNA 01-2018'!B353+'SNA 02-2018'!B353+'SNA 03-2018'!B353+'SNA 04-2018'!B353+'SNA 05-2018'!B353+'SNA 06-2018'!B353+'SNA 07-2018'!B353+'SNA 08-2018'!B353+'SNA 09-2018'!B353+'SNA 10-2018'!B353+'SNA 11-2018'!B353+'SNA 12-2018'!B353</f>
        <v>0</v>
      </c>
      <c r="C353" s="36">
        <f>'SNA 01-2018'!C353+'SNA 02-2018'!C353+'SNA 03-2018'!C353+'SNA 04-2018'!C353+'SNA 05-2018'!C353+'SNA 06-2018'!C353+'SNA 07-2018'!C353+'SNA 08-2018'!C353+'SNA 09-2018'!C353+'SNA 10-2018'!C353+'SNA 11-2018'!C353+'SNA 12-2018'!C353</f>
        <v>-390.8</v>
      </c>
      <c r="D353" s="36">
        <f>'SNA 01-2018'!D353+'SNA 02-2018'!D353+'SNA 03-2018'!D353+'SNA 04-2018'!D353+'SNA 05-2018'!D353+'SNA 06-2018'!D353+'SNA 07-2018'!D353+'SNA 08-2018'!D353+'SNA 09-2018'!D353+'SNA 10-2018'!D353+'SNA 11-2018'!D353+'SNA 12-2018'!D353</f>
        <v>0</v>
      </c>
      <c r="E353" s="36">
        <f t="shared" si="43"/>
        <v>-390.8</v>
      </c>
      <c r="G353" s="37">
        <f>'SNA 01-2018'!G353+'SNA 02-2018'!G353+'SNA 03-2018'!G353+'SNA 04-2018'!G353+'SNA 05-2018'!G353+'SNA 06-2018'!G353+'SNA 07-2018'!G353+'SNA 08-2018'!G353+'SNA 09-2018'!G353+'SNA 10-2018'!G353+'SNA 11-2018'!G353+'SNA 12-2018'!G353</f>
        <v>0</v>
      </c>
      <c r="H353" s="37"/>
      <c r="I353" s="37">
        <f>'SNA 01-2018'!I353+'SNA 02-2018'!I353+'SNA 03-2018'!I353+'SNA 04-2018'!I353+'SNA 05-2018'!I353+'SNA 06-2018'!I353+'SNA 07-2018'!I353+'SNA 08-2018'!I353+'SNA 09-2018'!I353+'SNA 10-2018'!I353+'SNA 11-2018'!I353+'SNA 12-2018'!I353</f>
        <v>0</v>
      </c>
    </row>
    <row r="354" spans="1:9" outlineLevel="1">
      <c r="A354" s="27" t="s">
        <v>342</v>
      </c>
      <c r="B354" s="36">
        <f>'SNA 01-2018'!B354+'SNA 02-2018'!B354+'SNA 03-2018'!B354+'SNA 04-2018'!B354+'SNA 05-2018'!B354+'SNA 06-2018'!B354+'SNA 07-2018'!B354+'SNA 08-2018'!B354+'SNA 09-2018'!B354+'SNA 10-2018'!B354+'SNA 11-2018'!B354+'SNA 12-2018'!B354</f>
        <v>0</v>
      </c>
      <c r="C354" s="36">
        <f>'SNA 01-2018'!C354+'SNA 02-2018'!C354+'SNA 03-2018'!C354+'SNA 04-2018'!C354+'SNA 05-2018'!C354+'SNA 06-2018'!C354+'SNA 07-2018'!C354+'SNA 08-2018'!C354+'SNA 09-2018'!C354+'SNA 10-2018'!C354+'SNA 11-2018'!C354+'SNA 12-2018'!C354</f>
        <v>-500</v>
      </c>
      <c r="D354" s="36">
        <f>'SNA 01-2018'!D354+'SNA 02-2018'!D354+'SNA 03-2018'!D354+'SNA 04-2018'!D354+'SNA 05-2018'!D354+'SNA 06-2018'!D354+'SNA 07-2018'!D354+'SNA 08-2018'!D354+'SNA 09-2018'!D354+'SNA 10-2018'!D354+'SNA 11-2018'!D354+'SNA 12-2018'!D354</f>
        <v>0</v>
      </c>
      <c r="E354" s="36">
        <f t="shared" ref="E354:E358" si="44">SUM(B354:D354)</f>
        <v>-500</v>
      </c>
      <c r="G354" s="37">
        <f>'SNA 01-2018'!G354+'SNA 02-2018'!G354+'SNA 03-2018'!G354+'SNA 04-2018'!G354+'SNA 05-2018'!G354+'SNA 06-2018'!G354+'SNA 07-2018'!G354+'SNA 08-2018'!G354+'SNA 09-2018'!G354+'SNA 10-2018'!G354+'SNA 11-2018'!G354+'SNA 12-2018'!G354</f>
        <v>0</v>
      </c>
      <c r="H354" s="37"/>
      <c r="I354" s="37">
        <f>'SNA 01-2018'!I354+'SNA 02-2018'!I354+'SNA 03-2018'!I354+'SNA 04-2018'!I354+'SNA 05-2018'!I354+'SNA 06-2018'!I354+'SNA 07-2018'!I354+'SNA 08-2018'!I354+'SNA 09-2018'!I354+'SNA 10-2018'!I354+'SNA 11-2018'!I354+'SNA 12-2018'!I354</f>
        <v>0</v>
      </c>
    </row>
    <row r="355" spans="1:9" outlineLevel="1">
      <c r="A355" s="27" t="s">
        <v>343</v>
      </c>
      <c r="B355" s="36">
        <f>'SNA 01-2018'!B355+'SNA 02-2018'!B355+'SNA 03-2018'!B355+'SNA 04-2018'!B355+'SNA 05-2018'!B355+'SNA 06-2018'!B355+'SNA 07-2018'!B355+'SNA 08-2018'!B355+'SNA 09-2018'!B355+'SNA 10-2018'!B355+'SNA 11-2018'!B355+'SNA 12-2018'!B355</f>
        <v>0</v>
      </c>
      <c r="C355" s="36">
        <f>'SNA 01-2018'!C355+'SNA 02-2018'!C355+'SNA 03-2018'!C355+'SNA 04-2018'!C355+'SNA 05-2018'!C355+'SNA 06-2018'!C355+'SNA 07-2018'!C355+'SNA 08-2018'!C355+'SNA 09-2018'!C355+'SNA 10-2018'!C355+'SNA 11-2018'!C355+'SNA 12-2018'!C355</f>
        <v>-837.58900000000006</v>
      </c>
      <c r="D355" s="36">
        <f>'SNA 01-2018'!D355+'SNA 02-2018'!D355+'SNA 03-2018'!D355+'SNA 04-2018'!D355+'SNA 05-2018'!D355+'SNA 06-2018'!D355+'SNA 07-2018'!D355+'SNA 08-2018'!D355+'SNA 09-2018'!D355+'SNA 10-2018'!D355+'SNA 11-2018'!D355+'SNA 12-2018'!D355</f>
        <v>0</v>
      </c>
      <c r="E355" s="36">
        <f t="shared" si="44"/>
        <v>-837.58900000000006</v>
      </c>
      <c r="G355" s="37">
        <f>'SNA 01-2018'!G355+'SNA 02-2018'!G355+'SNA 03-2018'!G355+'SNA 04-2018'!G355+'SNA 05-2018'!G355+'SNA 06-2018'!G355+'SNA 07-2018'!G355+'SNA 08-2018'!G355+'SNA 09-2018'!G355+'SNA 10-2018'!G355+'SNA 11-2018'!G355+'SNA 12-2018'!G355</f>
        <v>0</v>
      </c>
      <c r="H355" s="37"/>
      <c r="I355" s="37">
        <f>'SNA 01-2018'!I355+'SNA 02-2018'!I355+'SNA 03-2018'!I355+'SNA 04-2018'!I355+'SNA 05-2018'!I355+'SNA 06-2018'!I355+'SNA 07-2018'!I355+'SNA 08-2018'!I355+'SNA 09-2018'!I355+'SNA 10-2018'!I355+'SNA 11-2018'!I355+'SNA 12-2018'!I355</f>
        <v>0</v>
      </c>
    </row>
    <row r="356" spans="1:9" outlineLevel="1">
      <c r="A356" s="27" t="s">
        <v>344</v>
      </c>
      <c r="B356" s="36">
        <f>'SNA 01-2018'!B356+'SNA 02-2018'!B356+'SNA 03-2018'!B356+'SNA 04-2018'!B356+'SNA 05-2018'!B356+'SNA 06-2018'!B356+'SNA 07-2018'!B356+'SNA 08-2018'!B356+'SNA 09-2018'!B356+'SNA 10-2018'!B356+'SNA 11-2018'!B356+'SNA 12-2018'!B356</f>
        <v>0</v>
      </c>
      <c r="C356" s="36">
        <f>'SNA 01-2018'!C356+'SNA 02-2018'!C356+'SNA 03-2018'!C356+'SNA 04-2018'!C356+'SNA 05-2018'!C356+'SNA 06-2018'!C356+'SNA 07-2018'!C356+'SNA 08-2018'!C356+'SNA 09-2018'!C356+'SNA 10-2018'!C356+'SNA 11-2018'!C356+'SNA 12-2018'!C356</f>
        <v>-6993.1059999999998</v>
      </c>
      <c r="D356" s="36">
        <f>'SNA 01-2018'!D356+'SNA 02-2018'!D356+'SNA 03-2018'!D356+'SNA 04-2018'!D356+'SNA 05-2018'!D356+'SNA 06-2018'!D356+'SNA 07-2018'!D356+'SNA 08-2018'!D356+'SNA 09-2018'!D356+'SNA 10-2018'!D356+'SNA 11-2018'!D356+'SNA 12-2018'!D356</f>
        <v>0</v>
      </c>
      <c r="E356" s="36">
        <f t="shared" si="44"/>
        <v>-6993.1059999999998</v>
      </c>
      <c r="G356" s="37">
        <f>'SNA 01-2018'!G356+'SNA 02-2018'!G356+'SNA 03-2018'!G356+'SNA 04-2018'!G356+'SNA 05-2018'!G356+'SNA 06-2018'!G356+'SNA 07-2018'!G356+'SNA 08-2018'!G356+'SNA 09-2018'!G356+'SNA 10-2018'!G356+'SNA 11-2018'!G356+'SNA 12-2018'!G356</f>
        <v>0</v>
      </c>
      <c r="H356" s="37"/>
      <c r="I356" s="37">
        <f>'SNA 01-2018'!I356+'SNA 02-2018'!I356+'SNA 03-2018'!I356+'SNA 04-2018'!I356+'SNA 05-2018'!I356+'SNA 06-2018'!I356+'SNA 07-2018'!I356+'SNA 08-2018'!I356+'SNA 09-2018'!I356+'SNA 10-2018'!I356+'SNA 11-2018'!I356+'SNA 12-2018'!I356</f>
        <v>0</v>
      </c>
    </row>
    <row r="357" spans="1:9" outlineLevel="1">
      <c r="A357" s="27" t="s">
        <v>345</v>
      </c>
      <c r="B357" s="36">
        <f>'SNA 01-2018'!B357+'SNA 02-2018'!B357+'SNA 03-2018'!B357+'SNA 04-2018'!B357+'SNA 05-2018'!B357+'SNA 06-2018'!B357+'SNA 07-2018'!B357+'SNA 08-2018'!B357+'SNA 09-2018'!B357+'SNA 10-2018'!B357+'SNA 11-2018'!B357+'SNA 12-2018'!B357</f>
        <v>0</v>
      </c>
      <c r="C357" s="36">
        <f>'SNA 01-2018'!C357+'SNA 02-2018'!C357+'SNA 03-2018'!C357+'SNA 04-2018'!C357+'SNA 05-2018'!C357+'SNA 06-2018'!C357+'SNA 07-2018'!C357+'SNA 08-2018'!C357+'SNA 09-2018'!C357+'SNA 10-2018'!C357+'SNA 11-2018'!C357+'SNA 12-2018'!C357</f>
        <v>-4774.1719999999996</v>
      </c>
      <c r="D357" s="36">
        <f>'SNA 01-2018'!D357+'SNA 02-2018'!D357+'SNA 03-2018'!D357+'SNA 04-2018'!D357+'SNA 05-2018'!D357+'SNA 06-2018'!D357+'SNA 07-2018'!D357+'SNA 08-2018'!D357+'SNA 09-2018'!D357+'SNA 10-2018'!D357+'SNA 11-2018'!D357+'SNA 12-2018'!D357</f>
        <v>0</v>
      </c>
      <c r="E357" s="36">
        <f t="shared" si="44"/>
        <v>-4774.1719999999996</v>
      </c>
      <c r="G357" s="37">
        <f>'SNA 01-2018'!G357+'SNA 02-2018'!G357+'SNA 03-2018'!G357+'SNA 04-2018'!G357+'SNA 05-2018'!G357+'SNA 06-2018'!G357+'SNA 07-2018'!G357+'SNA 08-2018'!G357+'SNA 09-2018'!G357+'SNA 10-2018'!G357+'SNA 11-2018'!G357+'SNA 12-2018'!G357</f>
        <v>0</v>
      </c>
      <c r="H357" s="37"/>
      <c r="I357" s="37">
        <f>'SNA 01-2018'!I357+'SNA 02-2018'!I357+'SNA 03-2018'!I357+'SNA 04-2018'!I357+'SNA 05-2018'!I357+'SNA 06-2018'!I357+'SNA 07-2018'!I357+'SNA 08-2018'!I357+'SNA 09-2018'!I357+'SNA 10-2018'!I357+'SNA 11-2018'!I357+'SNA 12-2018'!I357</f>
        <v>0</v>
      </c>
    </row>
    <row r="358" spans="1:9" outlineLevel="1">
      <c r="A358" s="27" t="s">
        <v>346</v>
      </c>
      <c r="B358" s="36">
        <f>'SNA 01-2018'!B358+'SNA 02-2018'!B358+'SNA 03-2018'!B358+'SNA 04-2018'!B358+'SNA 05-2018'!B358+'SNA 06-2018'!B358+'SNA 07-2018'!B358+'SNA 08-2018'!B358+'SNA 09-2018'!B358+'SNA 10-2018'!B358+'SNA 11-2018'!B358+'SNA 12-2018'!B358</f>
        <v>0</v>
      </c>
      <c r="C358" s="36">
        <f>'SNA 01-2018'!C358+'SNA 02-2018'!C358+'SNA 03-2018'!C358+'SNA 04-2018'!C358+'SNA 05-2018'!C358+'SNA 06-2018'!C358+'SNA 07-2018'!C358+'SNA 08-2018'!C358+'SNA 09-2018'!C358+'SNA 10-2018'!C358+'SNA 11-2018'!C358+'SNA 12-2018'!C358</f>
        <v>-2357.922</v>
      </c>
      <c r="D358" s="36">
        <f>'SNA 01-2018'!D358+'SNA 02-2018'!D358+'SNA 03-2018'!D358+'SNA 04-2018'!D358+'SNA 05-2018'!D358+'SNA 06-2018'!D358+'SNA 07-2018'!D358+'SNA 08-2018'!D358+'SNA 09-2018'!D358+'SNA 10-2018'!D358+'SNA 11-2018'!D358+'SNA 12-2018'!D358</f>
        <v>0</v>
      </c>
      <c r="E358" s="36">
        <f t="shared" si="44"/>
        <v>-2357.922</v>
      </c>
      <c r="G358" s="37">
        <f>'SNA 01-2018'!G358+'SNA 02-2018'!G358+'SNA 03-2018'!G358+'SNA 04-2018'!G358+'SNA 05-2018'!G358+'SNA 06-2018'!G358+'SNA 07-2018'!G358+'SNA 08-2018'!G358+'SNA 09-2018'!G358+'SNA 10-2018'!G358+'SNA 11-2018'!G358+'SNA 12-2018'!G358</f>
        <v>0</v>
      </c>
      <c r="H358" s="37"/>
      <c r="I358" s="37">
        <f>'SNA 01-2018'!I358+'SNA 02-2018'!I358+'SNA 03-2018'!I358+'SNA 04-2018'!I358+'SNA 05-2018'!I358+'SNA 06-2018'!I358+'SNA 07-2018'!I358+'SNA 08-2018'!I358+'SNA 09-2018'!I358+'SNA 10-2018'!I358+'SNA 11-2018'!I358+'SNA 12-2018'!I358</f>
        <v>0</v>
      </c>
    </row>
    <row r="359" spans="1:9" outlineLevel="1">
      <c r="A359" s="27" t="s">
        <v>373</v>
      </c>
      <c r="B359" s="36">
        <f>'SNA 01-2018'!B359+'SNA 02-2018'!B359+'SNA 03-2018'!B359+'SNA 04-2018'!B359+'SNA 05-2018'!B359+'SNA 06-2018'!B359+'SNA 07-2018'!B359+'SNA 08-2018'!B359+'SNA 09-2018'!B359+'SNA 10-2018'!B359+'SNA 11-2018'!B359+'SNA 12-2018'!B359</f>
        <v>0</v>
      </c>
      <c r="C359" s="36">
        <f>'SNA 01-2018'!C359+'SNA 02-2018'!C359+'SNA 03-2018'!C359+'SNA 04-2018'!C359+'SNA 05-2018'!C359+'SNA 06-2018'!C359+'SNA 07-2018'!C359+'SNA 08-2018'!C359+'SNA 09-2018'!C359+'SNA 10-2018'!C359+'SNA 11-2018'!C359+'SNA 12-2018'!C359</f>
        <v>-213.02</v>
      </c>
      <c r="D359" s="36">
        <f>'SNA 01-2018'!D359+'SNA 02-2018'!D359+'SNA 03-2018'!D359+'SNA 04-2018'!D359+'SNA 05-2018'!D359+'SNA 06-2018'!D359+'SNA 07-2018'!D359+'SNA 08-2018'!D359+'SNA 09-2018'!D359+'SNA 10-2018'!D359+'SNA 11-2018'!D359+'SNA 12-2018'!D359</f>
        <v>0</v>
      </c>
      <c r="E359" s="36">
        <f t="shared" ref="E359:E361" si="45">SUM(B359:D359)</f>
        <v>-213.02</v>
      </c>
      <c r="G359" s="37">
        <f>'SNA 01-2018'!G359+'SNA 02-2018'!G359+'SNA 03-2018'!G359+'SNA 04-2018'!G359+'SNA 05-2018'!G359+'SNA 06-2018'!G359+'SNA 07-2018'!G359+'SNA 08-2018'!G359+'SNA 09-2018'!G359+'SNA 10-2018'!G359+'SNA 11-2018'!G359+'SNA 12-2018'!G359</f>
        <v>0</v>
      </c>
      <c r="H359" s="37"/>
      <c r="I359" s="37">
        <f>'SNA 01-2018'!I359+'SNA 02-2018'!I359+'SNA 03-2018'!I359+'SNA 04-2018'!I359+'SNA 05-2018'!I359+'SNA 06-2018'!I359+'SNA 07-2018'!I359+'SNA 08-2018'!I359+'SNA 09-2018'!I359+'SNA 10-2018'!I359+'SNA 11-2018'!I359+'SNA 12-2018'!I359</f>
        <v>0</v>
      </c>
    </row>
    <row r="360" spans="1:9" outlineLevel="1">
      <c r="A360" s="27" t="s">
        <v>374</v>
      </c>
      <c r="B360" s="36">
        <f>'SNA 01-2018'!B360+'SNA 02-2018'!B360+'SNA 03-2018'!B360+'SNA 04-2018'!B360+'SNA 05-2018'!B360+'SNA 06-2018'!B360+'SNA 07-2018'!B360+'SNA 08-2018'!B360+'SNA 09-2018'!B360+'SNA 10-2018'!B360+'SNA 11-2018'!B360+'SNA 12-2018'!B360</f>
        <v>0</v>
      </c>
      <c r="C360" s="36">
        <f>'SNA 01-2018'!C360+'SNA 02-2018'!C360+'SNA 03-2018'!C360+'SNA 04-2018'!C360+'SNA 05-2018'!C360+'SNA 06-2018'!C360+'SNA 07-2018'!C360+'SNA 08-2018'!C360+'SNA 09-2018'!C360+'SNA 10-2018'!C360+'SNA 11-2018'!C360+'SNA 12-2018'!C360</f>
        <v>-156.43899999999999</v>
      </c>
      <c r="D360" s="36">
        <f>'SNA 01-2018'!D360+'SNA 02-2018'!D360+'SNA 03-2018'!D360+'SNA 04-2018'!D360+'SNA 05-2018'!D360+'SNA 06-2018'!D360+'SNA 07-2018'!D360+'SNA 08-2018'!D360+'SNA 09-2018'!D360+'SNA 10-2018'!D360+'SNA 11-2018'!D360+'SNA 12-2018'!D360</f>
        <v>0</v>
      </c>
      <c r="E360" s="36">
        <f t="shared" si="45"/>
        <v>-156.43899999999999</v>
      </c>
      <c r="G360" s="37">
        <f>'SNA 01-2018'!G360+'SNA 02-2018'!G360+'SNA 03-2018'!G360+'SNA 04-2018'!G360+'SNA 05-2018'!G360+'SNA 06-2018'!G360+'SNA 07-2018'!G360+'SNA 08-2018'!G360+'SNA 09-2018'!G360+'SNA 10-2018'!G360+'SNA 11-2018'!G360+'SNA 12-2018'!G360</f>
        <v>0</v>
      </c>
      <c r="H360" s="37"/>
      <c r="I360" s="37">
        <f>'SNA 01-2018'!I360+'SNA 02-2018'!I360+'SNA 03-2018'!I360+'SNA 04-2018'!I360+'SNA 05-2018'!I360+'SNA 06-2018'!I360+'SNA 07-2018'!I360+'SNA 08-2018'!I360+'SNA 09-2018'!I360+'SNA 10-2018'!I360+'SNA 11-2018'!I360+'SNA 12-2018'!I360</f>
        <v>0</v>
      </c>
    </row>
    <row r="361" spans="1:9" outlineLevel="1">
      <c r="A361" s="27" t="s">
        <v>375</v>
      </c>
      <c r="B361" s="36">
        <f>'SNA 01-2018'!B361+'SNA 02-2018'!B361+'SNA 03-2018'!B361+'SNA 04-2018'!B361+'SNA 05-2018'!B361+'SNA 06-2018'!B361+'SNA 07-2018'!B361+'SNA 08-2018'!B361+'SNA 09-2018'!B361+'SNA 10-2018'!B361+'SNA 11-2018'!B361+'SNA 12-2018'!B361</f>
        <v>0</v>
      </c>
      <c r="C361" s="36">
        <f>'SNA 01-2018'!C361+'SNA 02-2018'!C361+'SNA 03-2018'!C361+'SNA 04-2018'!C361+'SNA 05-2018'!C361+'SNA 06-2018'!C361+'SNA 07-2018'!C361+'SNA 08-2018'!C361+'SNA 09-2018'!C361+'SNA 10-2018'!C361+'SNA 11-2018'!C361+'SNA 12-2018'!C361</f>
        <v>-4594.6000000000004</v>
      </c>
      <c r="D361" s="36">
        <f>'SNA 01-2018'!D361+'SNA 02-2018'!D361+'SNA 03-2018'!D361+'SNA 04-2018'!D361+'SNA 05-2018'!D361+'SNA 06-2018'!D361+'SNA 07-2018'!D361+'SNA 08-2018'!D361+'SNA 09-2018'!D361+'SNA 10-2018'!D361+'SNA 11-2018'!D361+'SNA 12-2018'!D361</f>
        <v>0</v>
      </c>
      <c r="E361" s="36">
        <f t="shared" si="45"/>
        <v>-4594.6000000000004</v>
      </c>
      <c r="G361" s="37">
        <f>'SNA 01-2018'!G361+'SNA 02-2018'!G361+'SNA 03-2018'!G361+'SNA 04-2018'!G361+'SNA 05-2018'!G361+'SNA 06-2018'!G361+'SNA 07-2018'!G361+'SNA 08-2018'!G361+'SNA 09-2018'!G361+'SNA 10-2018'!G361+'SNA 11-2018'!G361+'SNA 12-2018'!G361</f>
        <v>0</v>
      </c>
      <c r="H361" s="37"/>
      <c r="I361" s="37">
        <f>'SNA 01-2018'!I361+'SNA 02-2018'!I361+'SNA 03-2018'!I361+'SNA 04-2018'!I361+'SNA 05-2018'!I361+'SNA 06-2018'!I361+'SNA 07-2018'!I361+'SNA 08-2018'!I361+'SNA 09-2018'!I361+'SNA 10-2018'!I361+'SNA 11-2018'!I361+'SNA 12-2018'!I361</f>
        <v>0</v>
      </c>
    </row>
    <row r="362" spans="1:9" outlineLevel="1">
      <c r="A362" s="27" t="s">
        <v>383</v>
      </c>
      <c r="B362" s="36">
        <f>'SNA 01-2018'!B362+'SNA 02-2018'!B362+'SNA 03-2018'!B362+'SNA 04-2018'!B362+'SNA 05-2018'!B362+'SNA 06-2018'!B362+'SNA 07-2018'!B362+'SNA 08-2018'!B362+'SNA 09-2018'!B362+'SNA 10-2018'!B362+'SNA 11-2018'!B362+'SNA 12-2018'!B362</f>
        <v>0</v>
      </c>
      <c r="C362" s="36">
        <f>'SNA 01-2018'!C362+'SNA 02-2018'!C362+'SNA 03-2018'!C362+'SNA 04-2018'!C362+'SNA 05-2018'!C362+'SNA 06-2018'!C362+'SNA 07-2018'!C362+'SNA 08-2018'!C362+'SNA 09-2018'!C362+'SNA 10-2018'!C362+'SNA 11-2018'!C362+'SNA 12-2018'!C362</f>
        <v>-15916.746999999999</v>
      </c>
      <c r="D362" s="36">
        <f>'SNA 01-2018'!D362+'SNA 02-2018'!D362+'SNA 03-2018'!D362+'SNA 04-2018'!D362+'SNA 05-2018'!D362+'SNA 06-2018'!D362+'SNA 07-2018'!D362+'SNA 08-2018'!D362+'SNA 09-2018'!D362+'SNA 10-2018'!D362+'SNA 11-2018'!D362+'SNA 12-2018'!D362</f>
        <v>0</v>
      </c>
      <c r="E362" s="36">
        <f t="shared" ref="E362:E364" si="46">SUM(B362:D362)</f>
        <v>-15916.746999999999</v>
      </c>
      <c r="G362" s="37">
        <f>'SNA 01-2018'!G362+'SNA 02-2018'!G362+'SNA 03-2018'!G362+'SNA 04-2018'!G362+'SNA 05-2018'!G362+'SNA 06-2018'!G362+'SNA 07-2018'!G362+'SNA 08-2018'!G362+'SNA 09-2018'!G362+'SNA 10-2018'!G362+'SNA 11-2018'!G362+'SNA 12-2018'!G362</f>
        <v>0</v>
      </c>
      <c r="H362" s="37"/>
      <c r="I362" s="37">
        <f>'SNA 01-2018'!I362+'SNA 02-2018'!I362+'SNA 03-2018'!I362+'SNA 04-2018'!I362+'SNA 05-2018'!I362+'SNA 06-2018'!I362+'SNA 07-2018'!I362+'SNA 08-2018'!I362+'SNA 09-2018'!I362+'SNA 10-2018'!I362+'SNA 11-2018'!I362+'SNA 12-2018'!I362</f>
        <v>0</v>
      </c>
    </row>
    <row r="363" spans="1:9" outlineLevel="1">
      <c r="A363" s="27" t="s">
        <v>384</v>
      </c>
      <c r="B363" s="36">
        <f>'SNA 01-2018'!B363+'SNA 02-2018'!B363+'SNA 03-2018'!B363+'SNA 04-2018'!B363+'SNA 05-2018'!B363+'SNA 06-2018'!B363+'SNA 07-2018'!B363+'SNA 08-2018'!B363+'SNA 09-2018'!B363+'SNA 10-2018'!B363+'SNA 11-2018'!B363+'SNA 12-2018'!B363</f>
        <v>0</v>
      </c>
      <c r="C363" s="36">
        <f>'SNA 01-2018'!C363+'SNA 02-2018'!C363+'SNA 03-2018'!C363+'SNA 04-2018'!C363+'SNA 05-2018'!C363+'SNA 06-2018'!C363+'SNA 07-2018'!C363+'SNA 08-2018'!C363+'SNA 09-2018'!C363+'SNA 10-2018'!C363+'SNA 11-2018'!C363+'SNA 12-2018'!C363</f>
        <v>-1122.5150000000001</v>
      </c>
      <c r="D363" s="36">
        <f>'SNA 01-2018'!D363+'SNA 02-2018'!D363+'SNA 03-2018'!D363+'SNA 04-2018'!D363+'SNA 05-2018'!D363+'SNA 06-2018'!D363+'SNA 07-2018'!D363+'SNA 08-2018'!D363+'SNA 09-2018'!D363+'SNA 10-2018'!D363+'SNA 11-2018'!D363+'SNA 12-2018'!D363</f>
        <v>0</v>
      </c>
      <c r="E363" s="36">
        <f t="shared" si="46"/>
        <v>-1122.5150000000001</v>
      </c>
      <c r="G363" s="37">
        <f>'SNA 01-2018'!G363+'SNA 02-2018'!G363+'SNA 03-2018'!G363+'SNA 04-2018'!G363+'SNA 05-2018'!G363+'SNA 06-2018'!G363+'SNA 07-2018'!G363+'SNA 08-2018'!G363+'SNA 09-2018'!G363+'SNA 10-2018'!G363+'SNA 11-2018'!G363+'SNA 12-2018'!G363</f>
        <v>0</v>
      </c>
      <c r="H363" s="37"/>
      <c r="I363" s="37">
        <f>'SNA 01-2018'!I363+'SNA 02-2018'!I363+'SNA 03-2018'!I363+'SNA 04-2018'!I363+'SNA 05-2018'!I363+'SNA 06-2018'!I363+'SNA 07-2018'!I363+'SNA 08-2018'!I363+'SNA 09-2018'!I363+'SNA 10-2018'!I363+'SNA 11-2018'!I363+'SNA 12-2018'!I363</f>
        <v>0</v>
      </c>
    </row>
    <row r="364" spans="1:9" outlineLevel="1">
      <c r="A364" s="27" t="s">
        <v>274</v>
      </c>
      <c r="B364" s="36">
        <f>'SNA 01-2018'!B364+'SNA 02-2018'!B364+'SNA 03-2018'!B364+'SNA 04-2018'!B364+'SNA 05-2018'!B364+'SNA 06-2018'!B364+'SNA 07-2018'!B364+'SNA 08-2018'!B364+'SNA 09-2018'!B364+'SNA 10-2018'!B364+'SNA 11-2018'!B364+'SNA 12-2018'!B364</f>
        <v>0</v>
      </c>
      <c r="C364" s="36">
        <f>'SNA 01-2018'!C364+'SNA 02-2018'!C364+'SNA 03-2018'!C364+'SNA 04-2018'!C364+'SNA 05-2018'!C364+'SNA 06-2018'!C364+'SNA 07-2018'!C364+'SNA 08-2018'!C364+'SNA 09-2018'!C364+'SNA 10-2018'!C364+'SNA 11-2018'!C364+'SNA 12-2018'!C364</f>
        <v>-1258.895</v>
      </c>
      <c r="D364" s="36">
        <f>'SNA 01-2018'!D364+'SNA 02-2018'!D364+'SNA 03-2018'!D364+'SNA 04-2018'!D364+'SNA 05-2018'!D364+'SNA 06-2018'!D364+'SNA 07-2018'!D364+'SNA 08-2018'!D364+'SNA 09-2018'!D364+'SNA 10-2018'!D364+'SNA 11-2018'!D364+'SNA 12-2018'!D364</f>
        <v>0</v>
      </c>
      <c r="E364" s="36">
        <f t="shared" si="46"/>
        <v>-1258.895</v>
      </c>
      <c r="G364" s="37">
        <f>'SNA 01-2018'!G364+'SNA 02-2018'!G364+'SNA 03-2018'!G364+'SNA 04-2018'!G364+'SNA 05-2018'!G364+'SNA 06-2018'!G364+'SNA 07-2018'!G364+'SNA 08-2018'!G364+'SNA 09-2018'!G364+'SNA 10-2018'!G364+'SNA 11-2018'!G364+'SNA 12-2018'!G364</f>
        <v>0</v>
      </c>
      <c r="H364" s="37"/>
      <c r="I364" s="37">
        <f>'SNA 01-2018'!I364+'SNA 02-2018'!I364+'SNA 03-2018'!I364+'SNA 04-2018'!I364+'SNA 05-2018'!I364+'SNA 06-2018'!I364+'SNA 07-2018'!I364+'SNA 08-2018'!I364+'SNA 09-2018'!I364+'SNA 10-2018'!I364+'SNA 11-2018'!I364+'SNA 12-2018'!I364</f>
        <v>0</v>
      </c>
    </row>
    <row r="365" spans="1:9">
      <c r="A365" s="24" t="s">
        <v>293</v>
      </c>
      <c r="B365" s="33">
        <f>B2+B3+B13+B22+B44+B82+B87+B95+B115+B121+B127+B149+B156+B180+B196+B263+B320</f>
        <v>12103.25</v>
      </c>
      <c r="C365" s="33">
        <f>C2+C3+C13+C22+C44+C82+C87+C95+C115+C121+C127+C149+C156+C180+C196+C263+C320</f>
        <v>-2986130.905000004</v>
      </c>
      <c r="D365" s="33">
        <f>D2+D3+D13+D22+D44+D82+D87+D95+D115+D121+D127+D149+D156+D180+D196+D263+D320</f>
        <v>946.04699999997365</v>
      </c>
      <c r="E365" s="33">
        <f>E2+E3+E13+E22+E44+E82+E87+E95+E115+E121+E127+E149+E156+E180+E196+E263+E320</f>
        <v>-2973081.6080000023</v>
      </c>
      <c r="F365" s="34"/>
      <c r="G365" s="33">
        <f>G2+G3+G13+G22+G44+G82+G87+G95+G115+G121+G127+G149+G156+G180+G196+G263+G320</f>
        <v>68971.639999999665</v>
      </c>
      <c r="H365" s="34"/>
      <c r="I365" s="33">
        <f>I2+I3+I13+I22+I44+I82+I87+I95+I115+I121+I127+I149+I156+I180+I196+I263+I320</f>
        <v>146.8599999999999</v>
      </c>
    </row>
    <row r="371" spans="5:5">
      <c r="E371" s="42"/>
    </row>
  </sheetData>
  <pageMargins left="0.17" right="0.17" top="0.74803149606299213" bottom="0.74803149606299213" header="0.31496062992125984" footer="0.31496062992125984"/>
  <pageSetup paperSize="9" scale="4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SNA 01-2018</vt:lpstr>
      <vt:lpstr>SNA 02-2018</vt:lpstr>
      <vt:lpstr>SNA 03-2018</vt:lpstr>
      <vt:lpstr>SNA 04-2018</vt:lpstr>
      <vt:lpstr>SNA 05-2018</vt:lpstr>
      <vt:lpstr>SNA 06-2018</vt:lpstr>
      <vt:lpstr>SNA 07-2018</vt:lpstr>
      <vt:lpstr>SNA 08-2018</vt:lpstr>
      <vt:lpstr>SNA 09-2018</vt:lpstr>
      <vt:lpstr>SNA 10-2018</vt:lpstr>
      <vt:lpstr>SNA 11-2018</vt:lpstr>
      <vt:lpstr>SNA 12-2018</vt:lpstr>
      <vt:lpstr>SNA 2018</vt:lpstr>
      <vt:lpstr>'SNA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2018-07-20T15:41:43Z</cp:lastPrinted>
  <dcterms:created xsi:type="dcterms:W3CDTF">2016-05-09T16:15:44Z</dcterms:created>
  <dcterms:modified xsi:type="dcterms:W3CDTF">2019-03-26T18:02:24Z</dcterms:modified>
</cp:coreProperties>
</file>