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110" windowHeight="7020" tabRatio="783" activeTab="12"/>
  </bookViews>
  <sheets>
    <sheet name="SNA 01-2019" sheetId="9" r:id="rId1"/>
    <sheet name="SNA 02-2019" sheetId="17" r:id="rId2"/>
    <sheet name="SNA 03-2019" sheetId="18" r:id="rId3"/>
    <sheet name="SNA 04-2019" sheetId="19" r:id="rId4"/>
    <sheet name="SNA 05-2019" sheetId="20" r:id="rId5"/>
    <sheet name="SNA 06-2019" sheetId="21" r:id="rId6"/>
    <sheet name="SNA 07-2019" sheetId="10" r:id="rId7"/>
    <sheet name="SNA 08-2019" sheetId="11" r:id="rId8"/>
    <sheet name="SNA 09-2019" sheetId="13" r:id="rId9"/>
    <sheet name="SNA 10-2019" sheetId="14" r:id="rId10"/>
    <sheet name="SNA 11-2019" sheetId="15" r:id="rId11"/>
    <sheet name="SNA 12-2019" sheetId="16" r:id="rId12"/>
    <sheet name="SNA 2019" sheetId="12" r:id="rId13"/>
  </sheets>
  <definedNames>
    <definedName name="_xlnm.Print_Area" localSheetId="12">'SNA 2019'!$A$1:$L$466</definedName>
  </definedNames>
  <calcPr calcId="125725"/>
</workbook>
</file>

<file path=xl/calcChain.xml><?xml version="1.0" encoding="utf-8"?>
<calcChain xmlns="http://schemas.openxmlformats.org/spreadsheetml/2006/main">
  <c r="B396" i="12"/>
  <c r="C396"/>
  <c r="D396"/>
  <c r="G396"/>
  <c r="I396"/>
  <c r="B397"/>
  <c r="C397"/>
  <c r="D397"/>
  <c r="E397"/>
  <c r="G397"/>
  <c r="I397"/>
  <c r="E396" i="16"/>
  <c r="E396" i="15"/>
  <c r="E396" i="14"/>
  <c r="E396" i="13"/>
  <c r="E396" i="11"/>
  <c r="E396" i="10"/>
  <c r="E396" i="21"/>
  <c r="E396" i="20"/>
  <c r="E396" i="19"/>
  <c r="E396" i="18"/>
  <c r="E396" i="17"/>
  <c r="E396" i="9"/>
  <c r="E397"/>
  <c r="B287" i="12"/>
  <c r="C287"/>
  <c r="D287"/>
  <c r="G287"/>
  <c r="I287"/>
  <c r="E287" i="16"/>
  <c r="E287" i="15"/>
  <c r="E287" i="14"/>
  <c r="E287" i="13"/>
  <c r="E287" i="11"/>
  <c r="E287" i="10"/>
  <c r="E287" i="21"/>
  <c r="E287" i="20"/>
  <c r="E287" i="19"/>
  <c r="E287" i="18"/>
  <c r="E287" i="17"/>
  <c r="E287" i="9"/>
  <c r="E288"/>
  <c r="B341" i="12"/>
  <c r="C341"/>
  <c r="D341"/>
  <c r="G341"/>
  <c r="I341"/>
  <c r="B342"/>
  <c r="C342"/>
  <c r="D342"/>
  <c r="G342"/>
  <c r="I342"/>
  <c r="B343"/>
  <c r="C343"/>
  <c r="D343"/>
  <c r="G343"/>
  <c r="I343"/>
  <c r="B344"/>
  <c r="C344"/>
  <c r="D344"/>
  <c r="G344"/>
  <c r="I344"/>
  <c r="B345"/>
  <c r="C345"/>
  <c r="D345"/>
  <c r="G345"/>
  <c r="I345"/>
  <c r="E344" i="16"/>
  <c r="E343"/>
  <c r="E342"/>
  <c r="E341"/>
  <c r="E344" i="15"/>
  <c r="E343"/>
  <c r="E342"/>
  <c r="E341"/>
  <c r="E344" i="14"/>
  <c r="E343"/>
  <c r="E342"/>
  <c r="E341"/>
  <c r="E344" i="13"/>
  <c r="E343"/>
  <c r="E342"/>
  <c r="E341"/>
  <c r="E344" i="11"/>
  <c r="E343"/>
  <c r="E342"/>
  <c r="E341"/>
  <c r="E344" i="10"/>
  <c r="E343"/>
  <c r="E342"/>
  <c r="E341"/>
  <c r="E344" i="21"/>
  <c r="E343"/>
  <c r="E342"/>
  <c r="E341"/>
  <c r="E344" i="20"/>
  <c r="E343"/>
  <c r="E342"/>
  <c r="E341"/>
  <c r="E344" i="19"/>
  <c r="E343"/>
  <c r="E342"/>
  <c r="E341"/>
  <c r="E344" i="18"/>
  <c r="E343"/>
  <c r="E342"/>
  <c r="E341"/>
  <c r="E344" i="17"/>
  <c r="E343"/>
  <c r="E342"/>
  <c r="E341"/>
  <c r="E341" i="9"/>
  <c r="E342"/>
  <c r="E343"/>
  <c r="E344"/>
  <c r="E345"/>
  <c r="B282" i="12"/>
  <c r="C282"/>
  <c r="D282"/>
  <c r="G282"/>
  <c r="I282"/>
  <c r="B283"/>
  <c r="C283"/>
  <c r="D283"/>
  <c r="G283"/>
  <c r="I283"/>
  <c r="B284"/>
  <c r="C284"/>
  <c r="D284"/>
  <c r="G284"/>
  <c r="I284"/>
  <c r="B285"/>
  <c r="C285"/>
  <c r="D285"/>
  <c r="G285"/>
  <c r="I285"/>
  <c r="B286"/>
  <c r="C286"/>
  <c r="D286"/>
  <c r="G286"/>
  <c r="I286"/>
  <c r="B288"/>
  <c r="C288"/>
  <c r="D288"/>
  <c r="G288"/>
  <c r="I288"/>
  <c r="E286" i="16"/>
  <c r="E285"/>
  <c r="E284"/>
  <c r="E283"/>
  <c r="E282"/>
  <c r="E286" i="15"/>
  <c r="E285"/>
  <c r="E284"/>
  <c r="E283"/>
  <c r="E282"/>
  <c r="E286" i="14"/>
  <c r="E285"/>
  <c r="E284"/>
  <c r="E283"/>
  <c r="E282"/>
  <c r="E286" i="13"/>
  <c r="E285"/>
  <c r="E284"/>
  <c r="E283"/>
  <c r="E282"/>
  <c r="E286" i="11"/>
  <c r="E285"/>
  <c r="E284"/>
  <c r="E283"/>
  <c r="E282"/>
  <c r="E286" i="10"/>
  <c r="E285"/>
  <c r="E284"/>
  <c r="E283"/>
  <c r="E282"/>
  <c r="E286" i="21"/>
  <c r="E285"/>
  <c r="E284"/>
  <c r="E283"/>
  <c r="E282"/>
  <c r="E286" i="20"/>
  <c r="E285"/>
  <c r="E284"/>
  <c r="E283"/>
  <c r="E282"/>
  <c r="E286" i="19"/>
  <c r="E285"/>
  <c r="E284"/>
  <c r="E283"/>
  <c r="E282"/>
  <c r="E286" i="18"/>
  <c r="E285"/>
  <c r="E284"/>
  <c r="E283"/>
  <c r="E282"/>
  <c r="E286" i="17"/>
  <c r="E285"/>
  <c r="E284"/>
  <c r="E283"/>
  <c r="E282"/>
  <c r="E281" i="9"/>
  <c r="E282"/>
  <c r="E283"/>
  <c r="E284"/>
  <c r="E285"/>
  <c r="E286"/>
  <c r="B109" i="12"/>
  <c r="C109"/>
  <c r="D109"/>
  <c r="G109"/>
  <c r="I109"/>
  <c r="B110"/>
  <c r="C110"/>
  <c r="D110"/>
  <c r="G110"/>
  <c r="I110"/>
  <c r="E109" i="16"/>
  <c r="E109" i="15"/>
  <c r="E109" i="13"/>
  <c r="E109" i="11"/>
  <c r="E109" i="10"/>
  <c r="E109" i="21"/>
  <c r="E109" i="20"/>
  <c r="E109" i="19"/>
  <c r="E109" i="18"/>
  <c r="E109" i="17"/>
  <c r="E109" i="9"/>
  <c r="E109" i="14"/>
  <c r="E110"/>
  <c r="C354"/>
  <c r="C136"/>
  <c r="B333" i="12"/>
  <c r="C333"/>
  <c r="D333"/>
  <c r="G333"/>
  <c r="I333"/>
  <c r="B334"/>
  <c r="C334"/>
  <c r="D334"/>
  <c r="G334"/>
  <c r="I334"/>
  <c r="B335"/>
  <c r="C335"/>
  <c r="D335"/>
  <c r="G335"/>
  <c r="I335"/>
  <c r="B336"/>
  <c r="C336"/>
  <c r="D336"/>
  <c r="G336"/>
  <c r="I336"/>
  <c r="B337"/>
  <c r="C337"/>
  <c r="D337"/>
  <c r="G337"/>
  <c r="I337"/>
  <c r="B338"/>
  <c r="C338"/>
  <c r="D338"/>
  <c r="G338"/>
  <c r="I338"/>
  <c r="B339"/>
  <c r="C339"/>
  <c r="D339"/>
  <c r="G339"/>
  <c r="I339"/>
  <c r="B340"/>
  <c r="C340"/>
  <c r="D340"/>
  <c r="G340"/>
  <c r="I340"/>
  <c r="E340" i="16"/>
  <c r="E339"/>
  <c r="E338"/>
  <c r="E337"/>
  <c r="E336"/>
  <c r="E335"/>
  <c r="E334"/>
  <c r="E333"/>
  <c r="E340" i="15"/>
  <c r="E339"/>
  <c r="E338"/>
  <c r="E337"/>
  <c r="E336"/>
  <c r="E335"/>
  <c r="E334"/>
  <c r="E333"/>
  <c r="E340" i="14"/>
  <c r="E339"/>
  <c r="E338"/>
  <c r="E337"/>
  <c r="E336"/>
  <c r="E335"/>
  <c r="E334"/>
  <c r="E333"/>
  <c r="E340" i="11"/>
  <c r="E339"/>
  <c r="E338"/>
  <c r="E337"/>
  <c r="E336"/>
  <c r="E335"/>
  <c r="E334"/>
  <c r="E333"/>
  <c r="E340" i="10"/>
  <c r="E339"/>
  <c r="E338"/>
  <c r="E337"/>
  <c r="E336"/>
  <c r="E335"/>
  <c r="E334"/>
  <c r="E333"/>
  <c r="E340" i="21"/>
  <c r="E339"/>
  <c r="E338"/>
  <c r="E337"/>
  <c r="E336"/>
  <c r="E335"/>
  <c r="E334"/>
  <c r="E333"/>
  <c r="E340" i="20"/>
  <c r="E339"/>
  <c r="E338"/>
  <c r="E337"/>
  <c r="E336"/>
  <c r="E335"/>
  <c r="E334"/>
  <c r="E333"/>
  <c r="E340" i="19"/>
  <c r="E339"/>
  <c r="E338"/>
  <c r="E337"/>
  <c r="E336"/>
  <c r="E335"/>
  <c r="E334"/>
  <c r="E333"/>
  <c r="E340" i="18"/>
  <c r="E339"/>
  <c r="E338"/>
  <c r="E337"/>
  <c r="E336"/>
  <c r="E335"/>
  <c r="E334"/>
  <c r="E333"/>
  <c r="E340" i="17"/>
  <c r="E339"/>
  <c r="E338"/>
  <c r="E337"/>
  <c r="E336"/>
  <c r="E335"/>
  <c r="E334"/>
  <c r="E333"/>
  <c r="E340" i="9"/>
  <c r="E339"/>
  <c r="E338"/>
  <c r="E337"/>
  <c r="E336"/>
  <c r="E335"/>
  <c r="E334"/>
  <c r="E333"/>
  <c r="E333" i="13"/>
  <c r="E334"/>
  <c r="E335"/>
  <c r="E336"/>
  <c r="E337"/>
  <c r="E338"/>
  <c r="E339"/>
  <c r="E340"/>
  <c r="E345"/>
  <c r="B190" i="12"/>
  <c r="C190"/>
  <c r="D190"/>
  <c r="G190"/>
  <c r="I190"/>
  <c r="B191"/>
  <c r="C191"/>
  <c r="D191"/>
  <c r="G191"/>
  <c r="I191"/>
  <c r="B192"/>
  <c r="C192"/>
  <c r="D192"/>
  <c r="G192"/>
  <c r="I192"/>
  <c r="E191" i="16"/>
  <c r="E190"/>
  <c r="E191" i="15"/>
  <c r="E190"/>
  <c r="E191" i="14"/>
  <c r="E190"/>
  <c r="E191" i="11"/>
  <c r="E190"/>
  <c r="E191" i="10"/>
  <c r="E190"/>
  <c r="E191" i="21"/>
  <c r="E190"/>
  <c r="E191" i="20"/>
  <c r="E190"/>
  <c r="E191" i="19"/>
  <c r="E190"/>
  <c r="E191" i="18"/>
  <c r="E190"/>
  <c r="E191" i="17"/>
  <c r="E190"/>
  <c r="E192"/>
  <c r="B193"/>
  <c r="E193" s="1"/>
  <c r="C193"/>
  <c r="D193"/>
  <c r="G193"/>
  <c r="I193"/>
  <c r="E191" i="9"/>
  <c r="E190"/>
  <c r="E190" i="13"/>
  <c r="E191"/>
  <c r="C354"/>
  <c r="B154" i="12"/>
  <c r="C154"/>
  <c r="D154"/>
  <c r="G154"/>
  <c r="I154"/>
  <c r="B155"/>
  <c r="C155"/>
  <c r="D155"/>
  <c r="G155"/>
  <c r="I155"/>
  <c r="E154" i="16"/>
  <c r="E154" i="15"/>
  <c r="E154" i="14"/>
  <c r="E154" i="11"/>
  <c r="E154" i="10"/>
  <c r="E154" i="21"/>
  <c r="E154" i="20"/>
  <c r="E154" i="19"/>
  <c r="E153" i="18"/>
  <c r="E154"/>
  <c r="E154" i="17"/>
  <c r="E154" i="9"/>
  <c r="E154" i="13"/>
  <c r="E155"/>
  <c r="C350"/>
  <c r="E396" i="12" l="1"/>
  <c r="E287"/>
  <c r="E344"/>
  <c r="E342"/>
  <c r="E345"/>
  <c r="E341"/>
  <c r="E343"/>
  <c r="E282"/>
  <c r="E284"/>
  <c r="E285"/>
  <c r="E286"/>
  <c r="E288"/>
  <c r="E283"/>
  <c r="E110"/>
  <c r="E109"/>
  <c r="E340"/>
  <c r="E338"/>
  <c r="E333"/>
  <c r="E339"/>
  <c r="E335"/>
  <c r="E336"/>
  <c r="E337"/>
  <c r="E334"/>
  <c r="E190"/>
  <c r="E191"/>
  <c r="E192"/>
  <c r="E154"/>
  <c r="E155"/>
  <c r="B280"/>
  <c r="C280"/>
  <c r="D280"/>
  <c r="G280"/>
  <c r="I280"/>
  <c r="B281"/>
  <c r="C281"/>
  <c r="D281"/>
  <c r="G281"/>
  <c r="I281"/>
  <c r="E281" i="16"/>
  <c r="E280"/>
  <c r="E281" i="15"/>
  <c r="E280"/>
  <c r="E281" i="14"/>
  <c r="E280"/>
  <c r="E281" i="13"/>
  <c r="E280"/>
  <c r="E281" i="10"/>
  <c r="E280"/>
  <c r="E281" i="21"/>
  <c r="E280"/>
  <c r="E281" i="20"/>
  <c r="E280"/>
  <c r="E281" i="19"/>
  <c r="E280"/>
  <c r="E281" i="18"/>
  <c r="E280"/>
  <c r="E281" i="17"/>
  <c r="E280"/>
  <c r="E280" i="9"/>
  <c r="E280" i="11"/>
  <c r="E281"/>
  <c r="B331" i="12"/>
  <c r="C331"/>
  <c r="D331"/>
  <c r="G331"/>
  <c r="I331"/>
  <c r="B332"/>
  <c r="C332"/>
  <c r="D332"/>
  <c r="G332"/>
  <c r="I332"/>
  <c r="E332" i="16"/>
  <c r="E331"/>
  <c r="E332" i="15"/>
  <c r="E331"/>
  <c r="E332" i="14"/>
  <c r="E331"/>
  <c r="E332" i="13"/>
  <c r="E331"/>
  <c r="E332" i="10"/>
  <c r="E331"/>
  <c r="E332" i="21"/>
  <c r="E331"/>
  <c r="E332" i="20"/>
  <c r="E331"/>
  <c r="E332" i="19"/>
  <c r="E331"/>
  <c r="E332" i="18"/>
  <c r="E331"/>
  <c r="E332" i="17"/>
  <c r="E331"/>
  <c r="E332" i="9"/>
  <c r="E331"/>
  <c r="E331" i="11"/>
  <c r="E332"/>
  <c r="B389" i="12"/>
  <c r="C389"/>
  <c r="D389"/>
  <c r="G389"/>
  <c r="I389"/>
  <c r="B390"/>
  <c r="C390"/>
  <c r="D390"/>
  <c r="G390"/>
  <c r="I390"/>
  <c r="B391"/>
  <c r="C391"/>
  <c r="D391"/>
  <c r="G391"/>
  <c r="I391"/>
  <c r="B392"/>
  <c r="C392"/>
  <c r="D392"/>
  <c r="G392"/>
  <c r="I392"/>
  <c r="B393"/>
  <c r="C393"/>
  <c r="D393"/>
  <c r="G393"/>
  <c r="I393"/>
  <c r="B394"/>
  <c r="C394"/>
  <c r="D394"/>
  <c r="G394"/>
  <c r="I394"/>
  <c r="B395"/>
  <c r="C395"/>
  <c r="D395"/>
  <c r="G395"/>
  <c r="I395"/>
  <c r="E395" i="16"/>
  <c r="E394"/>
  <c r="E393"/>
  <c r="E392"/>
  <c r="E391"/>
  <c r="E390"/>
  <c r="E389"/>
  <c r="E395" i="15"/>
  <c r="E394"/>
  <c r="E393"/>
  <c r="E392"/>
  <c r="E391"/>
  <c r="E390"/>
  <c r="E389"/>
  <c r="E395" i="14"/>
  <c r="E394"/>
  <c r="E393"/>
  <c r="E392"/>
  <c r="E391"/>
  <c r="E390"/>
  <c r="E389"/>
  <c r="E395" i="13"/>
  <c r="E394"/>
  <c r="E393"/>
  <c r="E392"/>
  <c r="E391"/>
  <c r="E390"/>
  <c r="E389"/>
  <c r="E395" i="10"/>
  <c r="E394"/>
  <c r="E393"/>
  <c r="E392"/>
  <c r="E391"/>
  <c r="E390"/>
  <c r="E389"/>
  <c r="E395" i="21"/>
  <c r="E394"/>
  <c r="E393"/>
  <c r="E392"/>
  <c r="E391"/>
  <c r="E390"/>
  <c r="E389"/>
  <c r="E395" i="20"/>
  <c r="E394"/>
  <c r="E393"/>
  <c r="E392"/>
  <c r="E391"/>
  <c r="E390"/>
  <c r="E389"/>
  <c r="E395" i="19"/>
  <c r="E394"/>
  <c r="E393"/>
  <c r="E392"/>
  <c r="E391"/>
  <c r="E390"/>
  <c r="E389"/>
  <c r="E395" i="18"/>
  <c r="E394"/>
  <c r="E393"/>
  <c r="E392"/>
  <c r="E391"/>
  <c r="E390"/>
  <c r="E389"/>
  <c r="E395" i="17"/>
  <c r="E394"/>
  <c r="E393"/>
  <c r="E392"/>
  <c r="E391"/>
  <c r="E390"/>
  <c r="E389"/>
  <c r="E395" i="9"/>
  <c r="E394"/>
  <c r="E393"/>
  <c r="E392"/>
  <c r="E391"/>
  <c r="E390"/>
  <c r="E389"/>
  <c r="E389" i="11"/>
  <c r="E390"/>
  <c r="E391"/>
  <c r="E392"/>
  <c r="E393"/>
  <c r="E394"/>
  <c r="E395"/>
  <c r="E397"/>
  <c r="B189" i="12"/>
  <c r="C189"/>
  <c r="D189"/>
  <c r="G189"/>
  <c r="I189"/>
  <c r="E189" i="16"/>
  <c r="E189" i="15"/>
  <c r="E189" i="14"/>
  <c r="E189" i="13"/>
  <c r="E189" i="10"/>
  <c r="E189" i="21"/>
  <c r="E189" i="20"/>
  <c r="E189" i="19"/>
  <c r="E189" i="18"/>
  <c r="E189" i="17"/>
  <c r="E189" i="9"/>
  <c r="E189" i="11"/>
  <c r="C231"/>
  <c r="B92" i="12"/>
  <c r="C92"/>
  <c r="D92"/>
  <c r="G92"/>
  <c r="I92"/>
  <c r="B93"/>
  <c r="C93"/>
  <c r="D93"/>
  <c r="G93"/>
  <c r="I93"/>
  <c r="E92" i="16"/>
  <c r="E92" i="15"/>
  <c r="E92" i="14"/>
  <c r="E92" i="13"/>
  <c r="E92" i="10"/>
  <c r="E92" i="21"/>
  <c r="E92" i="20"/>
  <c r="E92" i="19"/>
  <c r="E92" i="18"/>
  <c r="E92" i="17"/>
  <c r="E92" i="9"/>
  <c r="E91" i="11"/>
  <c r="E92"/>
  <c r="E93"/>
  <c r="E213"/>
  <c r="E214"/>
  <c r="B275" i="12"/>
  <c r="C275"/>
  <c r="D275"/>
  <c r="G275"/>
  <c r="I275"/>
  <c r="B276"/>
  <c r="C276"/>
  <c r="D276"/>
  <c r="G276"/>
  <c r="I276"/>
  <c r="B277"/>
  <c r="C277"/>
  <c r="D277"/>
  <c r="G277"/>
  <c r="I277"/>
  <c r="B278"/>
  <c r="C278"/>
  <c r="D278"/>
  <c r="G278"/>
  <c r="I278"/>
  <c r="B279"/>
  <c r="C279"/>
  <c r="D279"/>
  <c r="G279"/>
  <c r="I279"/>
  <c r="E279" i="16"/>
  <c r="E278"/>
  <c r="E277"/>
  <c r="E276"/>
  <c r="E275"/>
  <c r="E279" i="15"/>
  <c r="E278"/>
  <c r="E277"/>
  <c r="E276"/>
  <c r="E275"/>
  <c r="E279" i="14"/>
  <c r="E278"/>
  <c r="E277"/>
  <c r="E276"/>
  <c r="E275"/>
  <c r="E279" i="13"/>
  <c r="E278"/>
  <c r="E277"/>
  <c r="E276"/>
  <c r="E275"/>
  <c r="E279" i="11"/>
  <c r="E278"/>
  <c r="E277"/>
  <c r="E276"/>
  <c r="E275"/>
  <c r="E279" i="21"/>
  <c r="E278"/>
  <c r="E277"/>
  <c r="E276"/>
  <c r="E275"/>
  <c r="E279" i="20"/>
  <c r="E278"/>
  <c r="E277"/>
  <c r="E276"/>
  <c r="E275"/>
  <c r="E279" i="19"/>
  <c r="E278"/>
  <c r="E277"/>
  <c r="E276"/>
  <c r="E275"/>
  <c r="E279" i="18"/>
  <c r="E278"/>
  <c r="E277"/>
  <c r="E276"/>
  <c r="E275"/>
  <c r="E279" i="17"/>
  <c r="E278"/>
  <c r="E277"/>
  <c r="E276"/>
  <c r="E275"/>
  <c r="E279" i="9"/>
  <c r="E278"/>
  <c r="E277"/>
  <c r="E276"/>
  <c r="E275"/>
  <c r="E275" i="10"/>
  <c r="E276"/>
  <c r="E277"/>
  <c r="E278"/>
  <c r="E279"/>
  <c r="B213" i="12"/>
  <c r="C213"/>
  <c r="D213"/>
  <c r="G213"/>
  <c r="I213"/>
  <c r="B214"/>
  <c r="C214"/>
  <c r="D214"/>
  <c r="G214"/>
  <c r="I214"/>
  <c r="E213" i="16"/>
  <c r="E213" i="15"/>
  <c r="E213" i="14"/>
  <c r="E213" i="13"/>
  <c r="E213" i="21"/>
  <c r="E213" i="20"/>
  <c r="E213" i="19"/>
  <c r="E213" i="18"/>
  <c r="E213" i="17"/>
  <c r="E213" i="9"/>
  <c r="E213" i="10"/>
  <c r="B382" i="12"/>
  <c r="C382"/>
  <c r="D382"/>
  <c r="G382"/>
  <c r="I382"/>
  <c r="B383"/>
  <c r="C383"/>
  <c r="D383"/>
  <c r="G383"/>
  <c r="I383"/>
  <c r="B384"/>
  <c r="C384"/>
  <c r="D384"/>
  <c r="G384"/>
  <c r="I384"/>
  <c r="B385"/>
  <c r="C385"/>
  <c r="D385"/>
  <c r="G385"/>
  <c r="I385"/>
  <c r="B386"/>
  <c r="C386"/>
  <c r="D386"/>
  <c r="G386"/>
  <c r="I386"/>
  <c r="B387"/>
  <c r="C387"/>
  <c r="D387"/>
  <c r="G387"/>
  <c r="I387"/>
  <c r="B388"/>
  <c r="C388"/>
  <c r="D388"/>
  <c r="G388"/>
  <c r="I388"/>
  <c r="E388" i="16"/>
  <c r="E387"/>
  <c r="E386"/>
  <c r="E385"/>
  <c r="E384"/>
  <c r="E383"/>
  <c r="E382"/>
  <c r="E388" i="15"/>
  <c r="E387"/>
  <c r="E386"/>
  <c r="E385"/>
  <c r="E384"/>
  <c r="E383"/>
  <c r="E382"/>
  <c r="E388" i="14"/>
  <c r="E387"/>
  <c r="E386"/>
  <c r="E385"/>
  <c r="E384"/>
  <c r="E383"/>
  <c r="E382"/>
  <c r="E388" i="13"/>
  <c r="E387"/>
  <c r="E386"/>
  <c r="E385"/>
  <c r="E384"/>
  <c r="E383"/>
  <c r="E382"/>
  <c r="E388" i="11"/>
  <c r="E387"/>
  <c r="E386"/>
  <c r="E385"/>
  <c r="E384"/>
  <c r="E383"/>
  <c r="E382"/>
  <c r="E388" i="21"/>
  <c r="E387"/>
  <c r="E386"/>
  <c r="E385"/>
  <c r="E384"/>
  <c r="E383"/>
  <c r="E382"/>
  <c r="E388" i="20"/>
  <c r="E387"/>
  <c r="E386"/>
  <c r="E385"/>
  <c r="E384"/>
  <c r="E383"/>
  <c r="E382"/>
  <c r="E388" i="19"/>
  <c r="E387"/>
  <c r="E386"/>
  <c r="E385"/>
  <c r="E384"/>
  <c r="E383"/>
  <c r="E382"/>
  <c r="E388" i="18"/>
  <c r="E387"/>
  <c r="E386"/>
  <c r="E385"/>
  <c r="E384"/>
  <c r="E383"/>
  <c r="E382"/>
  <c r="E388" i="17"/>
  <c r="E387"/>
  <c r="E386"/>
  <c r="E385"/>
  <c r="E384"/>
  <c r="E383"/>
  <c r="E382"/>
  <c r="E388" i="9"/>
  <c r="E387"/>
  <c r="E386"/>
  <c r="E385"/>
  <c r="E384"/>
  <c r="E383"/>
  <c r="E382"/>
  <c r="E382" i="10"/>
  <c r="E383"/>
  <c r="E384"/>
  <c r="E385"/>
  <c r="E386"/>
  <c r="E387"/>
  <c r="E388"/>
  <c r="B325" i="12"/>
  <c r="C325"/>
  <c r="D325"/>
  <c r="G325"/>
  <c r="I325"/>
  <c r="B326"/>
  <c r="C326"/>
  <c r="D326"/>
  <c r="G326"/>
  <c r="I326"/>
  <c r="B327"/>
  <c r="C327"/>
  <c r="D327"/>
  <c r="G327"/>
  <c r="I327"/>
  <c r="B328"/>
  <c r="C328"/>
  <c r="D328"/>
  <c r="G328"/>
  <c r="I328"/>
  <c r="B329"/>
  <c r="C329"/>
  <c r="D329"/>
  <c r="G329"/>
  <c r="I329"/>
  <c r="B330"/>
  <c r="C330"/>
  <c r="D330"/>
  <c r="G330"/>
  <c r="I330"/>
  <c r="E330" i="16"/>
  <c r="E329"/>
  <c r="E328"/>
  <c r="E327"/>
  <c r="E326"/>
  <c r="E325"/>
  <c r="E330" i="15"/>
  <c r="E329"/>
  <c r="E328"/>
  <c r="E327"/>
  <c r="E326"/>
  <c r="E325"/>
  <c r="E330" i="14"/>
  <c r="E329"/>
  <c r="E328"/>
  <c r="E327"/>
  <c r="E326"/>
  <c r="E325"/>
  <c r="E330" i="13"/>
  <c r="E329"/>
  <c r="E328"/>
  <c r="E327"/>
  <c r="E326"/>
  <c r="E325"/>
  <c r="E330" i="11"/>
  <c r="E329"/>
  <c r="E328"/>
  <c r="E327"/>
  <c r="E326"/>
  <c r="E325"/>
  <c r="E330" i="21"/>
  <c r="E329"/>
  <c r="E328"/>
  <c r="E327"/>
  <c r="E326"/>
  <c r="E325"/>
  <c r="E330" i="20"/>
  <c r="E329"/>
  <c r="E328"/>
  <c r="E327"/>
  <c r="E326"/>
  <c r="E325"/>
  <c r="E330" i="19"/>
  <c r="E329"/>
  <c r="E328"/>
  <c r="E327"/>
  <c r="E326"/>
  <c r="E325"/>
  <c r="E330" i="18"/>
  <c r="E329"/>
  <c r="E328"/>
  <c r="E327"/>
  <c r="E326"/>
  <c r="E325"/>
  <c r="E330" i="17"/>
  <c r="E329"/>
  <c r="E328"/>
  <c r="E327"/>
  <c r="E326"/>
  <c r="E325"/>
  <c r="E330" i="9"/>
  <c r="E329"/>
  <c r="E328"/>
  <c r="E327"/>
  <c r="E326"/>
  <c r="E325"/>
  <c r="E325" i="10"/>
  <c r="E326"/>
  <c r="E327"/>
  <c r="E328"/>
  <c r="E329"/>
  <c r="E330"/>
  <c r="C350"/>
  <c r="E280" i="12" l="1"/>
  <c r="E281"/>
  <c r="E331"/>
  <c r="E332"/>
  <c r="E395"/>
  <c r="E393"/>
  <c r="E392"/>
  <c r="E394"/>
  <c r="E389"/>
  <c r="E390"/>
  <c r="E391"/>
  <c r="E189"/>
  <c r="E93"/>
  <c r="E92"/>
  <c r="E278"/>
  <c r="E276"/>
  <c r="E277"/>
  <c r="E279"/>
  <c r="E275"/>
  <c r="E214"/>
  <c r="E213"/>
  <c r="E388"/>
  <c r="E384"/>
  <c r="E386"/>
  <c r="E382"/>
  <c r="E385"/>
  <c r="E387"/>
  <c r="E383"/>
  <c r="E325"/>
  <c r="E329"/>
  <c r="E330"/>
  <c r="E328"/>
  <c r="E326"/>
  <c r="E327"/>
  <c r="C351" i="11"/>
  <c r="C350"/>
  <c r="C99"/>
  <c r="C202"/>
  <c r="C240" i="10"/>
  <c r="C78"/>
  <c r="C133" l="1"/>
  <c r="I118"/>
  <c r="C227" i="21"/>
  <c r="C354" i="20"/>
  <c r="B20" i="19"/>
  <c r="C234"/>
  <c r="C227" l="1"/>
  <c r="C55" i="9" l="1"/>
  <c r="B19" i="12"/>
  <c r="C19"/>
  <c r="D19"/>
  <c r="G19"/>
  <c r="I19"/>
  <c r="B20"/>
  <c r="C20"/>
  <c r="D20"/>
  <c r="G20"/>
  <c r="I20"/>
  <c r="E19" i="16"/>
  <c r="E19" i="15"/>
  <c r="E19" i="14"/>
  <c r="E19" i="13"/>
  <c r="E19" i="11"/>
  <c r="E19" i="10"/>
  <c r="E19" i="21"/>
  <c r="E19" i="20"/>
  <c r="E19" i="19"/>
  <c r="E19" i="18"/>
  <c r="E19" i="17"/>
  <c r="E19" i="9"/>
  <c r="E20"/>
  <c r="B80" i="12"/>
  <c r="G91"/>
  <c r="I91"/>
  <c r="B91"/>
  <c r="C91"/>
  <c r="D91"/>
  <c r="E91" i="16"/>
  <c r="E91" i="15"/>
  <c r="E91" i="14"/>
  <c r="E91" i="13"/>
  <c r="E91" i="10"/>
  <c r="E91" i="21"/>
  <c r="E91" i="20"/>
  <c r="E91" i="19"/>
  <c r="E91" i="18"/>
  <c r="E91" i="17"/>
  <c r="E91" i="9"/>
  <c r="E93"/>
  <c r="B348" i="12"/>
  <c r="C348"/>
  <c r="D348"/>
  <c r="G348"/>
  <c r="I348"/>
  <c r="B349"/>
  <c r="C349"/>
  <c r="D349"/>
  <c r="G349"/>
  <c r="I349"/>
  <c r="B350"/>
  <c r="C350"/>
  <c r="D350"/>
  <c r="G350"/>
  <c r="I350"/>
  <c r="B351"/>
  <c r="C351"/>
  <c r="D351"/>
  <c r="G351"/>
  <c r="I351"/>
  <c r="B352"/>
  <c r="C352"/>
  <c r="D352"/>
  <c r="G352"/>
  <c r="I352"/>
  <c r="B353"/>
  <c r="C353"/>
  <c r="D353"/>
  <c r="G353"/>
  <c r="I353"/>
  <c r="B354"/>
  <c r="C354"/>
  <c r="D354"/>
  <c r="G354"/>
  <c r="I354"/>
  <c r="B355"/>
  <c r="C355"/>
  <c r="D355"/>
  <c r="G355"/>
  <c r="I355"/>
  <c r="B356"/>
  <c r="C356"/>
  <c r="D356"/>
  <c r="G356"/>
  <c r="I356"/>
  <c r="B357"/>
  <c r="C357"/>
  <c r="D357"/>
  <c r="G357"/>
  <c r="I357"/>
  <c r="B358"/>
  <c r="C358"/>
  <c r="D358"/>
  <c r="G358"/>
  <c r="I358"/>
  <c r="B359"/>
  <c r="C359"/>
  <c r="D359"/>
  <c r="G359"/>
  <c r="I359"/>
  <c r="B360"/>
  <c r="C360"/>
  <c r="D360"/>
  <c r="G360"/>
  <c r="I360"/>
  <c r="B361"/>
  <c r="C361"/>
  <c r="D361"/>
  <c r="G361"/>
  <c r="I361"/>
  <c r="B362"/>
  <c r="C362"/>
  <c r="D362"/>
  <c r="G362"/>
  <c r="I362"/>
  <c r="B363"/>
  <c r="C363"/>
  <c r="D363"/>
  <c r="G363"/>
  <c r="I363"/>
  <c r="B364"/>
  <c r="C364"/>
  <c r="D364"/>
  <c r="G364"/>
  <c r="I364"/>
  <c r="B365"/>
  <c r="C365"/>
  <c r="D365"/>
  <c r="G365"/>
  <c r="I365"/>
  <c r="B366"/>
  <c r="C366"/>
  <c r="D366"/>
  <c r="G366"/>
  <c r="I366"/>
  <c r="B367"/>
  <c r="C367"/>
  <c r="D367"/>
  <c r="G367"/>
  <c r="I367"/>
  <c r="B368"/>
  <c r="C368"/>
  <c r="D368"/>
  <c r="G368"/>
  <c r="I368"/>
  <c r="B369"/>
  <c r="C369"/>
  <c r="D369"/>
  <c r="G369"/>
  <c r="I369"/>
  <c r="B370"/>
  <c r="C370"/>
  <c r="D370"/>
  <c r="G370"/>
  <c r="I370"/>
  <c r="B371"/>
  <c r="C371"/>
  <c r="D371"/>
  <c r="G371"/>
  <c r="I371"/>
  <c r="B372"/>
  <c r="C372"/>
  <c r="D372"/>
  <c r="G372"/>
  <c r="I372"/>
  <c r="B373"/>
  <c r="C373"/>
  <c r="D373"/>
  <c r="G373"/>
  <c r="I373"/>
  <c r="B374"/>
  <c r="C374"/>
  <c r="D374"/>
  <c r="G374"/>
  <c r="I374"/>
  <c r="B375"/>
  <c r="C375"/>
  <c r="D375"/>
  <c r="G375"/>
  <c r="I375"/>
  <c r="B376"/>
  <c r="C376"/>
  <c r="D376"/>
  <c r="G376"/>
  <c r="I376"/>
  <c r="B377"/>
  <c r="C377"/>
  <c r="D377"/>
  <c r="G377"/>
  <c r="I377"/>
  <c r="B378"/>
  <c r="C378"/>
  <c r="D378"/>
  <c r="G378"/>
  <c r="I378"/>
  <c r="B379"/>
  <c r="C379"/>
  <c r="D379"/>
  <c r="G379"/>
  <c r="I379"/>
  <c r="B380"/>
  <c r="C380"/>
  <c r="D380"/>
  <c r="G380"/>
  <c r="I380"/>
  <c r="B381"/>
  <c r="C381"/>
  <c r="D381"/>
  <c r="G381"/>
  <c r="I381"/>
  <c r="C347"/>
  <c r="D347"/>
  <c r="B291"/>
  <c r="C291"/>
  <c r="D291"/>
  <c r="G291"/>
  <c r="I291"/>
  <c r="B292"/>
  <c r="C292"/>
  <c r="D292"/>
  <c r="G292"/>
  <c r="I292"/>
  <c r="B293"/>
  <c r="C293"/>
  <c r="D293"/>
  <c r="G293"/>
  <c r="I293"/>
  <c r="B294"/>
  <c r="C294"/>
  <c r="D294"/>
  <c r="G294"/>
  <c r="I294"/>
  <c r="B295"/>
  <c r="C295"/>
  <c r="D295"/>
  <c r="G295"/>
  <c r="I295"/>
  <c r="B296"/>
  <c r="C296"/>
  <c r="D296"/>
  <c r="G296"/>
  <c r="I296"/>
  <c r="B297"/>
  <c r="C297"/>
  <c r="D297"/>
  <c r="G297"/>
  <c r="I297"/>
  <c r="B298"/>
  <c r="C298"/>
  <c r="D298"/>
  <c r="G298"/>
  <c r="I298"/>
  <c r="B299"/>
  <c r="C299"/>
  <c r="D299"/>
  <c r="G299"/>
  <c r="I299"/>
  <c r="B300"/>
  <c r="C300"/>
  <c r="D300"/>
  <c r="G300"/>
  <c r="I300"/>
  <c r="B301"/>
  <c r="C301"/>
  <c r="D301"/>
  <c r="G301"/>
  <c r="I301"/>
  <c r="B302"/>
  <c r="C302"/>
  <c r="D302"/>
  <c r="G302"/>
  <c r="I302"/>
  <c r="B303"/>
  <c r="C303"/>
  <c r="D303"/>
  <c r="G303"/>
  <c r="I303"/>
  <c r="B304"/>
  <c r="C304"/>
  <c r="D304"/>
  <c r="G304"/>
  <c r="I304"/>
  <c r="B305"/>
  <c r="C305"/>
  <c r="D305"/>
  <c r="G305"/>
  <c r="I305"/>
  <c r="B306"/>
  <c r="C306"/>
  <c r="D306"/>
  <c r="G306"/>
  <c r="I306"/>
  <c r="B307"/>
  <c r="C307"/>
  <c r="D307"/>
  <c r="G307"/>
  <c r="I307"/>
  <c r="B308"/>
  <c r="C308"/>
  <c r="D308"/>
  <c r="G308"/>
  <c r="I308"/>
  <c r="B309"/>
  <c r="C309"/>
  <c r="D309"/>
  <c r="G309"/>
  <c r="I309"/>
  <c r="B310"/>
  <c r="C310"/>
  <c r="D310"/>
  <c r="G310"/>
  <c r="I310"/>
  <c r="B311"/>
  <c r="C311"/>
  <c r="D311"/>
  <c r="G311"/>
  <c r="I311"/>
  <c r="B312"/>
  <c r="C312"/>
  <c r="D312"/>
  <c r="G312"/>
  <c r="I312"/>
  <c r="B313"/>
  <c r="C313"/>
  <c r="D313"/>
  <c r="G313"/>
  <c r="I313"/>
  <c r="B314"/>
  <c r="C314"/>
  <c r="D314"/>
  <c r="G314"/>
  <c r="I314"/>
  <c r="B315"/>
  <c r="C315"/>
  <c r="D315"/>
  <c r="G315"/>
  <c r="I315"/>
  <c r="B316"/>
  <c r="C316"/>
  <c r="D316"/>
  <c r="G316"/>
  <c r="I316"/>
  <c r="B317"/>
  <c r="C317"/>
  <c r="D317"/>
  <c r="G317"/>
  <c r="I317"/>
  <c r="B318"/>
  <c r="C318"/>
  <c r="D318"/>
  <c r="G318"/>
  <c r="I318"/>
  <c r="B319"/>
  <c r="C319"/>
  <c r="D319"/>
  <c r="G319"/>
  <c r="I319"/>
  <c r="B320"/>
  <c r="C320"/>
  <c r="D320"/>
  <c r="G320"/>
  <c r="I320"/>
  <c r="B321"/>
  <c r="C321"/>
  <c r="D321"/>
  <c r="G321"/>
  <c r="I321"/>
  <c r="B322"/>
  <c r="C322"/>
  <c r="D322"/>
  <c r="G322"/>
  <c r="I322"/>
  <c r="B323"/>
  <c r="C323"/>
  <c r="D323"/>
  <c r="G323"/>
  <c r="I323"/>
  <c r="B166"/>
  <c r="C166"/>
  <c r="D166"/>
  <c r="G166"/>
  <c r="I166"/>
  <c r="B324"/>
  <c r="C324"/>
  <c r="D324"/>
  <c r="G324"/>
  <c r="I324"/>
  <c r="C290"/>
  <c r="D290"/>
  <c r="B217"/>
  <c r="C217"/>
  <c r="D217"/>
  <c r="G217"/>
  <c r="I217"/>
  <c r="B218"/>
  <c r="C218"/>
  <c r="D218"/>
  <c r="G218"/>
  <c r="I218"/>
  <c r="B219"/>
  <c r="C219"/>
  <c r="D219"/>
  <c r="G219"/>
  <c r="I219"/>
  <c r="B220"/>
  <c r="C220"/>
  <c r="D220"/>
  <c r="G220"/>
  <c r="I220"/>
  <c r="B221"/>
  <c r="C221"/>
  <c r="D221"/>
  <c r="G221"/>
  <c r="I221"/>
  <c r="B222"/>
  <c r="C222"/>
  <c r="D222"/>
  <c r="G222"/>
  <c r="I222"/>
  <c r="B223"/>
  <c r="C223"/>
  <c r="D223"/>
  <c r="G223"/>
  <c r="I223"/>
  <c r="B224"/>
  <c r="C224"/>
  <c r="D224"/>
  <c r="G224"/>
  <c r="I224"/>
  <c r="B225"/>
  <c r="C225"/>
  <c r="D225"/>
  <c r="G225"/>
  <c r="I225"/>
  <c r="B226"/>
  <c r="C226"/>
  <c r="D226"/>
  <c r="G226"/>
  <c r="I226"/>
  <c r="B227"/>
  <c r="C227"/>
  <c r="D227"/>
  <c r="G227"/>
  <c r="I227"/>
  <c r="B228"/>
  <c r="C228"/>
  <c r="D228"/>
  <c r="G228"/>
  <c r="I228"/>
  <c r="B229"/>
  <c r="C229"/>
  <c r="D229"/>
  <c r="G229"/>
  <c r="I229"/>
  <c r="B230"/>
  <c r="C230"/>
  <c r="D230"/>
  <c r="G230"/>
  <c r="I230"/>
  <c r="B231"/>
  <c r="C231"/>
  <c r="D231"/>
  <c r="G231"/>
  <c r="I231"/>
  <c r="B232"/>
  <c r="C232"/>
  <c r="D232"/>
  <c r="G232"/>
  <c r="I232"/>
  <c r="B233"/>
  <c r="C233"/>
  <c r="D233"/>
  <c r="G233"/>
  <c r="I233"/>
  <c r="B234"/>
  <c r="C234"/>
  <c r="D234"/>
  <c r="G234"/>
  <c r="I234"/>
  <c r="B235"/>
  <c r="C235"/>
  <c r="D235"/>
  <c r="G235"/>
  <c r="I235"/>
  <c r="B236"/>
  <c r="C236"/>
  <c r="D236"/>
  <c r="G236"/>
  <c r="I236"/>
  <c r="B237"/>
  <c r="C237"/>
  <c r="D237"/>
  <c r="G237"/>
  <c r="I237"/>
  <c r="B238"/>
  <c r="C238"/>
  <c r="D238"/>
  <c r="G238"/>
  <c r="I238"/>
  <c r="B239"/>
  <c r="C239"/>
  <c r="D239"/>
  <c r="G239"/>
  <c r="I239"/>
  <c r="B240"/>
  <c r="C240"/>
  <c r="D240"/>
  <c r="G240"/>
  <c r="I240"/>
  <c r="B241"/>
  <c r="C241"/>
  <c r="D241"/>
  <c r="G241"/>
  <c r="I241"/>
  <c r="B242"/>
  <c r="C242"/>
  <c r="D242"/>
  <c r="G242"/>
  <c r="I242"/>
  <c r="B243"/>
  <c r="C243"/>
  <c r="D243"/>
  <c r="G243"/>
  <c r="I243"/>
  <c r="B244"/>
  <c r="C244"/>
  <c r="D244"/>
  <c r="G244"/>
  <c r="I244"/>
  <c r="B245"/>
  <c r="C245"/>
  <c r="D245"/>
  <c r="G245"/>
  <c r="I245"/>
  <c r="B246"/>
  <c r="C246"/>
  <c r="D246"/>
  <c r="G246"/>
  <c r="I246"/>
  <c r="B247"/>
  <c r="C247"/>
  <c r="D247"/>
  <c r="G247"/>
  <c r="I247"/>
  <c r="B248"/>
  <c r="C248"/>
  <c r="D248"/>
  <c r="G248"/>
  <c r="I248"/>
  <c r="B249"/>
  <c r="C249"/>
  <c r="D249"/>
  <c r="G249"/>
  <c r="I249"/>
  <c r="B250"/>
  <c r="C250"/>
  <c r="D250"/>
  <c r="G250"/>
  <c r="I250"/>
  <c r="B251"/>
  <c r="C251"/>
  <c r="D251"/>
  <c r="G251"/>
  <c r="I251"/>
  <c r="B252"/>
  <c r="C252"/>
  <c r="D252"/>
  <c r="G252"/>
  <c r="I252"/>
  <c r="B253"/>
  <c r="C253"/>
  <c r="D253"/>
  <c r="G253"/>
  <c r="I253"/>
  <c r="B254"/>
  <c r="C254"/>
  <c r="D254"/>
  <c r="G254"/>
  <c r="I254"/>
  <c r="B255"/>
  <c r="C255"/>
  <c r="D255"/>
  <c r="G255"/>
  <c r="I255"/>
  <c r="B256"/>
  <c r="C256"/>
  <c r="D256"/>
  <c r="G256"/>
  <c r="I256"/>
  <c r="B257"/>
  <c r="C257"/>
  <c r="D257"/>
  <c r="G257"/>
  <c r="I257"/>
  <c r="B258"/>
  <c r="C258"/>
  <c r="D258"/>
  <c r="G258"/>
  <c r="I258"/>
  <c r="B259"/>
  <c r="C259"/>
  <c r="D259"/>
  <c r="G259"/>
  <c r="I259"/>
  <c r="B260"/>
  <c r="C260"/>
  <c r="D260"/>
  <c r="G260"/>
  <c r="I260"/>
  <c r="B261"/>
  <c r="C261"/>
  <c r="D261"/>
  <c r="G261"/>
  <c r="I261"/>
  <c r="B262"/>
  <c r="C262"/>
  <c r="D262"/>
  <c r="G262"/>
  <c r="I262"/>
  <c r="B263"/>
  <c r="C263"/>
  <c r="D263"/>
  <c r="G263"/>
  <c r="I263"/>
  <c r="B264"/>
  <c r="C264"/>
  <c r="D264"/>
  <c r="G264"/>
  <c r="I264"/>
  <c r="B265"/>
  <c r="C265"/>
  <c r="D265"/>
  <c r="G265"/>
  <c r="I265"/>
  <c r="B266"/>
  <c r="C266"/>
  <c r="D266"/>
  <c r="G266"/>
  <c r="I266"/>
  <c r="B267"/>
  <c r="C267"/>
  <c r="D267"/>
  <c r="G267"/>
  <c r="I267"/>
  <c r="B268"/>
  <c r="C268"/>
  <c r="D268"/>
  <c r="G268"/>
  <c r="I268"/>
  <c r="B269"/>
  <c r="C269"/>
  <c r="D269"/>
  <c r="G269"/>
  <c r="I269"/>
  <c r="B270"/>
  <c r="C270"/>
  <c r="D270"/>
  <c r="G270"/>
  <c r="I270"/>
  <c r="B271"/>
  <c r="C271"/>
  <c r="D271"/>
  <c r="G271"/>
  <c r="I271"/>
  <c r="B272"/>
  <c r="C272"/>
  <c r="D272"/>
  <c r="G272"/>
  <c r="I272"/>
  <c r="B273"/>
  <c r="C273"/>
  <c r="D273"/>
  <c r="G273"/>
  <c r="I273"/>
  <c r="B274"/>
  <c r="C274"/>
  <c r="D274"/>
  <c r="G274"/>
  <c r="I274"/>
  <c r="C216"/>
  <c r="D216"/>
  <c r="B195"/>
  <c r="C195"/>
  <c r="D195"/>
  <c r="G195"/>
  <c r="I195"/>
  <c r="B196"/>
  <c r="C196"/>
  <c r="D196"/>
  <c r="G196"/>
  <c r="I196"/>
  <c r="B197"/>
  <c r="C197"/>
  <c r="D197"/>
  <c r="G197"/>
  <c r="I197"/>
  <c r="B198"/>
  <c r="C198"/>
  <c r="D198"/>
  <c r="G198"/>
  <c r="I198"/>
  <c r="B199"/>
  <c r="C199"/>
  <c r="D199"/>
  <c r="G199"/>
  <c r="I199"/>
  <c r="B200"/>
  <c r="C200"/>
  <c r="D200"/>
  <c r="G200"/>
  <c r="I200"/>
  <c r="B201"/>
  <c r="C201"/>
  <c r="D201"/>
  <c r="G201"/>
  <c r="I201"/>
  <c r="B202"/>
  <c r="C202"/>
  <c r="D202"/>
  <c r="G202"/>
  <c r="I202"/>
  <c r="B203"/>
  <c r="C203"/>
  <c r="D203"/>
  <c r="G203"/>
  <c r="I203"/>
  <c r="B204"/>
  <c r="C204"/>
  <c r="D204"/>
  <c r="G204"/>
  <c r="I204"/>
  <c r="B205"/>
  <c r="C205"/>
  <c r="D205"/>
  <c r="G205"/>
  <c r="I205"/>
  <c r="B206"/>
  <c r="C206"/>
  <c r="D206"/>
  <c r="G206"/>
  <c r="I206"/>
  <c r="B207"/>
  <c r="C207"/>
  <c r="D207"/>
  <c r="G207"/>
  <c r="I207"/>
  <c r="B208"/>
  <c r="C208"/>
  <c r="D208"/>
  <c r="G208"/>
  <c r="I208"/>
  <c r="B209"/>
  <c r="C209"/>
  <c r="D209"/>
  <c r="G209"/>
  <c r="I209"/>
  <c r="B210"/>
  <c r="C210"/>
  <c r="D210"/>
  <c r="G210"/>
  <c r="I210"/>
  <c r="B211"/>
  <c r="C211"/>
  <c r="D211"/>
  <c r="G211"/>
  <c r="I211"/>
  <c r="B212"/>
  <c r="C212"/>
  <c r="D212"/>
  <c r="G212"/>
  <c r="I212"/>
  <c r="C194"/>
  <c r="D194"/>
  <c r="B170"/>
  <c r="C170"/>
  <c r="D170"/>
  <c r="G170"/>
  <c r="I170"/>
  <c r="B171"/>
  <c r="C171"/>
  <c r="D171"/>
  <c r="G171"/>
  <c r="I171"/>
  <c r="B172"/>
  <c r="C172"/>
  <c r="D172"/>
  <c r="G172"/>
  <c r="I172"/>
  <c r="B173"/>
  <c r="C173"/>
  <c r="D173"/>
  <c r="G173"/>
  <c r="I173"/>
  <c r="B174"/>
  <c r="C174"/>
  <c r="D174"/>
  <c r="G174"/>
  <c r="I174"/>
  <c r="B175"/>
  <c r="C175"/>
  <c r="D175"/>
  <c r="G175"/>
  <c r="I175"/>
  <c r="B176"/>
  <c r="C176"/>
  <c r="D176"/>
  <c r="G176"/>
  <c r="I176"/>
  <c r="B177"/>
  <c r="C177"/>
  <c r="D177"/>
  <c r="G177"/>
  <c r="I177"/>
  <c r="B178"/>
  <c r="C178"/>
  <c r="D178"/>
  <c r="G178"/>
  <c r="I178"/>
  <c r="B179"/>
  <c r="C179"/>
  <c r="D179"/>
  <c r="G179"/>
  <c r="I179"/>
  <c r="B180"/>
  <c r="C180"/>
  <c r="D180"/>
  <c r="G180"/>
  <c r="I180"/>
  <c r="B181"/>
  <c r="C181"/>
  <c r="D181"/>
  <c r="G181"/>
  <c r="I181"/>
  <c r="B182"/>
  <c r="C182"/>
  <c r="D182"/>
  <c r="G182"/>
  <c r="I182"/>
  <c r="B183"/>
  <c r="C183"/>
  <c r="D183"/>
  <c r="G183"/>
  <c r="I183"/>
  <c r="B184"/>
  <c r="C184"/>
  <c r="D184"/>
  <c r="G184"/>
  <c r="I184"/>
  <c r="B185"/>
  <c r="C185"/>
  <c r="D185"/>
  <c r="G185"/>
  <c r="I185"/>
  <c r="B186"/>
  <c r="C186"/>
  <c r="D186"/>
  <c r="G186"/>
  <c r="I186"/>
  <c r="B187"/>
  <c r="C187"/>
  <c r="D187"/>
  <c r="G187"/>
  <c r="I187"/>
  <c r="B188"/>
  <c r="C188"/>
  <c r="D188"/>
  <c r="G188"/>
  <c r="I188"/>
  <c r="C169"/>
  <c r="D169"/>
  <c r="G158"/>
  <c r="I158"/>
  <c r="G159"/>
  <c r="I159"/>
  <c r="G160"/>
  <c r="I160"/>
  <c r="G161"/>
  <c r="I161"/>
  <c r="G162"/>
  <c r="I162"/>
  <c r="G163"/>
  <c r="I163"/>
  <c r="G164"/>
  <c r="I164"/>
  <c r="G165"/>
  <c r="I165"/>
  <c r="G167"/>
  <c r="I167"/>
  <c r="B158"/>
  <c r="C158"/>
  <c r="D158"/>
  <c r="B159"/>
  <c r="C159"/>
  <c r="D159"/>
  <c r="B160"/>
  <c r="C160"/>
  <c r="D160"/>
  <c r="B161"/>
  <c r="C161"/>
  <c r="D161"/>
  <c r="B162"/>
  <c r="C162"/>
  <c r="D162"/>
  <c r="B163"/>
  <c r="C163"/>
  <c r="D163"/>
  <c r="B164"/>
  <c r="C164"/>
  <c r="D164"/>
  <c r="B165"/>
  <c r="C165"/>
  <c r="D165"/>
  <c r="B167"/>
  <c r="C167"/>
  <c r="D167"/>
  <c r="C157"/>
  <c r="D157"/>
  <c r="G147"/>
  <c r="I147"/>
  <c r="G148"/>
  <c r="I148"/>
  <c r="G149"/>
  <c r="I149"/>
  <c r="G150"/>
  <c r="I150"/>
  <c r="G151"/>
  <c r="I151"/>
  <c r="G152"/>
  <c r="I152"/>
  <c r="G153"/>
  <c r="I153"/>
  <c r="B147"/>
  <c r="C147"/>
  <c r="D147"/>
  <c r="B148"/>
  <c r="C148"/>
  <c r="D148"/>
  <c r="B149"/>
  <c r="C149"/>
  <c r="D149"/>
  <c r="B150"/>
  <c r="C150"/>
  <c r="D150"/>
  <c r="B151"/>
  <c r="C151"/>
  <c r="D151"/>
  <c r="B152"/>
  <c r="C152"/>
  <c r="D152"/>
  <c r="B153"/>
  <c r="C153"/>
  <c r="D153"/>
  <c r="C146"/>
  <c r="D146"/>
  <c r="G140"/>
  <c r="I140"/>
  <c r="G141"/>
  <c r="I141"/>
  <c r="G142"/>
  <c r="I142"/>
  <c r="G143"/>
  <c r="I143"/>
  <c r="G144"/>
  <c r="I144"/>
  <c r="B140"/>
  <c r="C140"/>
  <c r="D140"/>
  <c r="B141"/>
  <c r="C141"/>
  <c r="D141"/>
  <c r="B142"/>
  <c r="C142"/>
  <c r="D142"/>
  <c r="B143"/>
  <c r="C143"/>
  <c r="D143"/>
  <c r="B144"/>
  <c r="C144"/>
  <c r="D144"/>
  <c r="C139"/>
  <c r="D139"/>
  <c r="G133"/>
  <c r="I133"/>
  <c r="G134"/>
  <c r="I134"/>
  <c r="G135"/>
  <c r="I135"/>
  <c r="G136"/>
  <c r="I136"/>
  <c r="G137"/>
  <c r="I137"/>
  <c r="B133"/>
  <c r="C133"/>
  <c r="D133"/>
  <c r="B134"/>
  <c r="C134"/>
  <c r="D134"/>
  <c r="B135"/>
  <c r="C135"/>
  <c r="D135"/>
  <c r="B136"/>
  <c r="C136"/>
  <c r="D136"/>
  <c r="B137"/>
  <c r="C137"/>
  <c r="D137"/>
  <c r="C132"/>
  <c r="D13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B113"/>
  <c r="C113"/>
  <c r="D113"/>
  <c r="B114"/>
  <c r="C114"/>
  <c r="D114"/>
  <c r="B115"/>
  <c r="C115"/>
  <c r="D115"/>
  <c r="B116"/>
  <c r="C116"/>
  <c r="D116"/>
  <c r="B117"/>
  <c r="C117"/>
  <c r="D117"/>
  <c r="B118"/>
  <c r="C118"/>
  <c r="D118"/>
  <c r="B119"/>
  <c r="C119"/>
  <c r="D119"/>
  <c r="B120"/>
  <c r="C120"/>
  <c r="D120"/>
  <c r="B121"/>
  <c r="C121"/>
  <c r="D121"/>
  <c r="B122"/>
  <c r="C122"/>
  <c r="D122"/>
  <c r="B123"/>
  <c r="C123"/>
  <c r="D123"/>
  <c r="B124"/>
  <c r="C124"/>
  <c r="D124"/>
  <c r="B125"/>
  <c r="C125"/>
  <c r="D125"/>
  <c r="B126"/>
  <c r="C126"/>
  <c r="D126"/>
  <c r="B127"/>
  <c r="C127"/>
  <c r="D127"/>
  <c r="B128"/>
  <c r="C128"/>
  <c r="D128"/>
  <c r="B129"/>
  <c r="C129"/>
  <c r="D129"/>
  <c r="B130"/>
  <c r="C130"/>
  <c r="D130"/>
  <c r="C112"/>
  <c r="D112"/>
  <c r="I104"/>
  <c r="I105"/>
  <c r="I106"/>
  <c r="I107"/>
  <c r="I108"/>
  <c r="G104"/>
  <c r="G105"/>
  <c r="G106"/>
  <c r="G107"/>
  <c r="G108"/>
  <c r="B104"/>
  <c r="C104"/>
  <c r="D104"/>
  <c r="B105"/>
  <c r="C105"/>
  <c r="D105"/>
  <c r="B106"/>
  <c r="C106"/>
  <c r="D106"/>
  <c r="B107"/>
  <c r="C107"/>
  <c r="D107"/>
  <c r="B108"/>
  <c r="C108"/>
  <c r="D108"/>
  <c r="C103"/>
  <c r="D103"/>
  <c r="G96"/>
  <c r="I96"/>
  <c r="G97"/>
  <c r="I97"/>
  <c r="G98"/>
  <c r="I98"/>
  <c r="G99"/>
  <c r="I99"/>
  <c r="G100"/>
  <c r="I100"/>
  <c r="G101"/>
  <c r="I101"/>
  <c r="B96"/>
  <c r="C96"/>
  <c r="D96"/>
  <c r="B97"/>
  <c r="C97"/>
  <c r="D97"/>
  <c r="B98"/>
  <c r="C98"/>
  <c r="D98"/>
  <c r="B99"/>
  <c r="C99"/>
  <c r="D99"/>
  <c r="B100"/>
  <c r="C100"/>
  <c r="D100"/>
  <c r="B101"/>
  <c r="C101"/>
  <c r="D101"/>
  <c r="C95"/>
  <c r="D95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B57"/>
  <c r="C57"/>
  <c r="D57"/>
  <c r="B58"/>
  <c r="C58"/>
  <c r="D58"/>
  <c r="B59"/>
  <c r="C59"/>
  <c r="D59"/>
  <c r="B60"/>
  <c r="C60"/>
  <c r="D60"/>
  <c r="B61"/>
  <c r="C61"/>
  <c r="D61"/>
  <c r="B62"/>
  <c r="C62"/>
  <c r="D62"/>
  <c r="B63"/>
  <c r="C63"/>
  <c r="D63"/>
  <c r="B64"/>
  <c r="C64"/>
  <c r="D64"/>
  <c r="B65"/>
  <c r="C65"/>
  <c r="D65"/>
  <c r="B66"/>
  <c r="C66"/>
  <c r="D66"/>
  <c r="B67"/>
  <c r="C67"/>
  <c r="D67"/>
  <c r="B68"/>
  <c r="C68"/>
  <c r="D68"/>
  <c r="B69"/>
  <c r="C69"/>
  <c r="D69"/>
  <c r="B70"/>
  <c r="C70"/>
  <c r="D70"/>
  <c r="B71"/>
  <c r="C71"/>
  <c r="D71"/>
  <c r="B72"/>
  <c r="C72"/>
  <c r="D72"/>
  <c r="B73"/>
  <c r="C73"/>
  <c r="D73"/>
  <c r="B74"/>
  <c r="C74"/>
  <c r="D74"/>
  <c r="B75"/>
  <c r="C75"/>
  <c r="D75"/>
  <c r="B76"/>
  <c r="C76"/>
  <c r="D76"/>
  <c r="B77"/>
  <c r="C77"/>
  <c r="D77"/>
  <c r="B78"/>
  <c r="C78"/>
  <c r="D78"/>
  <c r="B79"/>
  <c r="C79"/>
  <c r="D79"/>
  <c r="C80"/>
  <c r="D80"/>
  <c r="B81"/>
  <c r="C81"/>
  <c r="D81"/>
  <c r="B82"/>
  <c r="C82"/>
  <c r="D82"/>
  <c r="B83"/>
  <c r="C83"/>
  <c r="D83"/>
  <c r="B84"/>
  <c r="C84"/>
  <c r="D84"/>
  <c r="B85"/>
  <c r="C85"/>
  <c r="D85"/>
  <c r="B86"/>
  <c r="C86"/>
  <c r="D86"/>
  <c r="B87"/>
  <c r="C87"/>
  <c r="D87"/>
  <c r="B88"/>
  <c r="C88"/>
  <c r="D88"/>
  <c r="B89"/>
  <c r="C89"/>
  <c r="D89"/>
  <c r="B90"/>
  <c r="C90"/>
  <c r="D90"/>
  <c r="C56"/>
  <c r="D56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B40"/>
  <c r="C40"/>
  <c r="D40"/>
  <c r="B41"/>
  <c r="C41"/>
  <c r="D41"/>
  <c r="B42"/>
  <c r="C42"/>
  <c r="D42"/>
  <c r="B43"/>
  <c r="C43"/>
  <c r="D43"/>
  <c r="B44"/>
  <c r="C44"/>
  <c r="D44"/>
  <c r="B45"/>
  <c r="C45"/>
  <c r="D45"/>
  <c r="B46"/>
  <c r="C46"/>
  <c r="D46"/>
  <c r="B47"/>
  <c r="C47"/>
  <c r="D47"/>
  <c r="B48"/>
  <c r="C48"/>
  <c r="D48"/>
  <c r="B49"/>
  <c r="C49"/>
  <c r="D49"/>
  <c r="B50"/>
  <c r="C50"/>
  <c r="D50"/>
  <c r="B51"/>
  <c r="C51"/>
  <c r="D51"/>
  <c r="B52"/>
  <c r="C52"/>
  <c r="D52"/>
  <c r="B53"/>
  <c r="C53"/>
  <c r="D53"/>
  <c r="B54"/>
  <c r="C54"/>
  <c r="D54"/>
  <c r="C32"/>
  <c r="D32"/>
  <c r="I23"/>
  <c r="I24"/>
  <c r="I25"/>
  <c r="I26"/>
  <c r="I27"/>
  <c r="I28"/>
  <c r="I29"/>
  <c r="I30"/>
  <c r="G23"/>
  <c r="G24"/>
  <c r="G25"/>
  <c r="G26"/>
  <c r="G27"/>
  <c r="G28"/>
  <c r="G29"/>
  <c r="G30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C22"/>
  <c r="D22"/>
  <c r="I5"/>
  <c r="I6"/>
  <c r="I7"/>
  <c r="I8"/>
  <c r="I9"/>
  <c r="I10"/>
  <c r="I11"/>
  <c r="I12"/>
  <c r="I13"/>
  <c r="I14"/>
  <c r="I15"/>
  <c r="I16"/>
  <c r="I17"/>
  <c r="I18"/>
  <c r="G5"/>
  <c r="G6"/>
  <c r="G7"/>
  <c r="G8"/>
  <c r="G9"/>
  <c r="G10"/>
  <c r="G11"/>
  <c r="G12"/>
  <c r="G13"/>
  <c r="G14"/>
  <c r="G15"/>
  <c r="G16"/>
  <c r="G17"/>
  <c r="G18"/>
  <c r="I347"/>
  <c r="G347"/>
  <c r="B347"/>
  <c r="I290"/>
  <c r="G290"/>
  <c r="B290"/>
  <c r="I216"/>
  <c r="G216"/>
  <c r="B216"/>
  <c r="I194"/>
  <c r="G194"/>
  <c r="B194"/>
  <c r="I169"/>
  <c r="G169"/>
  <c r="B169"/>
  <c r="I157"/>
  <c r="G157"/>
  <c r="B157"/>
  <c r="I146"/>
  <c r="G146"/>
  <c r="B146"/>
  <c r="I139"/>
  <c r="G139"/>
  <c r="B139"/>
  <c r="I132"/>
  <c r="G132"/>
  <c r="B132"/>
  <c r="I112"/>
  <c r="G112"/>
  <c r="B112"/>
  <c r="I103"/>
  <c r="G103"/>
  <c r="B103"/>
  <c r="I95"/>
  <c r="G95"/>
  <c r="B95"/>
  <c r="I56"/>
  <c r="G56"/>
  <c r="B56"/>
  <c r="I32"/>
  <c r="G32"/>
  <c r="B32"/>
  <c r="B22"/>
  <c r="I22"/>
  <c r="G22"/>
  <c r="I4"/>
  <c r="G4"/>
  <c r="C4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B5"/>
  <c r="B6"/>
  <c r="B7"/>
  <c r="B8"/>
  <c r="B9"/>
  <c r="B10"/>
  <c r="B11"/>
  <c r="B12"/>
  <c r="B13"/>
  <c r="B14"/>
  <c r="B15"/>
  <c r="B16"/>
  <c r="B17"/>
  <c r="B18"/>
  <c r="B4"/>
  <c r="I21" i="16"/>
  <c r="G21"/>
  <c r="C21"/>
  <c r="D21"/>
  <c r="B21"/>
  <c r="C21" i="15"/>
  <c r="D21"/>
  <c r="I21"/>
  <c r="G21"/>
  <c r="B21"/>
  <c r="I21" i="14"/>
  <c r="G21"/>
  <c r="C21"/>
  <c r="D21"/>
  <c r="B21"/>
  <c r="C21" i="13"/>
  <c r="D21"/>
  <c r="I21"/>
  <c r="B21"/>
  <c r="I21" i="11"/>
  <c r="G21"/>
  <c r="C21"/>
  <c r="D21"/>
  <c r="B21"/>
  <c r="I21" i="10"/>
  <c r="G21"/>
  <c r="C21"/>
  <c r="D21"/>
  <c r="B21"/>
  <c r="I21" i="21"/>
  <c r="G21"/>
  <c r="C21"/>
  <c r="D21"/>
  <c r="B21"/>
  <c r="I21" i="20"/>
  <c r="G21"/>
  <c r="C21"/>
  <c r="D21"/>
  <c r="B21"/>
  <c r="I21" i="19"/>
  <c r="G21"/>
  <c r="C21"/>
  <c r="D21"/>
  <c r="B21"/>
  <c r="I21" i="18"/>
  <c r="G21"/>
  <c r="C21"/>
  <c r="D21"/>
  <c r="B21"/>
  <c r="C3" i="17"/>
  <c r="D3"/>
  <c r="G3"/>
  <c r="I3"/>
  <c r="B3"/>
  <c r="E3" s="1"/>
  <c r="E397" i="16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1" s="1"/>
  <c r="E110"/>
  <c r="E108"/>
  <c r="E107"/>
  <c r="E106"/>
  <c r="E105"/>
  <c r="E104"/>
  <c r="E103"/>
  <c r="I102"/>
  <c r="G102"/>
  <c r="D102"/>
  <c r="C102"/>
  <c r="B102"/>
  <c r="E102" s="1"/>
  <c r="E101"/>
  <c r="E100"/>
  <c r="E99"/>
  <c r="E98"/>
  <c r="E97"/>
  <c r="E96"/>
  <c r="E95"/>
  <c r="I94"/>
  <c r="G94"/>
  <c r="D94"/>
  <c r="C94"/>
  <c r="B94"/>
  <c r="E94" s="1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15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14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E138" s="1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13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E131" s="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G21" s="1"/>
  <c r="D31"/>
  <c r="C31"/>
  <c r="B31"/>
  <c r="E30"/>
  <c r="E29"/>
  <c r="E28"/>
  <c r="E27"/>
  <c r="E26"/>
  <c r="E25"/>
  <c r="E24"/>
  <c r="E23"/>
  <c r="E22"/>
  <c r="E381" i="1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E289" s="1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10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E145" s="1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E102" s="1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21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20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19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18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I193"/>
  <c r="G193"/>
  <c r="D193"/>
  <c r="C193"/>
  <c r="B193"/>
  <c r="E192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E397" i="17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D346"/>
  <c r="C346"/>
  <c r="B346"/>
  <c r="E345"/>
  <c r="E324"/>
  <c r="E166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I289"/>
  <c r="G289"/>
  <c r="D289"/>
  <c r="C289"/>
  <c r="B289"/>
  <c r="E288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I215"/>
  <c r="G215"/>
  <c r="D215"/>
  <c r="C215"/>
  <c r="B215"/>
  <c r="E214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I168"/>
  <c r="G168"/>
  <c r="D168"/>
  <c r="C168"/>
  <c r="B168"/>
  <c r="E167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E149"/>
  <c r="E148"/>
  <c r="E147"/>
  <c r="E146"/>
  <c r="I145"/>
  <c r="G145"/>
  <c r="D145"/>
  <c r="C145"/>
  <c r="B145"/>
  <c r="E144"/>
  <c r="E143"/>
  <c r="E142"/>
  <c r="E141"/>
  <c r="E140"/>
  <c r="E139"/>
  <c r="I138"/>
  <c r="G138"/>
  <c r="D138"/>
  <c r="C138"/>
  <c r="B138"/>
  <c r="E137"/>
  <c r="E136"/>
  <c r="E135"/>
  <c r="E134"/>
  <c r="E133"/>
  <c r="E132"/>
  <c r="I131"/>
  <c r="G131"/>
  <c r="D131"/>
  <c r="C131"/>
  <c r="B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I111"/>
  <c r="G111"/>
  <c r="D111"/>
  <c r="C111"/>
  <c r="B111"/>
  <c r="E110"/>
  <c r="E108"/>
  <c r="E107"/>
  <c r="E106"/>
  <c r="E105"/>
  <c r="E104"/>
  <c r="E103"/>
  <c r="I102"/>
  <c r="G102"/>
  <c r="D102"/>
  <c r="C102"/>
  <c r="B102"/>
  <c r="E101"/>
  <c r="E100"/>
  <c r="E99"/>
  <c r="E98"/>
  <c r="E97"/>
  <c r="E96"/>
  <c r="E95"/>
  <c r="I94"/>
  <c r="G94"/>
  <c r="D94"/>
  <c r="C94"/>
  <c r="B94"/>
  <c r="E93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I55"/>
  <c r="G55"/>
  <c r="D55"/>
  <c r="C55"/>
  <c r="B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I31"/>
  <c r="G31"/>
  <c r="D31"/>
  <c r="C31"/>
  <c r="B31"/>
  <c r="E30"/>
  <c r="E29"/>
  <c r="E28"/>
  <c r="E27"/>
  <c r="E26"/>
  <c r="E25"/>
  <c r="E24"/>
  <c r="E23"/>
  <c r="E22"/>
  <c r="I21"/>
  <c r="G21"/>
  <c r="D21"/>
  <c r="C21"/>
  <c r="B21"/>
  <c r="E20"/>
  <c r="E18"/>
  <c r="E17"/>
  <c r="E16"/>
  <c r="E15"/>
  <c r="E14"/>
  <c r="E13"/>
  <c r="E12"/>
  <c r="E11"/>
  <c r="E10"/>
  <c r="E9"/>
  <c r="E8"/>
  <c r="E7"/>
  <c r="E6"/>
  <c r="E5"/>
  <c r="E4"/>
  <c r="E20" i="16"/>
  <c r="E18"/>
  <c r="E17"/>
  <c r="E16"/>
  <c r="E15"/>
  <c r="E14"/>
  <c r="E13"/>
  <c r="E12"/>
  <c r="E11"/>
  <c r="E10"/>
  <c r="E9"/>
  <c r="E8"/>
  <c r="E7"/>
  <c r="E6"/>
  <c r="E5"/>
  <c r="E4"/>
  <c r="E20" i="15"/>
  <c r="E18"/>
  <c r="E17"/>
  <c r="E16"/>
  <c r="E15"/>
  <c r="E14"/>
  <c r="E13"/>
  <c r="E12"/>
  <c r="E11"/>
  <c r="E10"/>
  <c r="E9"/>
  <c r="E8"/>
  <c r="E7"/>
  <c r="E6"/>
  <c r="E5"/>
  <c r="E4"/>
  <c r="E20" i="14"/>
  <c r="E18"/>
  <c r="E17"/>
  <c r="E16"/>
  <c r="E15"/>
  <c r="E14"/>
  <c r="E13"/>
  <c r="E12"/>
  <c r="E11"/>
  <c r="E10"/>
  <c r="E9"/>
  <c r="E8"/>
  <c r="E7"/>
  <c r="E6"/>
  <c r="E5"/>
  <c r="E4"/>
  <c r="E20" i="13"/>
  <c r="E18"/>
  <c r="E17"/>
  <c r="E16"/>
  <c r="E15"/>
  <c r="E14"/>
  <c r="E13"/>
  <c r="E12"/>
  <c r="E11"/>
  <c r="E10"/>
  <c r="E9"/>
  <c r="E8"/>
  <c r="E7"/>
  <c r="E6"/>
  <c r="E5"/>
  <c r="E4"/>
  <c r="E20" i="11"/>
  <c r="E18"/>
  <c r="E17"/>
  <c r="E16"/>
  <c r="E15"/>
  <c r="E14"/>
  <c r="E13"/>
  <c r="E12"/>
  <c r="E11"/>
  <c r="E10"/>
  <c r="E9"/>
  <c r="E8"/>
  <c r="E7"/>
  <c r="E6"/>
  <c r="E5"/>
  <c r="E4"/>
  <c r="E20" i="10"/>
  <c r="E18"/>
  <c r="E17"/>
  <c r="E16"/>
  <c r="E15"/>
  <c r="E14"/>
  <c r="E13"/>
  <c r="E12"/>
  <c r="E11"/>
  <c r="E10"/>
  <c r="E9"/>
  <c r="E8"/>
  <c r="E7"/>
  <c r="E6"/>
  <c r="E5"/>
  <c r="E4"/>
  <c r="E20" i="21"/>
  <c r="E18"/>
  <c r="E17"/>
  <c r="E16"/>
  <c r="E15"/>
  <c r="E14"/>
  <c r="E13"/>
  <c r="E12"/>
  <c r="E11"/>
  <c r="E10"/>
  <c r="E9"/>
  <c r="E8"/>
  <c r="E7"/>
  <c r="E6"/>
  <c r="E5"/>
  <c r="E4"/>
  <c r="E20" i="20"/>
  <c r="E18"/>
  <c r="E17"/>
  <c r="E16"/>
  <c r="E15"/>
  <c r="E14"/>
  <c r="E13"/>
  <c r="E12"/>
  <c r="E11"/>
  <c r="E10"/>
  <c r="E9"/>
  <c r="E8"/>
  <c r="E7"/>
  <c r="E6"/>
  <c r="E5"/>
  <c r="E4"/>
  <c r="E20" i="19"/>
  <c r="E18"/>
  <c r="E17"/>
  <c r="E16"/>
  <c r="E15"/>
  <c r="E14"/>
  <c r="E13"/>
  <c r="E12"/>
  <c r="E11"/>
  <c r="E10"/>
  <c r="E9"/>
  <c r="E8"/>
  <c r="E7"/>
  <c r="E6"/>
  <c r="E5"/>
  <c r="E4"/>
  <c r="E20" i="18"/>
  <c r="E18"/>
  <c r="E17"/>
  <c r="E16"/>
  <c r="E15"/>
  <c r="E14"/>
  <c r="E13"/>
  <c r="E12"/>
  <c r="E11"/>
  <c r="E10"/>
  <c r="E9"/>
  <c r="E8"/>
  <c r="E7"/>
  <c r="E6"/>
  <c r="E5"/>
  <c r="E4"/>
  <c r="I193" i="9"/>
  <c r="G193"/>
  <c r="C193"/>
  <c r="D193"/>
  <c r="E200"/>
  <c r="E201"/>
  <c r="E202"/>
  <c r="E203"/>
  <c r="E204"/>
  <c r="E205"/>
  <c r="E206"/>
  <c r="E207"/>
  <c r="E208"/>
  <c r="E209"/>
  <c r="E210"/>
  <c r="E211"/>
  <c r="E212"/>
  <c r="E214"/>
  <c r="B193"/>
  <c r="E162"/>
  <c r="E163"/>
  <c r="E164"/>
  <c r="E165"/>
  <c r="E167"/>
  <c r="C156"/>
  <c r="D156"/>
  <c r="I156"/>
  <c r="G156"/>
  <c r="B156"/>
  <c r="I138"/>
  <c r="G138"/>
  <c r="C138"/>
  <c r="D138"/>
  <c r="B138"/>
  <c r="E142"/>
  <c r="E143"/>
  <c r="E144"/>
  <c r="E135"/>
  <c r="E136"/>
  <c r="C111"/>
  <c r="D111"/>
  <c r="E97"/>
  <c r="E98"/>
  <c r="E99"/>
  <c r="E100"/>
  <c r="D55"/>
  <c r="E86"/>
  <c r="E87"/>
  <c r="E88"/>
  <c r="E89"/>
  <c r="E90"/>
  <c r="E46"/>
  <c r="E47"/>
  <c r="E48"/>
  <c r="E49"/>
  <c r="E50"/>
  <c r="E51"/>
  <c r="E52"/>
  <c r="E53"/>
  <c r="E54"/>
  <c r="C21"/>
  <c r="D21"/>
  <c r="E24"/>
  <c r="E25"/>
  <c r="E26"/>
  <c r="E27"/>
  <c r="E28"/>
  <c r="E29"/>
  <c r="E30"/>
  <c r="C3"/>
  <c r="D3"/>
  <c r="B3"/>
  <c r="E5"/>
  <c r="E6"/>
  <c r="E7"/>
  <c r="E8"/>
  <c r="E9"/>
  <c r="E10"/>
  <c r="E11"/>
  <c r="E12"/>
  <c r="E13"/>
  <c r="E14"/>
  <c r="E15"/>
  <c r="E16"/>
  <c r="E17"/>
  <c r="E18"/>
  <c r="E161"/>
  <c r="E102" i="13" l="1"/>
  <c r="E94" i="14"/>
  <c r="E193"/>
  <c r="E145" i="13"/>
  <c r="E55"/>
  <c r="E346" i="16"/>
  <c r="E193" i="13"/>
  <c r="E193" i="11"/>
  <c r="E346"/>
  <c r="E193" i="10"/>
  <c r="E168"/>
  <c r="E111" i="14"/>
  <c r="E168" i="13"/>
  <c r="E102" i="11"/>
  <c r="E156" i="10"/>
  <c r="E55"/>
  <c r="E346"/>
  <c r="E346" i="21"/>
  <c r="E20" i="12"/>
  <c r="E346" i="19"/>
  <c r="E346" i="18"/>
  <c r="E346" i="17"/>
  <c r="E19" i="12"/>
  <c r="E193" i="15"/>
  <c r="E346"/>
  <c r="E138"/>
  <c r="E156" i="14"/>
  <c r="E215"/>
  <c r="E139" i="12"/>
  <c r="E73"/>
  <c r="E69"/>
  <c r="E65"/>
  <c r="E85"/>
  <c r="E31" i="21"/>
  <c r="E94"/>
  <c r="E81" i="12"/>
  <c r="E89"/>
  <c r="E61"/>
  <c r="E77"/>
  <c r="E95"/>
  <c r="G102"/>
  <c r="G145"/>
  <c r="I156"/>
  <c r="E30"/>
  <c r="E26"/>
  <c r="E90"/>
  <c r="E88"/>
  <c r="E87"/>
  <c r="E86"/>
  <c r="E84"/>
  <c r="E83"/>
  <c r="E82"/>
  <c r="E80"/>
  <c r="E79"/>
  <c r="E78"/>
  <c r="E76"/>
  <c r="E75"/>
  <c r="E74"/>
  <c r="E72"/>
  <c r="E71"/>
  <c r="E70"/>
  <c r="E68"/>
  <c r="E64"/>
  <c r="D94"/>
  <c r="E218"/>
  <c r="I131"/>
  <c r="E57"/>
  <c r="E108"/>
  <c r="E104"/>
  <c r="E129"/>
  <c r="E125"/>
  <c r="E121"/>
  <c r="E136"/>
  <c r="E168" i="16"/>
  <c r="E117" i="12"/>
  <c r="E106"/>
  <c r="E123"/>
  <c r="E193" i="20"/>
  <c r="E346"/>
  <c r="E94"/>
  <c r="E157" i="12"/>
  <c r="E100"/>
  <c r="E131" i="17"/>
  <c r="E111" i="20"/>
  <c r="E55"/>
  <c r="E94" i="19"/>
  <c r="E96" i="12"/>
  <c r="E55" i="17"/>
  <c r="E67" i="12"/>
  <c r="E127"/>
  <c r="E193" i="21"/>
  <c r="E111"/>
  <c r="E42" i="12"/>
  <c r="E56"/>
  <c r="G55"/>
  <c r="E112"/>
  <c r="E119"/>
  <c r="E115"/>
  <c r="E132"/>
  <c r="C131"/>
  <c r="E148"/>
  <c r="E169"/>
  <c r="B289"/>
  <c r="E156" i="20"/>
  <c r="E145"/>
  <c r="G31" i="12"/>
  <c r="I55"/>
  <c r="B102"/>
  <c r="B145"/>
  <c r="G156"/>
  <c r="I168"/>
  <c r="B215"/>
  <c r="G289"/>
  <c r="I346"/>
  <c r="C21"/>
  <c r="E29"/>
  <c r="E28"/>
  <c r="E27"/>
  <c r="E25"/>
  <c r="E24"/>
  <c r="E23"/>
  <c r="E54"/>
  <c r="E53"/>
  <c r="E51"/>
  <c r="E50"/>
  <c r="E47"/>
  <c r="E46"/>
  <c r="E43"/>
  <c r="E39"/>
  <c r="E38"/>
  <c r="E35"/>
  <c r="E34"/>
  <c r="E364"/>
  <c r="E91"/>
  <c r="E290"/>
  <c r="E101"/>
  <c r="E99"/>
  <c r="E97"/>
  <c r="E107"/>
  <c r="E105"/>
  <c r="E130"/>
  <c r="E128"/>
  <c r="E126"/>
  <c r="E124"/>
  <c r="E122"/>
  <c r="E120"/>
  <c r="E118"/>
  <c r="E137"/>
  <c r="E133"/>
  <c r="D145"/>
  <c r="E152"/>
  <c r="E167"/>
  <c r="E162"/>
  <c r="E158"/>
  <c r="E210"/>
  <c r="E206"/>
  <c r="E202"/>
  <c r="D215"/>
  <c r="E227"/>
  <c r="E379"/>
  <c r="E375"/>
  <c r="E367"/>
  <c r="E363"/>
  <c r="E131" i="19"/>
  <c r="E94" i="18"/>
  <c r="E111"/>
  <c r="E55"/>
  <c r="E193"/>
  <c r="E116" i="12"/>
  <c r="E163"/>
  <c r="E63"/>
  <c r="E165"/>
  <c r="E164"/>
  <c r="E161"/>
  <c r="E160"/>
  <c r="E159"/>
  <c r="E181"/>
  <c r="E177"/>
  <c r="E173"/>
  <c r="E211"/>
  <c r="E234"/>
  <c r="E222"/>
  <c r="E66"/>
  <c r="E33"/>
  <c r="E180"/>
  <c r="E176"/>
  <c r="E172"/>
  <c r="E201"/>
  <c r="E261"/>
  <c r="E245"/>
  <c r="E237"/>
  <c r="E225"/>
  <c r="E221"/>
  <c r="E359"/>
  <c r="G111"/>
  <c r="E60"/>
  <c r="E62"/>
  <c r="E355"/>
  <c r="E351"/>
  <c r="E226"/>
  <c r="E151"/>
  <c r="E188"/>
  <c r="E229"/>
  <c r="E349"/>
  <c r="E58"/>
  <c r="E144"/>
  <c r="D138"/>
  <c r="E140"/>
  <c r="D168"/>
  <c r="I193"/>
  <c r="B193"/>
  <c r="E273"/>
  <c r="I289"/>
  <c r="E347"/>
  <c r="E142"/>
  <c r="B31"/>
  <c r="I94"/>
  <c r="G131"/>
  <c r="I138"/>
  <c r="G168"/>
  <c r="G346"/>
  <c r="D21"/>
  <c r="E52"/>
  <c r="E48"/>
  <c r="E44"/>
  <c r="E40"/>
  <c r="D193"/>
  <c r="E207"/>
  <c r="E203"/>
  <c r="E230"/>
  <c r="E220"/>
  <c r="E55" i="19"/>
  <c r="E22" i="12"/>
  <c r="B111"/>
  <c r="C156"/>
  <c r="D346"/>
  <c r="B21"/>
  <c r="E200"/>
  <c r="E198"/>
  <c r="E196"/>
  <c r="E219"/>
  <c r="C289"/>
  <c r="E323"/>
  <c r="E319"/>
  <c r="E315"/>
  <c r="E313"/>
  <c r="E307"/>
  <c r="E303"/>
  <c r="E299"/>
  <c r="E297"/>
  <c r="E295"/>
  <c r="I21"/>
  <c r="C215"/>
  <c r="E268"/>
  <c r="E264"/>
  <c r="E260"/>
  <c r="E256"/>
  <c r="E254"/>
  <c r="E252"/>
  <c r="E248"/>
  <c r="E244"/>
  <c r="E240"/>
  <c r="E236"/>
  <c r="D289"/>
  <c r="E166"/>
  <c r="E320"/>
  <c r="E316"/>
  <c r="E312"/>
  <c r="E308"/>
  <c r="E304"/>
  <c r="E300"/>
  <c r="E296"/>
  <c r="E292"/>
  <c r="E291"/>
  <c r="E378"/>
  <c r="E370"/>
  <c r="E366"/>
  <c r="E362"/>
  <c r="E358"/>
  <c r="E354"/>
  <c r="E350"/>
  <c r="E374"/>
  <c r="E143"/>
  <c r="E141"/>
  <c r="E150"/>
  <c r="E371"/>
  <c r="E36"/>
  <c r="C31"/>
  <c r="C55"/>
  <c r="B55"/>
  <c r="E98"/>
  <c r="G94"/>
  <c r="C111"/>
  <c r="D111"/>
  <c r="E134"/>
  <c r="G138"/>
  <c r="E153"/>
  <c r="E149"/>
  <c r="E185"/>
  <c r="G193"/>
  <c r="E311"/>
  <c r="E272"/>
  <c r="G215"/>
  <c r="C346"/>
  <c r="E269"/>
  <c r="E265"/>
  <c r="E253"/>
  <c r="E249"/>
  <c r="E241"/>
  <c r="E49"/>
  <c r="E45"/>
  <c r="E41"/>
  <c r="E37"/>
  <c r="I31"/>
  <c r="E59"/>
  <c r="C94"/>
  <c r="I102"/>
  <c r="E114"/>
  <c r="E113"/>
  <c r="I111"/>
  <c r="B131"/>
  <c r="C138"/>
  <c r="C145"/>
  <c r="I145"/>
  <c r="C168"/>
  <c r="E194"/>
  <c r="I215"/>
  <c r="E135"/>
  <c r="E147"/>
  <c r="B156"/>
  <c r="E216"/>
  <c r="E259"/>
  <c r="E233"/>
  <c r="E294"/>
  <c r="D31"/>
  <c r="D55"/>
  <c r="D102"/>
  <c r="E103"/>
  <c r="E199"/>
  <c r="E32"/>
  <c r="B94"/>
  <c r="B138"/>
  <c r="E146"/>
  <c r="B168"/>
  <c r="B346"/>
  <c r="E186"/>
  <c r="E184"/>
  <c r="E182"/>
  <c r="E178"/>
  <c r="E174"/>
  <c r="E170"/>
  <c r="E212"/>
  <c r="E208"/>
  <c r="E204"/>
  <c r="E197"/>
  <c r="E274"/>
  <c r="E270"/>
  <c r="E266"/>
  <c r="E262"/>
  <c r="E258"/>
  <c r="E250"/>
  <c r="E246"/>
  <c r="E242"/>
  <c r="E238"/>
  <c r="E235"/>
  <c r="E231"/>
  <c r="E223"/>
  <c r="E217"/>
  <c r="E324"/>
  <c r="E321"/>
  <c r="E317"/>
  <c r="E309"/>
  <c r="E305"/>
  <c r="E301"/>
  <c r="E293"/>
  <c r="E380"/>
  <c r="E376"/>
  <c r="E372"/>
  <c r="E368"/>
  <c r="E360"/>
  <c r="E356"/>
  <c r="E352"/>
  <c r="E348"/>
  <c r="E171"/>
  <c r="D131"/>
  <c r="D156"/>
  <c r="C193"/>
  <c r="G21"/>
  <c r="E187"/>
  <c r="E183"/>
  <c r="E179"/>
  <c r="E175"/>
  <c r="E209"/>
  <c r="E205"/>
  <c r="E195"/>
  <c r="E271"/>
  <c r="E267"/>
  <c r="E263"/>
  <c r="E257"/>
  <c r="E255"/>
  <c r="E251"/>
  <c r="E247"/>
  <c r="E243"/>
  <c r="E239"/>
  <c r="E232"/>
  <c r="E228"/>
  <c r="E224"/>
  <c r="E322"/>
  <c r="E318"/>
  <c r="E314"/>
  <c r="E310"/>
  <c r="E306"/>
  <c r="E302"/>
  <c r="E298"/>
  <c r="E381"/>
  <c r="E377"/>
  <c r="E373"/>
  <c r="E369"/>
  <c r="E365"/>
  <c r="E361"/>
  <c r="E357"/>
  <c r="E353"/>
  <c r="C102"/>
  <c r="E31" i="16"/>
  <c r="E55"/>
  <c r="E138"/>
  <c r="E145"/>
  <c r="E215"/>
  <c r="E156"/>
  <c r="E193"/>
  <c r="E31" i="14"/>
  <c r="E131" i="11"/>
  <c r="E131" i="10"/>
  <c r="E94"/>
  <c r="E156" i="21"/>
  <c r="E215"/>
  <c r="E193" i="19"/>
  <c r="E111"/>
  <c r="E156"/>
  <c r="E138"/>
  <c r="E215"/>
  <c r="E94" i="17"/>
  <c r="E168"/>
  <c r="E289" i="16"/>
  <c r="E131"/>
  <c r="E102" i="15"/>
  <c r="E131"/>
  <c r="E289"/>
  <c r="E94"/>
  <c r="E111"/>
  <c r="E156"/>
  <c r="E215"/>
  <c r="E31"/>
  <c r="E55"/>
  <c r="E145"/>
  <c r="E168"/>
  <c r="E55" i="14"/>
  <c r="E145"/>
  <c r="E168"/>
  <c r="E346"/>
  <c r="E102"/>
  <c r="E131"/>
  <c r="E289"/>
  <c r="E346" i="13"/>
  <c r="E289"/>
  <c r="E31"/>
  <c r="E94"/>
  <c r="E111"/>
  <c r="E138"/>
  <c r="E156"/>
  <c r="E215"/>
  <c r="E31" i="11"/>
  <c r="E94"/>
  <c r="E111"/>
  <c r="E138"/>
  <c r="E156"/>
  <c r="E215"/>
  <c r="E55"/>
  <c r="E145"/>
  <c r="E168"/>
  <c r="E289" i="10"/>
  <c r="E31"/>
  <c r="E111"/>
  <c r="E138"/>
  <c r="E215"/>
  <c r="E102" i="21"/>
  <c r="E131"/>
  <c r="E289"/>
  <c r="E138"/>
  <c r="E55"/>
  <c r="E145"/>
  <c r="E168"/>
  <c r="E102" i="20"/>
  <c r="E131"/>
  <c r="E289"/>
  <c r="E31"/>
  <c r="E138"/>
  <c r="E215"/>
  <c r="E168"/>
  <c r="E31" i="19"/>
  <c r="E145"/>
  <c r="E168"/>
  <c r="E289"/>
  <c r="E102"/>
  <c r="E102" i="18"/>
  <c r="E131"/>
  <c r="E31"/>
  <c r="E138"/>
  <c r="E156"/>
  <c r="E289"/>
  <c r="E145"/>
  <c r="E168"/>
  <c r="E215"/>
  <c r="E111" i="17"/>
  <c r="E21"/>
  <c r="E215"/>
  <c r="E156"/>
  <c r="E289"/>
  <c r="E31"/>
  <c r="E138"/>
  <c r="E145"/>
  <c r="E102"/>
  <c r="E8" i="12"/>
  <c r="E4"/>
  <c r="E6"/>
  <c r="E17"/>
  <c r="E9"/>
  <c r="E18"/>
  <c r="E14"/>
  <c r="E10"/>
  <c r="E7"/>
  <c r="E13"/>
  <c r="E16"/>
  <c r="E12"/>
  <c r="E5"/>
  <c r="E15"/>
  <c r="E11"/>
  <c r="E215" l="1"/>
  <c r="E145"/>
  <c r="E193"/>
  <c r="E289"/>
  <c r="E102"/>
  <c r="E55"/>
  <c r="E168"/>
  <c r="E131"/>
  <c r="E111"/>
  <c r="E31"/>
  <c r="E346"/>
  <c r="E94"/>
  <c r="E138"/>
  <c r="E156"/>
  <c r="E274" i="9"/>
  <c r="E273"/>
  <c r="G3" i="13" l="1"/>
  <c r="E272" i="9"/>
  <c r="E271"/>
  <c r="E270"/>
  <c r="E269"/>
  <c r="E268"/>
  <c r="E267"/>
  <c r="E266"/>
  <c r="E265"/>
  <c r="E264"/>
  <c r="E263"/>
  <c r="E379"/>
  <c r="E380"/>
  <c r="E381"/>
  <c r="E256"/>
  <c r="E257"/>
  <c r="E258"/>
  <c r="E259"/>
  <c r="E260"/>
  <c r="E261"/>
  <c r="E262"/>
  <c r="E41" l="1"/>
  <c r="E42"/>
  <c r="E43"/>
  <c r="E44"/>
  <c r="E45"/>
  <c r="E36"/>
  <c r="E37"/>
  <c r="E38"/>
  <c r="E39"/>
  <c r="E40"/>
  <c r="I2" i="12"/>
  <c r="G2"/>
  <c r="C2"/>
  <c r="D2"/>
  <c r="B2"/>
  <c r="I3" i="16"/>
  <c r="G3"/>
  <c r="D3"/>
  <c r="C3"/>
  <c r="B3"/>
  <c r="I3" i="15"/>
  <c r="G3"/>
  <c r="D3"/>
  <c r="C3"/>
  <c r="B3"/>
  <c r="I3" i="14"/>
  <c r="G3"/>
  <c r="D3"/>
  <c r="C3"/>
  <c r="B3"/>
  <c r="I3" i="13"/>
  <c r="D3"/>
  <c r="C3"/>
  <c r="B3"/>
  <c r="I3" i="11"/>
  <c r="G3"/>
  <c r="D3"/>
  <c r="C3"/>
  <c r="B3"/>
  <c r="I3" i="10"/>
  <c r="G3"/>
  <c r="D3"/>
  <c r="C3"/>
  <c r="B3"/>
  <c r="I3" i="21"/>
  <c r="G3"/>
  <c r="D3"/>
  <c r="C3"/>
  <c r="B3"/>
  <c r="I3" i="20"/>
  <c r="G3"/>
  <c r="D3"/>
  <c r="C3"/>
  <c r="B3"/>
  <c r="I3" i="19"/>
  <c r="G3"/>
  <c r="D3"/>
  <c r="C3"/>
  <c r="B3"/>
  <c r="I3" i="18"/>
  <c r="G3"/>
  <c r="D3"/>
  <c r="C3"/>
  <c r="B3"/>
  <c r="C346" i="9"/>
  <c r="D346"/>
  <c r="C289"/>
  <c r="D289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166"/>
  <c r="E324"/>
  <c r="C215"/>
  <c r="D215"/>
  <c r="E196"/>
  <c r="E197"/>
  <c r="E198"/>
  <c r="E19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92"/>
  <c r="C168"/>
  <c r="D168"/>
  <c r="E147"/>
  <c r="E148"/>
  <c r="E149"/>
  <c r="E150"/>
  <c r="E151"/>
  <c r="E152"/>
  <c r="E153"/>
  <c r="E155"/>
  <c r="C145"/>
  <c r="D145"/>
  <c r="E140"/>
  <c r="E141"/>
  <c r="C131"/>
  <c r="D131"/>
  <c r="C102"/>
  <c r="D102"/>
  <c r="C94"/>
  <c r="D94"/>
  <c r="I31"/>
  <c r="G31"/>
  <c r="C31"/>
  <c r="D31"/>
  <c r="I3"/>
  <c r="G3"/>
  <c r="E23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I346"/>
  <c r="G346"/>
  <c r="B346"/>
  <c r="E290"/>
  <c r="I289"/>
  <c r="G289"/>
  <c r="B289"/>
  <c r="E146"/>
  <c r="I145"/>
  <c r="G145"/>
  <c r="B145"/>
  <c r="E139"/>
  <c r="B31"/>
  <c r="E35"/>
  <c r="E21" i="10" l="1"/>
  <c r="E21" i="20"/>
  <c r="E3" i="18"/>
  <c r="C3" i="12"/>
  <c r="C398" s="1"/>
  <c r="D398" i="9"/>
  <c r="D2" i="17" s="1"/>
  <c r="C398" i="9"/>
  <c r="E3" i="10"/>
  <c r="E21" i="18"/>
  <c r="E21" i="11"/>
  <c r="E21" i="13"/>
  <c r="E21" i="15"/>
  <c r="E2" i="12"/>
  <c r="I3"/>
  <c r="I398" s="1"/>
  <c r="D3"/>
  <c r="D398" s="1"/>
  <c r="G3"/>
  <c r="G398" s="1"/>
  <c r="B3"/>
  <c r="B398" s="1"/>
  <c r="E21" i="19"/>
  <c r="E3" i="20"/>
  <c r="E21" i="21"/>
  <c r="E3" i="11"/>
  <c r="E21" i="14"/>
  <c r="E3" i="16"/>
  <c r="E21"/>
  <c r="E3" i="15"/>
  <c r="E3" i="14"/>
  <c r="E3" i="13"/>
  <c r="E3" i="21"/>
  <c r="E3" i="19"/>
  <c r="E145" i="9"/>
  <c r="E346"/>
  <c r="E138"/>
  <c r="E289"/>
  <c r="E58"/>
  <c r="E59"/>
  <c r="E60"/>
  <c r="E61"/>
  <c r="E8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2"/>
  <c r="E104"/>
  <c r="E105"/>
  <c r="E106"/>
  <c r="E107"/>
  <c r="E108"/>
  <c r="E110"/>
  <c r="E57"/>
  <c r="E83"/>
  <c r="E84"/>
  <c r="E85"/>
  <c r="E33"/>
  <c r="E34"/>
  <c r="D398" i="17" l="1"/>
  <c r="D2" i="18" s="1"/>
  <c r="D398" s="1"/>
  <c r="D2" i="19" s="1"/>
  <c r="E21" i="12"/>
  <c r="E3"/>
  <c r="I215" i="9"/>
  <c r="I168"/>
  <c r="I131"/>
  <c r="I111"/>
  <c r="I102"/>
  <c r="I94"/>
  <c r="I55"/>
  <c r="I21"/>
  <c r="E128"/>
  <c r="E129"/>
  <c r="E398" i="12" l="1"/>
  <c r="D398" i="19"/>
  <c r="D2" i="20" s="1"/>
  <c r="I398" i="9"/>
  <c r="I2" i="17" s="1"/>
  <c r="E126" i="9"/>
  <c r="E127"/>
  <c r="I398" i="17" l="1"/>
  <c r="I2" i="18" s="1"/>
  <c r="I398" s="1"/>
  <c r="I2" i="19" s="1"/>
  <c r="D398" i="20"/>
  <c r="D2" i="21" s="1"/>
  <c r="G21" i="9"/>
  <c r="G55"/>
  <c r="G94"/>
  <c r="G102"/>
  <c r="G111"/>
  <c r="G131"/>
  <c r="G168"/>
  <c r="G215"/>
  <c r="E125"/>
  <c r="D398" i="21" l="1"/>
  <c r="D2" i="10" s="1"/>
  <c r="I398" i="19"/>
  <c r="I2" i="20" s="1"/>
  <c r="G398" i="9"/>
  <c r="G2" i="17" s="1"/>
  <c r="D398" i="10" l="1"/>
  <c r="D2" i="11" s="1"/>
  <c r="G398" i="17"/>
  <c r="G2" i="18" s="1"/>
  <c r="G398" s="1"/>
  <c r="G2" i="19" s="1"/>
  <c r="I398" i="20"/>
  <c r="I2" i="21" s="1"/>
  <c r="E124" i="9"/>
  <c r="E130"/>
  <c r="E123"/>
  <c r="D398" i="11" l="1"/>
  <c r="D2" i="13" s="1"/>
  <c r="I398" i="21"/>
  <c r="I2" i="10" s="1"/>
  <c r="G398" i="19"/>
  <c r="G2" i="20" s="1"/>
  <c r="E121" i="9"/>
  <c r="E122"/>
  <c r="E158"/>
  <c r="E159"/>
  <c r="E137"/>
  <c r="E115"/>
  <c r="E116"/>
  <c r="E117"/>
  <c r="E118"/>
  <c r="E119"/>
  <c r="E120"/>
  <c r="B131"/>
  <c r="E134"/>
  <c r="E132"/>
  <c r="E113"/>
  <c r="E114"/>
  <c r="E112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133"/>
  <c r="E216"/>
  <c r="E217"/>
  <c r="E218"/>
  <c r="E219"/>
  <c r="B102"/>
  <c r="B94"/>
  <c r="B55"/>
  <c r="B168" s="1"/>
  <c r="B21"/>
  <c r="E32"/>
  <c r="E160"/>
  <c r="E169"/>
  <c r="E194"/>
  <c r="E195"/>
  <c r="E220"/>
  <c r="E221"/>
  <c r="E222"/>
  <c r="E223"/>
  <c r="E224"/>
  <c r="E157"/>
  <c r="E103"/>
  <c r="E96"/>
  <c r="E101"/>
  <c r="E95"/>
  <c r="E56"/>
  <c r="E22"/>
  <c r="E4"/>
  <c r="E2"/>
  <c r="D398" i="13" l="1"/>
  <c r="D2" i="14" s="1"/>
  <c r="I398" i="10"/>
  <c r="I2" i="11" s="1"/>
  <c r="G398" i="20"/>
  <c r="G2" i="21" s="1"/>
  <c r="E3" i="9"/>
  <c r="E94"/>
  <c r="E168"/>
  <c r="E55"/>
  <c r="E21"/>
  <c r="E102"/>
  <c r="E131"/>
  <c r="D398" i="14" l="1"/>
  <c r="D2" i="15" s="1"/>
  <c r="I398" i="11"/>
  <c r="I2" i="13" s="1"/>
  <c r="G398" i="21"/>
  <c r="E156" i="9"/>
  <c r="G2" i="10" l="1"/>
  <c r="G398" s="1"/>
  <c r="G2" i="11" s="1"/>
  <c r="D398" i="15"/>
  <c r="D2" i="16" s="1"/>
  <c r="D398" s="1"/>
  <c r="I398" i="13"/>
  <c r="I2" i="14" s="1"/>
  <c r="B111" i="9"/>
  <c r="E193"/>
  <c r="G398" i="11" l="1"/>
  <c r="G2" i="13" s="1"/>
  <c r="I398" i="14"/>
  <c r="I2" i="15" s="1"/>
  <c r="E111" i="9"/>
  <c r="G398" i="13" l="1"/>
  <c r="G2" i="14" s="1"/>
  <c r="I398" i="15"/>
  <c r="I2" i="16" s="1"/>
  <c r="B215" i="9"/>
  <c r="E31"/>
  <c r="C2" i="17"/>
  <c r="G398" i="14" l="1"/>
  <c r="G2" i="15" s="1"/>
  <c r="I398" i="16"/>
  <c r="C398" i="17"/>
  <c r="C2" i="18" s="1"/>
  <c r="C398" s="1"/>
  <c r="C2" i="19" s="1"/>
  <c r="B398" i="9"/>
  <c r="B2" i="17" s="1"/>
  <c r="B398" s="1"/>
  <c r="E215" i="9"/>
  <c r="E398" s="1"/>
  <c r="G398" i="15" l="1"/>
  <c r="G2" i="16" s="1"/>
  <c r="C398" i="19"/>
  <c r="C2" i="20" s="1"/>
  <c r="E2" i="17"/>
  <c r="E398" s="1"/>
  <c r="B2" i="18"/>
  <c r="B398" s="1"/>
  <c r="G398" i="16" l="1"/>
  <c r="C398" i="20"/>
  <c r="C2" i="21" s="1"/>
  <c r="B2" i="19"/>
  <c r="B398" s="1"/>
  <c r="E2" i="18"/>
  <c r="E398" s="1"/>
  <c r="C398" i="21" l="1"/>
  <c r="C2" i="10" s="1"/>
  <c r="B2" i="20"/>
  <c r="B398" s="1"/>
  <c r="E2" i="19"/>
  <c r="E398" s="1"/>
  <c r="C398" i="10" l="1"/>
  <c r="B2" i="21"/>
  <c r="B398" s="1"/>
  <c r="E2" i="20"/>
  <c r="E398" s="1"/>
  <c r="C2" i="11" l="1"/>
  <c r="C398" s="1"/>
  <c r="B2" i="10"/>
  <c r="B398" s="1"/>
  <c r="E2" i="21"/>
  <c r="E398" s="1"/>
  <c r="C2" i="13" l="1"/>
  <c r="C398" s="1"/>
  <c r="C2" i="14" s="1"/>
  <c r="E2" i="10"/>
  <c r="E398" s="1"/>
  <c r="B2" i="11"/>
  <c r="B398" s="1"/>
  <c r="C398" i="14" l="1"/>
  <c r="C2" i="15" s="1"/>
  <c r="B2" i="13"/>
  <c r="B398" s="1"/>
  <c r="E2" i="11"/>
  <c r="E398" s="1"/>
  <c r="C398" i="15" l="1"/>
  <c r="C2" i="16" s="1"/>
  <c r="B2" i="14"/>
  <c r="B398" s="1"/>
  <c r="E2" i="13"/>
  <c r="E398" s="1"/>
  <c r="C398" i="16" l="1"/>
  <c r="B2" i="15"/>
  <c r="B398" s="1"/>
  <c r="E2" i="14"/>
  <c r="E398" s="1"/>
  <c r="B2" i="16" l="1"/>
  <c r="B398" s="1"/>
  <c r="E2" i="15"/>
  <c r="E398" s="1"/>
  <c r="E2" i="16" l="1"/>
  <c r="E398" s="1"/>
</calcChain>
</file>

<file path=xl/comments1.xml><?xml version="1.0" encoding="utf-8"?>
<comments xmlns="http://schemas.openxmlformats.org/spreadsheetml/2006/main">
  <authors>
    <author>AA</author>
  </authors>
  <commentList>
    <comment ref="C24" authorId="0">
      <text>
        <r>
          <rPr>
            <b/>
            <sz val="9"/>
            <color indexed="81"/>
            <rFont val="Tahoma"/>
            <charset val="1"/>
          </rPr>
          <t xml:space="preserve">BLOCAGE SALAIRE 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<sst xmlns="http://schemas.openxmlformats.org/spreadsheetml/2006/main" count="5226" uniqueCount="409">
  <si>
    <t>LEASING</t>
  </si>
  <si>
    <t>VIREMENT RECU</t>
  </si>
  <si>
    <t>STEG</t>
  </si>
  <si>
    <t>CNSS</t>
  </si>
  <si>
    <t>AVANCE</t>
  </si>
  <si>
    <t>RECETTE DES FINANCES</t>
  </si>
  <si>
    <t>SOCIETE DU GROUPE</t>
  </si>
  <si>
    <t>CHARGE PERSONNEL</t>
  </si>
  <si>
    <t>FRAIS BANQUE</t>
  </si>
  <si>
    <t>RECETTE</t>
  </si>
  <si>
    <t>STB MEGRINE</t>
  </si>
  <si>
    <t>STB THAMEUR</t>
  </si>
  <si>
    <t>BTK</t>
  </si>
  <si>
    <t>SND CHEQUE</t>
  </si>
  <si>
    <t>SND TRAITE</t>
  </si>
  <si>
    <t>ERRAFIK EL DAYEM</t>
  </si>
  <si>
    <t>MED ENERGY</t>
  </si>
  <si>
    <t>AUTRES RECETTE</t>
  </si>
  <si>
    <t>RESTITUTION TVA</t>
  </si>
  <si>
    <t>VENTE DOLLARS</t>
  </si>
  <si>
    <t>VENTE EURO</t>
  </si>
  <si>
    <t>CREDIT DE GESTION</t>
  </si>
  <si>
    <t>CMT 2418</t>
  </si>
  <si>
    <t>CMT 1000</t>
  </si>
  <si>
    <t>ENGAGEMENT BANCAIRE</t>
  </si>
  <si>
    <t>AIR LIQUIDE</t>
  </si>
  <si>
    <t>CHIMEX</t>
  </si>
  <si>
    <t>DIVIDENDES</t>
  </si>
  <si>
    <t>FONDERIE HNAYA</t>
  </si>
  <si>
    <t>METACONCEPT</t>
  </si>
  <si>
    <t>NORD INDUSTRIE</t>
  </si>
  <si>
    <t>PHENICIA</t>
  </si>
  <si>
    <t>PRÊT</t>
  </si>
  <si>
    <t>SNDP</t>
  </si>
  <si>
    <t>STCM</t>
  </si>
  <si>
    <t>TIP</t>
  </si>
  <si>
    <t>TUNO</t>
  </si>
  <si>
    <t>FOURNISSEURS ETRANGER</t>
  </si>
  <si>
    <t>INVESTISSEMENT</t>
  </si>
  <si>
    <t>FRAIS / EXPORT</t>
  </si>
  <si>
    <t>FRAIS / IMPORT</t>
  </si>
  <si>
    <t>FOURNISSEURS MATIERE 1ER</t>
  </si>
  <si>
    <t>SOVEMA</t>
  </si>
  <si>
    <t>GOONVEAN</t>
  </si>
  <si>
    <t>ACCUMA</t>
  </si>
  <si>
    <t>AKUMSAN</t>
  </si>
  <si>
    <t>DARAMIC</t>
  </si>
  <si>
    <t>GLATFELTER</t>
  </si>
  <si>
    <t>SUMP</t>
  </si>
  <si>
    <t>ORION</t>
  </si>
  <si>
    <t>WIRTZ</t>
  </si>
  <si>
    <t>HB FULLER</t>
  </si>
  <si>
    <t>MEG EURO</t>
  </si>
  <si>
    <t>AUGMENTATION CAPITAL</t>
  </si>
  <si>
    <t>PLACEMENT</t>
  </si>
  <si>
    <t>STA NOUR</t>
  </si>
  <si>
    <t>KAIS TAYACHI</t>
  </si>
  <si>
    <t>SORFIN</t>
  </si>
  <si>
    <t>BIASIN</t>
  </si>
  <si>
    <t>MEG $</t>
  </si>
  <si>
    <t>SOTRAM</t>
  </si>
  <si>
    <t>TUDOR</t>
  </si>
  <si>
    <t xml:space="preserve">2RE                            </t>
  </si>
  <si>
    <t xml:space="preserve">ABDELBASSET ABDALLAH           </t>
  </si>
  <si>
    <t>ACHAT DEVISE</t>
  </si>
  <si>
    <t xml:space="preserve">AFFRANCHISSEMENT                 </t>
  </si>
  <si>
    <t xml:space="preserve">AGIOS DEBITEURS                  </t>
  </si>
  <si>
    <t xml:space="preserve">ATC AUTOMATISME                </t>
  </si>
  <si>
    <t xml:space="preserve">BELGACEM SAMIR                 </t>
  </si>
  <si>
    <t xml:space="preserve">BOUDAYA AZOUZ                  </t>
  </si>
  <si>
    <t>CAISSE</t>
  </si>
  <si>
    <t>CHAMBRE DE COMMERCE</t>
  </si>
  <si>
    <t xml:space="preserve">CHAMBRE ECONOMIQUE A           </t>
  </si>
  <si>
    <t>CMT 1000 1</t>
  </si>
  <si>
    <t>CMT 1150</t>
  </si>
  <si>
    <t>CMT 350</t>
  </si>
  <si>
    <t>CMT 500</t>
  </si>
  <si>
    <t xml:space="preserve">COMMISSION D'ADHESION            </t>
  </si>
  <si>
    <t xml:space="preserve">COMMISSION DE DOMICILIATION      </t>
  </si>
  <si>
    <t xml:space="preserve">COMMISSION DE NOTIFICATION       </t>
  </si>
  <si>
    <t xml:space="preserve">COMMISSION DE TRANSMISSION       </t>
  </si>
  <si>
    <t>COMMISSION DEMANDE DE DEPASSEMENT</t>
  </si>
  <si>
    <t>COMMISSION D'ENVOI A L'ENCAISSEME</t>
  </si>
  <si>
    <t xml:space="preserve">COMMISSION D'ETUDE               </t>
  </si>
  <si>
    <t xml:space="preserve">COMMISSION SUR PRELEVEMENT       </t>
  </si>
  <si>
    <t xml:space="preserve">COMPTOIR HAMMAMI               </t>
  </si>
  <si>
    <t xml:space="preserve">DABOUSSI NABIL B AZAIEZ        </t>
  </si>
  <si>
    <t>DACHSER</t>
  </si>
  <si>
    <t xml:space="preserve">DISCOVERY INFORMATIQUE         </t>
  </si>
  <si>
    <t xml:space="preserve">EBR METROLOGIE                 </t>
  </si>
  <si>
    <t xml:space="preserve">ECULINE TUNISIE                </t>
  </si>
  <si>
    <t xml:space="preserve">ELGARSSI BELHAJ AMOR           </t>
  </si>
  <si>
    <t xml:space="preserve">ETS ABDESSALEM NAJAR SARL      </t>
  </si>
  <si>
    <t xml:space="preserve">FBI                            </t>
  </si>
  <si>
    <t xml:space="preserve">FRAIS TELECOMPENSATION           </t>
  </si>
  <si>
    <t xml:space="preserve">GENERALE CHIMIE                </t>
  </si>
  <si>
    <t xml:space="preserve">GROUPEMENT DE MEDECINE DE TRA  </t>
  </si>
  <si>
    <t xml:space="preserve">H2M TECHNOLOGIES               </t>
  </si>
  <si>
    <t xml:space="preserve">HDJ AMOR TAREK                 </t>
  </si>
  <si>
    <t xml:space="preserve">HEDHLI KEMEL R.F.T             </t>
  </si>
  <si>
    <t>INTERET CMT 1000</t>
  </si>
  <si>
    <t>INTERET CMT 1000 1</t>
  </si>
  <si>
    <t>INTERET CMT 1150</t>
  </si>
  <si>
    <t>INTERET CMT 2418</t>
  </si>
  <si>
    <t>INTERET CMT 350</t>
  </si>
  <si>
    <t>INTERET CMT 500</t>
  </si>
  <si>
    <t>INTERET CREDIT DE GESTION</t>
  </si>
  <si>
    <t>JEBALI HAMED</t>
  </si>
  <si>
    <t>JIANGHSU</t>
  </si>
  <si>
    <t>KAMMOUN</t>
  </si>
  <si>
    <t xml:space="preserve">L T 2 E SARL                   </t>
  </si>
  <si>
    <t xml:space="preserve">LUBRIFIANTS APPLICATIONS DIVER </t>
  </si>
  <si>
    <t xml:space="preserve">M LE RECEVEUR DES PTT          </t>
  </si>
  <si>
    <t xml:space="preserve">MBAREK ISSAM                   </t>
  </si>
  <si>
    <t xml:space="preserve">MOTRA ELECTRIC                 </t>
  </si>
  <si>
    <t>PRELEVEMENT MINISTERE DES FINANCE</t>
  </si>
  <si>
    <t xml:space="preserve">REVOLON SA                     </t>
  </si>
  <si>
    <t xml:space="preserve">ROMULUS VOYAGES                </t>
  </si>
  <si>
    <t xml:space="preserve">S O N E D E                    </t>
  </si>
  <si>
    <t xml:space="preserve">SEMAT                          </t>
  </si>
  <si>
    <t>SMUPAT</t>
  </si>
  <si>
    <t xml:space="preserve">SOCIETE R M B                  </t>
  </si>
  <si>
    <t xml:space="preserve">SOTRAPRO                       </t>
  </si>
  <si>
    <t>SPMI</t>
  </si>
  <si>
    <t xml:space="preserve">STANDARD SHARING SOFTWARE      </t>
  </si>
  <si>
    <t xml:space="preserve">STC VERITAS                    </t>
  </si>
  <si>
    <t xml:space="preserve">STE  FIX N GO FIX N GO         </t>
  </si>
  <si>
    <t xml:space="preserve">STE BIOPHARM INDUSTRIES        </t>
  </si>
  <si>
    <t xml:space="preserve">STE EEI MGHIRA                 </t>
  </si>
  <si>
    <t xml:space="preserve">STE EL KOUKI F                 </t>
  </si>
  <si>
    <t xml:space="preserve">STE GENERAL INDUSTRIE          </t>
  </si>
  <si>
    <t xml:space="preserve">STE KADHI FRERES               </t>
  </si>
  <si>
    <t xml:space="preserve">STE MULTI JOINTS               </t>
  </si>
  <si>
    <t xml:space="preserve">STE PROBAT                     </t>
  </si>
  <si>
    <t xml:space="preserve">STIRELEC COMMERCE              </t>
  </si>
  <si>
    <t xml:space="preserve">SWIFT                            </t>
  </si>
  <si>
    <t xml:space="preserve">TUNISIE TELECOM                </t>
  </si>
  <si>
    <t xml:space="preserve">TVA                              </t>
  </si>
  <si>
    <t xml:space="preserve">USP                            </t>
  </si>
  <si>
    <t xml:space="preserve">VECTORYS TUNISIE               </t>
  </si>
  <si>
    <t>SOLDE 31/12/2018</t>
  </si>
  <si>
    <t>CMT 1250</t>
  </si>
  <si>
    <t>CMT 2500</t>
  </si>
  <si>
    <t>INTERET CMT 1250</t>
  </si>
  <si>
    <t>INTERET CMT 2500</t>
  </si>
  <si>
    <t>COMMISSION REGLEMENT EFFET</t>
  </si>
  <si>
    <t>PLOMB LOCAL</t>
  </si>
  <si>
    <t>BILLET DE TRESORERIE</t>
  </si>
  <si>
    <t xml:space="preserve">HAZEM CHTOUROU </t>
  </si>
  <si>
    <t>FOURNISSEURS DPR</t>
  </si>
  <si>
    <t>ETAT ET ENERGIE</t>
  </si>
  <si>
    <t>FOURNISSEURS SERVICES</t>
  </si>
  <si>
    <t>FOURNISSEURS DIVERS</t>
  </si>
  <si>
    <t>DEBLOCAGE CMT</t>
  </si>
  <si>
    <t>CMT BTK</t>
  </si>
  <si>
    <t>INTERET CMT BTK</t>
  </si>
  <si>
    <t>BLOCAGE</t>
  </si>
  <si>
    <t>INTERET ESCOMPTE TRAITE</t>
  </si>
  <si>
    <t>BATTERIEDENIEST</t>
  </si>
  <si>
    <t>STPA</t>
  </si>
  <si>
    <t>T P I</t>
  </si>
  <si>
    <t>SOLDE 31/12/2019</t>
  </si>
  <si>
    <t>SOLDE 31/01/2019</t>
  </si>
  <si>
    <t>SOLDE 28/02/2019</t>
  </si>
  <si>
    <t>SOLDE 31/03/2019</t>
  </si>
  <si>
    <t>SOLDE 30/04/2019</t>
  </si>
  <si>
    <t>SOLDE 31/05/2019</t>
  </si>
  <si>
    <t>SOLDE 30/06/2019</t>
  </si>
  <si>
    <t>SOLDE 31/07/2019</t>
  </si>
  <si>
    <t>SOLDE 31/08/2019</t>
  </si>
  <si>
    <t>SOLDE 30/09/2019</t>
  </si>
  <si>
    <t>SOLDE 30/10/2019</t>
  </si>
  <si>
    <t>SOLDE 31/10/2019</t>
  </si>
  <si>
    <t>SOLDE 30/11/2019</t>
  </si>
  <si>
    <t>COM / ESCOMPTE</t>
  </si>
  <si>
    <t>COM / VERS CHQ</t>
  </si>
  <si>
    <t>COM ADM TEMPORAIRE</t>
  </si>
  <si>
    <t>COMMISSION D'OUVERTURE L/C IMPORT</t>
  </si>
  <si>
    <t>COMMISSION REGLEMENT EFFET FINA</t>
  </si>
  <si>
    <t>COMMISSION VIREMENT EMIS ETRANGER</t>
  </si>
  <si>
    <t>FRAIS AVAL</t>
  </si>
  <si>
    <t xml:space="preserve">Frais/ML.CAUTIONS DOUANIERES     </t>
  </si>
  <si>
    <t>Remb. int. de retard impaye  ECHE</t>
  </si>
  <si>
    <t>Remb. pen. de retard impaye  ECHE</t>
  </si>
  <si>
    <t>COMMISSION VIREMENT RECU EN DINARS</t>
  </si>
  <si>
    <t>FRAIS CAUTION DEFINITIVE</t>
  </si>
  <si>
    <t>FRAIS SBE</t>
  </si>
  <si>
    <t>COMMISSION SUR AVAL</t>
  </si>
  <si>
    <t>COMMISSION SUR CHQ CERTIFIE</t>
  </si>
  <si>
    <t>COMMISSION VIREMENT RECU EN DEVISE</t>
  </si>
  <si>
    <t>COM CAUTION DEFINITIVE</t>
  </si>
  <si>
    <t>COM / AVAL EFFET</t>
  </si>
  <si>
    <t>COM / CHQ IMPAYE</t>
  </si>
  <si>
    <t xml:space="preserve">COMMISSION VIREMENT EMIS LOCAL     </t>
  </si>
  <si>
    <t>NOUR Allemagne</t>
  </si>
  <si>
    <t>MARIBAT</t>
  </si>
  <si>
    <t>SIMTEC MAURITANIE</t>
  </si>
  <si>
    <t>SIA ITALY</t>
  </si>
  <si>
    <t>FADI COTE D'IVOIR</t>
  </si>
  <si>
    <t>NBI</t>
  </si>
  <si>
    <t xml:space="preserve">VENTE EQUIPEMENT </t>
  </si>
  <si>
    <t>RESERVATION DE FOND</t>
  </si>
  <si>
    <t>M C N E</t>
  </si>
  <si>
    <t xml:space="preserve">DRIRA ABDERAOUF  LABORATOIRE   </t>
  </si>
  <si>
    <t>RS SALAIRE</t>
  </si>
  <si>
    <t>SALAIRES</t>
  </si>
  <si>
    <t>I T N</t>
  </si>
  <si>
    <t>N B I</t>
  </si>
  <si>
    <t>TOTAL TUNISIE</t>
  </si>
  <si>
    <t xml:space="preserve">AFRICA INDUSTRIE               </t>
  </si>
  <si>
    <t xml:space="preserve">STE EL WAHRA  T P -SARL-       </t>
  </si>
  <si>
    <t>Analysis AUTRES</t>
  </si>
  <si>
    <t xml:space="preserve">SOCIETE HYDRO-WATER            </t>
  </si>
  <si>
    <t xml:space="preserve">SONAF-ALU                      </t>
  </si>
  <si>
    <t xml:space="preserve">STE OKBY INDUSTRIE             </t>
  </si>
  <si>
    <t xml:space="preserve">TECHNOGAS SA                   </t>
  </si>
  <si>
    <t>ABDELKARIM BOUDGAOUIA</t>
  </si>
  <si>
    <t xml:space="preserve">COTUNACE                       </t>
  </si>
  <si>
    <t xml:space="preserve">ELHAMIYA FOR INSPECTION &amp; CONF </t>
  </si>
  <si>
    <t xml:space="preserve">INNORPI CERTIF                 </t>
  </si>
  <si>
    <t xml:space="preserve">STE BEN ALIA FRERES            </t>
  </si>
  <si>
    <t xml:space="preserve">STE MTL MED EXPRESS TUNISIA    </t>
  </si>
  <si>
    <t xml:space="preserve">AVENIR SERVICES TRANSPORT AST  </t>
  </si>
  <si>
    <t xml:space="preserve">CMA CGM TUNISIA                </t>
  </si>
  <si>
    <t>DOUANES</t>
  </si>
  <si>
    <t xml:space="preserve">EXPRESS LOGISTIC               </t>
  </si>
  <si>
    <t xml:space="preserve">GERMANETTI TUNISIE SARL        </t>
  </si>
  <si>
    <t xml:space="preserve">MAGHREB SOLUTIONS              </t>
  </si>
  <si>
    <t xml:space="preserve">MILITZER &amp; MUNCH TUNISIA S A   </t>
  </si>
  <si>
    <t>OB DOUANES</t>
  </si>
  <si>
    <t xml:space="preserve">SOCIETE HECHMI TRANSPORT       </t>
  </si>
  <si>
    <t xml:space="preserve">SOCIETE TRANSPORT NORD AFRIQU  </t>
  </si>
  <si>
    <t xml:space="preserve">SOCIETE TUNISHIP SARL          </t>
  </si>
  <si>
    <t xml:space="preserve">STE  TRANSGLORY                </t>
  </si>
  <si>
    <t xml:space="preserve">STE EL FORSSEN TRANSP SERVICES </t>
  </si>
  <si>
    <t xml:space="preserve">STE GOLDEN SHIPPING            </t>
  </si>
  <si>
    <t xml:space="preserve">STE MAGHREB SOL                </t>
  </si>
  <si>
    <t xml:space="preserve">STE MEDWAYS INTERNATIONAL      </t>
  </si>
  <si>
    <t xml:space="preserve">STE RENOUVEAU IMPORT EXPORT "R </t>
  </si>
  <si>
    <t xml:space="preserve">STE TUNISIENNE MARITIME STUMAR </t>
  </si>
  <si>
    <t xml:space="preserve">TIMAR TUNISIE ON SHORE         </t>
  </si>
  <si>
    <t xml:space="preserve">TRANSGLORY TUNISIE -SARL-      </t>
  </si>
  <si>
    <t xml:space="preserve">MARKET DISTRIBUTION COMP M.D.C </t>
  </si>
  <si>
    <t xml:space="preserve">MOHAMED ALI ARFAOUI            </t>
  </si>
  <si>
    <t>GENERAL INCENDIE</t>
  </si>
  <si>
    <t xml:space="preserve">SOCIETE NADEC                  </t>
  </si>
  <si>
    <t xml:space="preserve">ACT DISTRIBUTION               </t>
  </si>
  <si>
    <t xml:space="preserve">OK-POLYSTYRENE                 </t>
  </si>
  <si>
    <t xml:space="preserve">STE IMPRONTA DE COMMERCE       </t>
  </si>
  <si>
    <t xml:space="preserve">STE STAR PACK                  </t>
  </si>
  <si>
    <t xml:space="preserve">STE TECHNO FILM                </t>
  </si>
  <si>
    <t>TUNISIE COAL</t>
  </si>
  <si>
    <t xml:space="preserve">LYS IMPRESSION                 </t>
  </si>
  <si>
    <t>SAMIR M'BAREK</t>
  </si>
  <si>
    <t xml:space="preserve">SOCIETE TUNISIENNE COMPTO      </t>
  </si>
  <si>
    <t xml:space="preserve">STE EXTINCTEUR DE TUNISIE      </t>
  </si>
  <si>
    <t xml:space="preserve">STIMM                          </t>
  </si>
  <si>
    <t xml:space="preserve">BEJAOUI METAL                  </t>
  </si>
  <si>
    <t xml:space="preserve">SOCIETE LA BROSSE              </t>
  </si>
  <si>
    <t xml:space="preserve">3IA SARL                       </t>
  </si>
  <si>
    <t xml:space="preserve">BOUDRANT                       </t>
  </si>
  <si>
    <t xml:space="preserve">COGEPA                         </t>
  </si>
  <si>
    <t>EGAS</t>
  </si>
  <si>
    <t xml:space="preserve">EQUIPEMENT MODERNE             </t>
  </si>
  <si>
    <t xml:space="preserve">I N T E R M E T A L            </t>
  </si>
  <si>
    <t xml:space="preserve">LES INDUSTRIES NOUVELLES       </t>
  </si>
  <si>
    <t xml:space="preserve">MODERNE DE DISTRIBUTION ELECTR </t>
  </si>
  <si>
    <t xml:space="preserve">MOND PCES DTACH&amp;TRANS MECA-IRT </t>
  </si>
  <si>
    <t xml:space="preserve">PARENIN  </t>
  </si>
  <si>
    <t>PROSID</t>
  </si>
  <si>
    <t xml:space="preserve">S.P.Z TUNISIA SARL             </t>
  </si>
  <si>
    <t xml:space="preserve">SOCIETE "EL WIFAK"             </t>
  </si>
  <si>
    <t xml:space="preserve">SOCIETE F 4 T                  </t>
  </si>
  <si>
    <t xml:space="preserve">SOCIETE KHROUF ENTREPRISE      </t>
  </si>
  <si>
    <t xml:space="preserve">SOCIETE MOHSEN BELGUEDRI       </t>
  </si>
  <si>
    <t xml:space="preserve">SOCIETE RECOPNEU S.A           </t>
  </si>
  <si>
    <t xml:space="preserve">SOCIETE TUNIMATEC              </t>
  </si>
  <si>
    <t xml:space="preserve">SOQUIBAT SARL                  </t>
  </si>
  <si>
    <t xml:space="preserve">ST   L CTRIC MAINTEN ET REBOBI </t>
  </si>
  <si>
    <t xml:space="preserve">STAR EQUIPEMENT                </t>
  </si>
  <si>
    <t xml:space="preserve">STE ACEM NEGOCE                </t>
  </si>
  <si>
    <t xml:space="preserve">ste EBS                        </t>
  </si>
  <si>
    <t xml:space="preserve">STE GENERALE INDUSTRIE MODERNE </t>
  </si>
  <si>
    <t xml:space="preserve">STE PDR INDUSTRIE              </t>
  </si>
  <si>
    <t>STE POLY LECTRIC AKOUDA</t>
  </si>
  <si>
    <t xml:space="preserve">STE REGUIGUI PNEUMAT           </t>
  </si>
  <si>
    <t xml:space="preserve">STE S M P                      </t>
  </si>
  <si>
    <t xml:space="preserve">STE SIA BEN DJEMAA ET CIE      </t>
  </si>
  <si>
    <t xml:space="preserve">STE TECHNOQUIP DISTRIBUTION    </t>
  </si>
  <si>
    <t xml:space="preserve">STE TUNISIENNE DE PIECES AUTO  </t>
  </si>
  <si>
    <t xml:space="preserve">SUPER FILTRE                   </t>
  </si>
  <si>
    <t xml:space="preserve">TUNISIE ELECTRICITE INDUSTRIEL </t>
  </si>
  <si>
    <t xml:space="preserve">TUNISIE VEHICULES INDUSTRIEL   </t>
  </si>
  <si>
    <t xml:space="preserve">UNIVERS AUTOMATISME SARL       </t>
  </si>
  <si>
    <t xml:space="preserve">ETS LAOUANI DE TOURNAGE ET FRA </t>
  </si>
  <si>
    <t xml:space="preserve">LAB EQUIPMENT                  </t>
  </si>
  <si>
    <t xml:space="preserve">STE GREEN LAB                  </t>
  </si>
  <si>
    <t xml:space="preserve">STE FRIGOLUX                   </t>
  </si>
  <si>
    <t xml:space="preserve">ACHREF SERVICES                </t>
  </si>
  <si>
    <t xml:space="preserve">ASPISS CONSULT                 </t>
  </si>
  <si>
    <t>ASSURANCE MAGHREBIA</t>
  </si>
  <si>
    <t xml:space="preserve">BSA                            </t>
  </si>
  <si>
    <t xml:space="preserve">C T F C I                      </t>
  </si>
  <si>
    <t xml:space="preserve">DKHIL WACEF WASSEF             </t>
  </si>
  <si>
    <t>ATELIER EL AMAL</t>
  </si>
  <si>
    <t xml:space="preserve">HAMZI NAWFEL                   </t>
  </si>
  <si>
    <t>HOTEL EZZAHRA</t>
  </si>
  <si>
    <t>JAMEL LAADHERI</t>
  </si>
  <si>
    <t xml:space="preserve">LE RADIATEUR S.T.R.P.A.        </t>
  </si>
  <si>
    <t xml:space="preserve">LOUKIL VEHICULE                </t>
  </si>
  <si>
    <t xml:space="preserve">M EL GHARBI HASSEN B EL ABED   </t>
  </si>
  <si>
    <t xml:space="preserve">Mr BEN MAATOUG KAMEL           </t>
  </si>
  <si>
    <t xml:space="preserve">PMGI MAGHREB                   </t>
  </si>
  <si>
    <t xml:space="preserve">SO*MA*C* STE DE MATERIAUX DE C </t>
  </si>
  <si>
    <t xml:space="preserve">SOCIETE FETHI ET ALI LABIEDH   </t>
  </si>
  <si>
    <t xml:space="preserve">STE DE PROTECTION ET DE SECUR  </t>
  </si>
  <si>
    <t xml:space="preserve">STE EBR METROLOGIE             </t>
  </si>
  <si>
    <t xml:space="preserve">STE EMPS TRADING               </t>
  </si>
  <si>
    <t xml:space="preserve">STE FERCAM TUNISIE SARL        </t>
  </si>
  <si>
    <t>ANPE AUTRES</t>
  </si>
  <si>
    <t xml:space="preserve">C R R Z                        </t>
  </si>
  <si>
    <t>DON</t>
  </si>
  <si>
    <t>ENK 2</t>
  </si>
  <si>
    <t>FOURNISSEUR ACHAT</t>
  </si>
  <si>
    <t>KAIS TAYACHI 2</t>
  </si>
  <si>
    <t>LOYER FG</t>
  </si>
  <si>
    <t xml:space="preserve">OOREDOO TUNISIE     "TUNISIANA </t>
  </si>
  <si>
    <t xml:space="preserve">PAIEMENT PAR CARTE EN TUNISIE    </t>
  </si>
  <si>
    <t>PROSID 2</t>
  </si>
  <si>
    <t>RECEVEUR DES DOUANES  CAUTION</t>
  </si>
  <si>
    <t xml:space="preserve">SOCIETE CAR PRO                </t>
  </si>
  <si>
    <t xml:space="preserve">TUNISIAN CLINIC ALYSSA         </t>
  </si>
  <si>
    <t>HIGH TECH LEARNING</t>
  </si>
  <si>
    <t xml:space="preserve">JAPANESE MOTORS COMPANY        </t>
  </si>
  <si>
    <t>MATERIEL INFORMATIQUE ET PROFE</t>
  </si>
  <si>
    <t xml:space="preserve">MAISON DE L ENERGIE            </t>
  </si>
  <si>
    <t>OIL LIBYA</t>
  </si>
  <si>
    <t xml:space="preserve">SIB KCHAOU                     </t>
  </si>
  <si>
    <t xml:space="preserve">SOCIETE MAGHREB EMBALLAGE PLUS </t>
  </si>
  <si>
    <t xml:space="preserve">STAFIM PEUGEOT                 </t>
  </si>
  <si>
    <t xml:space="preserve">STE GRANDS ATELIERS DU NORD    </t>
  </si>
  <si>
    <t xml:space="preserve">STE M B N                      </t>
  </si>
  <si>
    <t xml:space="preserve">STE.ESPACE SERVICES BUREAUTIQU </t>
  </si>
  <si>
    <t xml:space="preserve">AURES AUTO                     </t>
  </si>
  <si>
    <t xml:space="preserve">ELECTRO NABLI </t>
  </si>
  <si>
    <t xml:space="preserve">SOCIETE S.A.M.E.               </t>
  </si>
  <si>
    <t xml:space="preserve">SOCIETE CLAIR ET NET           </t>
  </si>
  <si>
    <t>COM /VERS ESPECE</t>
  </si>
  <si>
    <t>CHIMABAULT</t>
  </si>
  <si>
    <t>MECONDOR</t>
  </si>
  <si>
    <t>PD TECHNIC</t>
  </si>
  <si>
    <t>VERSEMENT ESPECE</t>
  </si>
  <si>
    <t>DEMETAL</t>
  </si>
  <si>
    <t>COM REJET VICE DE FORME</t>
  </si>
  <si>
    <t>AQUA PARTNERS</t>
  </si>
  <si>
    <t>BEIN TRAVEL</t>
  </si>
  <si>
    <t>C E T I M E</t>
  </si>
  <si>
    <t>PREMIERE CONSULTING</t>
  </si>
  <si>
    <t>UNIVERSEL TRANSFORMATEURS</t>
  </si>
  <si>
    <t>A P A V E</t>
  </si>
  <si>
    <t>ARTES RENAULT</t>
  </si>
  <si>
    <t>ALPHA TRADING</t>
  </si>
  <si>
    <t>LASER INDUSTRIE</t>
  </si>
  <si>
    <t>BEN MBAREK BURAUTIQUE</t>
  </si>
  <si>
    <t>TUNISIANET</t>
  </si>
  <si>
    <t>UHD CARREFOUR</t>
  </si>
  <si>
    <t>ASTRAL</t>
  </si>
  <si>
    <t>STE PALLISER</t>
  </si>
  <si>
    <t>ETS DALMAS</t>
  </si>
  <si>
    <t>SOMETEL</t>
  </si>
  <si>
    <t>GLOBAL DESIGN PLUS</t>
  </si>
  <si>
    <t>AMAL ELECTRIC</t>
  </si>
  <si>
    <t>WAJDI AUTOS</t>
  </si>
  <si>
    <t xml:space="preserve">COMMISSION DE MODIFICATION      </t>
  </si>
  <si>
    <t>MSC</t>
  </si>
  <si>
    <t>ADVICE ENERGY MODERN A E M</t>
  </si>
  <si>
    <t>DERGINE INDUSTRIAL</t>
  </si>
  <si>
    <t>GHAMMAM ET CIE</t>
  </si>
  <si>
    <t>HOUISSA BILEL</t>
  </si>
  <si>
    <t>STE HE.CO.MED</t>
  </si>
  <si>
    <t>STE MAGASIN GENERAL</t>
  </si>
  <si>
    <t>PHARMACIE MONGI CHERIF</t>
  </si>
  <si>
    <t>AIRTECH</t>
  </si>
  <si>
    <t>STE IP SYSTEMES</t>
  </si>
  <si>
    <t>COGEFO</t>
  </si>
  <si>
    <t>SO MO LEC</t>
  </si>
  <si>
    <t>ATUPAL</t>
  </si>
  <si>
    <t>STAM</t>
  </si>
  <si>
    <t>IPSEN LOGISTIC</t>
  </si>
  <si>
    <t>BUREAU HOUCINE GAMRA</t>
  </si>
  <si>
    <t>I T S</t>
  </si>
  <si>
    <t>MAHROUK ABDERRAZAK</t>
  </si>
  <si>
    <t>OUESLATI MUSTAPHA</t>
  </si>
  <si>
    <t>STE INDUS-PLUS</t>
  </si>
  <si>
    <t>MYTEK INFORMATIQUE</t>
  </si>
  <si>
    <t>ADEL EL SIFFI</t>
  </si>
  <si>
    <t>CITET</t>
  </si>
  <si>
    <t>ACHAT ACTION TIP</t>
  </si>
  <si>
    <t>MPE INDUSTRIEL</t>
  </si>
  <si>
    <t>ROYALTYRE</t>
  </si>
  <si>
    <t>SOCOOPEC</t>
  </si>
  <si>
    <t>STE COMPTOIR CIBO</t>
  </si>
  <si>
    <t>SEMR</t>
  </si>
  <si>
    <t>AIR France</t>
  </si>
  <si>
    <t>G S 1</t>
  </si>
  <si>
    <t>STE TOP ETANCHEITE</t>
  </si>
  <si>
    <t>T U V</t>
  </si>
  <si>
    <t>STE COMPTOIR ZAGHOUANE</t>
  </si>
  <si>
    <t>ASSURANCE GROUPE</t>
  </si>
</sst>
</file>

<file path=xl/styles.xml><?xml version="1.0" encoding="utf-8"?>
<styleSheet xmlns="http://schemas.openxmlformats.org/spreadsheetml/2006/main">
  <numFmts count="2">
    <numFmt numFmtId="41" formatCode="_-* #,##0\ _€_-;\-* #,##0\ _€_-;_-* &quot;-&quot;\ _€_-;_-@_-"/>
    <numFmt numFmtId="164" formatCode="#,##0.000"/>
  </numFmts>
  <fonts count="1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6" fillId="0" borderId="0" applyFont="0" applyFill="0" applyBorder="0" applyAlignment="0" applyProtection="0"/>
  </cellStyleXfs>
  <cellXfs count="44">
    <xf numFmtId="0" fontId="0" fillId="0" borderId="0" xfId="0"/>
    <xf numFmtId="164" fontId="3" fillId="0" borderId="0" xfId="1" applyNumberFormat="1" applyFont="1"/>
    <xf numFmtId="164" fontId="3" fillId="0" borderId="0" xfId="1" applyNumberFormat="1" applyFont="1" applyAlignment="1">
      <alignment horizontal="center"/>
    </xf>
    <xf numFmtId="164" fontId="4" fillId="0" borderId="0" xfId="1" applyNumberFormat="1" applyFont="1"/>
    <xf numFmtId="164" fontId="4" fillId="2" borderId="0" xfId="1" applyNumberFormat="1" applyFont="1" applyFill="1" applyAlignment="1">
      <alignment horizontal="right" indent="1"/>
    </xf>
    <xf numFmtId="164" fontId="3" fillId="0" borderId="0" xfId="1" applyNumberFormat="1" applyFont="1" applyAlignment="1">
      <alignment horizontal="right" indent="1"/>
    </xf>
    <xf numFmtId="164" fontId="4" fillId="3" borderId="0" xfId="1" applyNumberFormat="1" applyFont="1" applyFill="1" applyAlignment="1">
      <alignment horizontal="right" indent="1"/>
    </xf>
    <xf numFmtId="164" fontId="4" fillId="0" borderId="0" xfId="1" applyNumberFormat="1" applyFont="1" applyAlignment="1">
      <alignment horizontal="center"/>
    </xf>
    <xf numFmtId="164" fontId="4" fillId="0" borderId="0" xfId="1" applyNumberFormat="1" applyFont="1" applyFill="1" applyAlignment="1">
      <alignment horizontal="center"/>
    </xf>
    <xf numFmtId="164" fontId="4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center"/>
    </xf>
    <xf numFmtId="4" fontId="4" fillId="0" borderId="0" xfId="1" applyNumberFormat="1" applyFont="1" applyAlignment="1">
      <alignment horizontal="center"/>
    </xf>
    <xf numFmtId="4" fontId="4" fillId="0" borderId="0" xfId="1" applyNumberFormat="1" applyFont="1" applyFill="1" applyAlignment="1">
      <alignment horizontal="center"/>
    </xf>
    <xf numFmtId="4" fontId="4" fillId="2" borderId="0" xfId="1" applyNumberFormat="1" applyFont="1" applyFill="1" applyAlignment="1">
      <alignment horizontal="right" indent="1"/>
    </xf>
    <xf numFmtId="4" fontId="4" fillId="0" borderId="0" xfId="1" applyNumberFormat="1" applyFont="1" applyFill="1" applyAlignment="1">
      <alignment horizontal="right" indent="1"/>
    </xf>
    <xf numFmtId="4" fontId="4" fillId="3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right" indent="1"/>
    </xf>
    <xf numFmtId="4" fontId="3" fillId="0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center"/>
    </xf>
    <xf numFmtId="4" fontId="3" fillId="0" borderId="0" xfId="1" applyNumberFormat="1" applyFont="1" applyFill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164" fontId="4" fillId="0" borderId="0" xfId="1" applyNumberFormat="1" applyFont="1" applyBorder="1"/>
    <xf numFmtId="164" fontId="4" fillId="2" borderId="0" xfId="1" applyNumberFormat="1" applyFont="1" applyFill="1" applyBorder="1"/>
    <xf numFmtId="164" fontId="4" fillId="3" borderId="0" xfId="1" applyNumberFormat="1" applyFont="1" applyFill="1" applyBorder="1" applyAlignment="1">
      <alignment horizontal="left" indent="3"/>
    </xf>
    <xf numFmtId="164" fontId="3" fillId="0" borderId="0" xfId="1" applyNumberFormat="1" applyFont="1" applyBorder="1"/>
    <xf numFmtId="0" fontId="5" fillId="0" borderId="0" xfId="0" applyFont="1" applyFill="1" applyBorder="1" applyAlignment="1">
      <alignment horizontal="left"/>
    </xf>
    <xf numFmtId="164" fontId="3" fillId="0" borderId="0" xfId="1" applyNumberFormat="1" applyFont="1" applyFill="1" applyBorder="1"/>
    <xf numFmtId="41" fontId="4" fillId="0" borderId="0" xfId="1" applyNumberFormat="1" applyFont="1" applyAlignment="1">
      <alignment horizontal="center"/>
    </xf>
    <xf numFmtId="41" fontId="4" fillId="0" borderId="0" xfId="1" applyNumberFormat="1" applyFont="1"/>
    <xf numFmtId="41" fontId="4" fillId="0" borderId="0" xfId="1" applyNumberFormat="1" applyFont="1" applyFill="1" applyAlignment="1">
      <alignment horizontal="center"/>
    </xf>
    <xf numFmtId="41" fontId="4" fillId="2" borderId="0" xfId="1" applyNumberFormat="1" applyFont="1" applyFill="1" applyAlignment="1">
      <alignment horizontal="right" indent="1"/>
    </xf>
    <xf numFmtId="41" fontId="4" fillId="0" borderId="0" xfId="1" applyNumberFormat="1" applyFont="1" applyFill="1" applyAlignment="1">
      <alignment horizontal="right" indent="1"/>
    </xf>
    <xf numFmtId="41" fontId="4" fillId="3" borderId="0" xfId="1" applyNumberFormat="1" applyFont="1" applyFill="1" applyAlignment="1">
      <alignment horizontal="right" indent="1"/>
    </xf>
    <xf numFmtId="41" fontId="3" fillId="0" borderId="0" xfId="1" applyNumberFormat="1" applyFont="1" applyAlignment="1">
      <alignment horizontal="right" indent="1"/>
    </xf>
    <xf numFmtId="41" fontId="3" fillId="0" borderId="0" xfId="1" applyNumberFormat="1" applyFont="1" applyFill="1" applyAlignment="1">
      <alignment horizontal="right" indent="1"/>
    </xf>
    <xf numFmtId="41" fontId="3" fillId="0" borderId="0" xfId="1" applyNumberFormat="1" applyFont="1" applyFill="1" applyAlignment="1">
      <alignment horizontal="center"/>
    </xf>
    <xf numFmtId="41" fontId="3" fillId="0" borderId="0" xfId="1" applyNumberFormat="1" applyFont="1" applyAlignment="1">
      <alignment horizontal="center"/>
    </xf>
    <xf numFmtId="41" fontId="3" fillId="0" borderId="0" xfId="1" applyNumberFormat="1" applyFont="1"/>
    <xf numFmtId="2" fontId="5" fillId="0" borderId="0" xfId="0" applyNumberFormat="1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left"/>
    </xf>
    <xf numFmtId="41" fontId="3" fillId="0" borderId="0" xfId="3" applyNumberFormat="1" applyFont="1"/>
    <xf numFmtId="164" fontId="7" fillId="0" borderId="0" xfId="1" applyNumberFormat="1" applyFont="1" applyFill="1" applyAlignment="1">
      <alignment horizontal="right" indent="1"/>
    </xf>
  </cellXfs>
  <cellStyles count="4">
    <cellStyle name="Normal" xfId="0" builtinId="0"/>
    <cellStyle name="Normal 2" xfId="1"/>
    <cellStyle name="Normal 3" xfId="2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8"/>
  <sheetViews>
    <sheetView topLeftCell="A350" workbookViewId="0">
      <selection activeCell="A396" sqref="A396:XFD396"/>
    </sheetView>
  </sheetViews>
  <sheetFormatPr baseColWidth="10" defaultRowHeight="12.75" outlineLevelRow="1"/>
  <cols>
    <col min="1" max="1" width="38.7109375" style="26" bestFit="1" customWidth="1"/>
    <col min="2" max="2" width="14.28515625" style="2" customWidth="1"/>
    <col min="3" max="3" width="14.140625" style="2" bestFit="1" customWidth="1"/>
    <col min="4" max="4" width="8.7109375" style="2" bestFit="1" customWidth="1"/>
    <col min="5" max="5" width="14.140625" style="1" bestFit="1" customWidth="1"/>
    <col min="6" max="6" width="6.85546875" style="11" customWidth="1"/>
    <col min="7" max="7" width="11.7109375" style="19" bestFit="1" customWidth="1"/>
    <col min="8" max="8" width="6.85546875" style="20" customWidth="1"/>
    <col min="9" max="9" width="8.7109375" style="19" bestFit="1" customWidth="1"/>
    <col min="10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140</v>
      </c>
      <c r="B2" s="4">
        <v>212.191</v>
      </c>
      <c r="C2" s="4">
        <v>-2098732.679</v>
      </c>
      <c r="D2" s="4">
        <v>833.19799999999998</v>
      </c>
      <c r="E2" s="4">
        <f>SUM(B2:D2)</f>
        <v>-2097687.29</v>
      </c>
      <c r="F2" s="9"/>
      <c r="G2" s="14">
        <v>41937.620000000003</v>
      </c>
      <c r="H2" s="15"/>
      <c r="I2" s="14">
        <v>146.86000000000001</v>
      </c>
    </row>
    <row r="3" spans="1:9" s="3" customFormat="1">
      <c r="A3" s="25" t="s">
        <v>9</v>
      </c>
      <c r="B3" s="6">
        <f>SUM(B4:B20)</f>
        <v>0</v>
      </c>
      <c r="C3" s="6">
        <f t="shared" ref="C3:D3" si="0">SUM(C4:C20)</f>
        <v>2178004.3920000005</v>
      </c>
      <c r="D3" s="6">
        <f t="shared" si="0"/>
        <v>0</v>
      </c>
      <c r="E3" s="6">
        <f>SUM(B3:D3)</f>
        <v>2178004.3920000005</v>
      </c>
      <c r="F3" s="9"/>
      <c r="G3" s="16">
        <f>SUM(G4:G20)</f>
        <v>717150.22</v>
      </c>
      <c r="H3" s="15"/>
      <c r="I3" s="16">
        <f>SUM(I4:I20)</f>
        <v>0</v>
      </c>
    </row>
    <row r="4" spans="1:9" outlineLevel="1">
      <c r="A4" s="26" t="s">
        <v>13</v>
      </c>
      <c r="B4" s="5"/>
      <c r="C4" s="5">
        <v>1635465.7930000001</v>
      </c>
      <c r="D4" s="5"/>
      <c r="E4" s="5">
        <f>SUM(B4:D4)</f>
        <v>1635465.7930000001</v>
      </c>
      <c r="F4" s="10"/>
      <c r="G4" s="17"/>
      <c r="H4" s="18"/>
      <c r="I4" s="17"/>
    </row>
    <row r="5" spans="1:9" outlineLevel="1">
      <c r="A5" s="26" t="s">
        <v>14</v>
      </c>
      <c r="B5" s="5"/>
      <c r="C5" s="5">
        <v>500000</v>
      </c>
      <c r="D5" s="5"/>
      <c r="E5" s="5">
        <f t="shared" ref="E5:E20" si="1">SUM(B5:D5)</f>
        <v>500000</v>
      </c>
      <c r="F5" s="10"/>
      <c r="G5" s="17"/>
      <c r="H5" s="18"/>
      <c r="I5" s="17"/>
    </row>
    <row r="6" spans="1:9" outlineLevel="1">
      <c r="A6" s="26" t="s">
        <v>157</v>
      </c>
      <c r="B6" s="5"/>
      <c r="C6" s="5">
        <v>-6697.6670000000004</v>
      </c>
      <c r="D6" s="5"/>
      <c r="E6" s="5">
        <f t="shared" si="1"/>
        <v>-6697.6670000000004</v>
      </c>
      <c r="F6" s="10"/>
      <c r="G6" s="17"/>
      <c r="H6" s="18"/>
      <c r="I6" s="17"/>
    </row>
    <row r="7" spans="1:9" outlineLevel="1">
      <c r="A7" s="26" t="s">
        <v>55</v>
      </c>
      <c r="B7" s="5"/>
      <c r="C7" s="5">
        <v>17000</v>
      </c>
      <c r="D7" s="5"/>
      <c r="E7" s="5">
        <f t="shared" si="1"/>
        <v>17000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>
        <v>1241.5550000000001</v>
      </c>
      <c r="D9" s="5"/>
      <c r="E9" s="5">
        <f t="shared" si="1"/>
        <v>1241.5550000000001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1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1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1"/>
        <v>0</v>
      </c>
      <c r="F12" s="10"/>
      <c r="G12" s="17">
        <v>689204.11</v>
      </c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1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1"/>
        <v>0</v>
      </c>
      <c r="F14" s="10"/>
      <c r="G14" s="17"/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1"/>
        <v>0</v>
      </c>
      <c r="F15" s="10"/>
      <c r="G15" s="17">
        <v>27946.11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1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1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1"/>
        <v>0</v>
      </c>
      <c r="F18" s="10"/>
      <c r="G18" s="17"/>
      <c r="H18" s="18"/>
      <c r="I18" s="17"/>
    </row>
    <row r="19" spans="1:9" outlineLevel="1">
      <c r="A19" s="26" t="s">
        <v>351</v>
      </c>
      <c r="B19" s="5"/>
      <c r="C19" s="5">
        <v>23500</v>
      </c>
      <c r="D19" s="5"/>
      <c r="E19" s="5">
        <f t="shared" si="1"/>
        <v>23500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>
        <v>7494.7110000000002</v>
      </c>
      <c r="D20" s="5"/>
      <c r="E20" s="5">
        <f t="shared" si="1"/>
        <v>7494.7110000000002</v>
      </c>
      <c r="F20" s="10"/>
      <c r="G20" s="17"/>
      <c r="H20" s="18"/>
      <c r="I20" s="17"/>
    </row>
    <row r="21" spans="1:9">
      <c r="A21" s="25" t="s">
        <v>17</v>
      </c>
      <c r="B21" s="6">
        <f t="shared" ref="B21:D21" si="2">SUM(B22:B30)</f>
        <v>0</v>
      </c>
      <c r="C21" s="6">
        <f t="shared" si="2"/>
        <v>703000</v>
      </c>
      <c r="D21" s="6">
        <f t="shared" si="2"/>
        <v>0</v>
      </c>
      <c r="E21" s="6">
        <f t="shared" ref="E21:E57" si="3">SUM(B21:D21)</f>
        <v>703000</v>
      </c>
      <c r="F21" s="9"/>
      <c r="G21" s="16">
        <f t="shared" ref="G21" si="4">SUM(G22:G30)</f>
        <v>-200000</v>
      </c>
      <c r="H21" s="15"/>
      <c r="I21" s="16">
        <f t="shared" ref="I21" si="5"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si="3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3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3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3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3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3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3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3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>
        <v>703000</v>
      </c>
      <c r="D30" s="5"/>
      <c r="E30" s="5">
        <f t="shared" si="3"/>
        <v>703000</v>
      </c>
      <c r="F30" s="10"/>
      <c r="G30" s="17">
        <v>-200000</v>
      </c>
      <c r="H30" s="18"/>
      <c r="I30" s="17"/>
    </row>
    <row r="31" spans="1:9">
      <c r="A31" s="25" t="s">
        <v>24</v>
      </c>
      <c r="B31" s="6">
        <f>SUM(B32:B54)</f>
        <v>0</v>
      </c>
      <c r="C31" s="6">
        <f t="shared" ref="C31:D31" si="6">SUM(C32:C54)</f>
        <v>-881045.91499999992</v>
      </c>
      <c r="D31" s="6">
        <f t="shared" si="6"/>
        <v>0</v>
      </c>
      <c r="E31" s="6">
        <f t="shared" si="3"/>
        <v>-881045.91499999992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3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3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3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3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>
        <v>-172714.28200000001</v>
      </c>
      <c r="D36" s="5"/>
      <c r="E36" s="5">
        <f t="shared" si="3"/>
        <v>-172714.28200000001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3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3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3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3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3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3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3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3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>
        <v>-30356.806</v>
      </c>
      <c r="D45" s="5"/>
      <c r="E45" s="5">
        <f t="shared" si="3"/>
        <v>-30356.806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>
        <v>-4855.1899999999996</v>
      </c>
      <c r="D46" s="5"/>
      <c r="E46" s="5">
        <f t="shared" si="3"/>
        <v>-4855.1899999999996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>
        <v>-60713.610999999997</v>
      </c>
      <c r="D47" s="5"/>
      <c r="E47" s="5">
        <f t="shared" si="3"/>
        <v>-60713.610999999997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3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3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3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3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>
        <v>-600000</v>
      </c>
      <c r="D52" s="5"/>
      <c r="E52" s="5">
        <f t="shared" si="3"/>
        <v>-600000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3"/>
        <v>0</v>
      </c>
      <c r="F53" s="10"/>
      <c r="G53" s="17"/>
      <c r="H53" s="18"/>
      <c r="I53" s="17"/>
    </row>
    <row r="54" spans="1:9" outlineLevel="1">
      <c r="A54" s="27" t="s">
        <v>0</v>
      </c>
      <c r="B54" s="5"/>
      <c r="C54" s="5">
        <v>-12406.026</v>
      </c>
      <c r="D54" s="5"/>
      <c r="E54" s="5">
        <f t="shared" si="3"/>
        <v>-12406.026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-29.75</v>
      </c>
      <c r="C55" s="6">
        <f>SUM(C56:C93)</f>
        <v>-114615.61800000002</v>
      </c>
      <c r="D55" s="6">
        <f t="shared" ref="D55" si="7">SUM(D56:D93)</f>
        <v>0</v>
      </c>
      <c r="E55" s="6">
        <f t="shared" si="3"/>
        <v>-114645.36800000002</v>
      </c>
      <c r="F55" s="9"/>
      <c r="G55" s="16">
        <f>SUM(G56:G93)</f>
        <v>-1342.87</v>
      </c>
      <c r="H55" s="15"/>
      <c r="I55" s="16">
        <f>SUM(I56:I93)</f>
        <v>-20.41</v>
      </c>
    </row>
    <row r="56" spans="1:9" outlineLevel="1">
      <c r="A56" s="40" t="s">
        <v>65</v>
      </c>
      <c r="B56" s="5"/>
      <c r="C56" s="5">
        <v>-7.5</v>
      </c>
      <c r="D56" s="5"/>
      <c r="E56" s="5">
        <f t="shared" si="3"/>
        <v>-7.5</v>
      </c>
      <c r="F56" s="10"/>
      <c r="G56" s="17"/>
      <c r="H56" s="18"/>
      <c r="I56" s="17"/>
    </row>
    <row r="57" spans="1:9" outlineLevel="1">
      <c r="A57" s="40" t="s">
        <v>66</v>
      </c>
      <c r="B57" s="5">
        <v>-29.75</v>
      </c>
      <c r="C57" s="5">
        <v>-106803.99800000001</v>
      </c>
      <c r="D57" s="5"/>
      <c r="E57" s="5">
        <f t="shared" si="3"/>
        <v>-106833.74800000001</v>
      </c>
      <c r="F57" s="10"/>
      <c r="G57" s="17">
        <v>-17.87</v>
      </c>
      <c r="H57" s="18"/>
      <c r="I57" s="17">
        <v>-20.41</v>
      </c>
    </row>
    <row r="58" spans="1:9" outlineLevel="1">
      <c r="A58" s="40" t="s">
        <v>187</v>
      </c>
      <c r="B58" s="5"/>
      <c r="C58" s="5"/>
      <c r="D58" s="5"/>
      <c r="E58" s="5">
        <f t="shared" ref="E58:E82" si="8">SUM(B58:D58)</f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-28.8</v>
      </c>
      <c r="D59" s="5"/>
      <c r="E59" s="5">
        <f t="shared" si="8"/>
        <v>-28.8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>
        <v>-8.9250000000000007</v>
      </c>
      <c r="D60" s="5"/>
      <c r="E60" s="5">
        <f t="shared" si="8"/>
        <v>-8.9250000000000007</v>
      </c>
      <c r="F60" s="10"/>
      <c r="G60" s="17"/>
      <c r="H60" s="18"/>
      <c r="I60" s="17"/>
    </row>
    <row r="61" spans="1:9" outlineLevel="1">
      <c r="A61" s="40" t="s">
        <v>175</v>
      </c>
      <c r="B61" s="5"/>
      <c r="C61" s="5">
        <v>-5.3550000000000004</v>
      </c>
      <c r="D61" s="5"/>
      <c r="E61" s="5">
        <f t="shared" si="8"/>
        <v>-5.3550000000000004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>
        <v>-389.83600000000001</v>
      </c>
      <c r="D62" s="5"/>
      <c r="E62" s="5">
        <f t="shared" si="8"/>
        <v>-389.83600000000001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>
        <v>-44.13</v>
      </c>
      <c r="D63" s="5"/>
      <c r="E63" s="5">
        <f t="shared" si="8"/>
        <v>-44.13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>
        <v>-2168.7750000000001</v>
      </c>
      <c r="D64" s="5"/>
      <c r="E64" s="5">
        <f t="shared" si="8"/>
        <v>-2168.7750000000001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>
        <v>-3.57</v>
      </c>
      <c r="D65" s="5"/>
      <c r="E65" s="5">
        <f t="shared" si="8"/>
        <v>-3.57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8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8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-50</v>
      </c>
      <c r="D68" s="5"/>
      <c r="E68" s="5">
        <f t="shared" si="8"/>
        <v>-50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8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si="8"/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>
        <v>-595</v>
      </c>
      <c r="D71" s="5"/>
      <c r="E71" s="5">
        <f t="shared" si="8"/>
        <v>-595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>
        <v>-80</v>
      </c>
      <c r="D72" s="5"/>
      <c r="E72" s="5">
        <f t="shared" si="8"/>
        <v>-80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>
        <v>-20</v>
      </c>
      <c r="D73" s="5"/>
      <c r="E73" s="5">
        <f t="shared" si="8"/>
        <v>-20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8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-36.295000000000002</v>
      </c>
      <c r="D75" s="5"/>
      <c r="E75" s="5">
        <f t="shared" si="8"/>
        <v>-36.295000000000002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/>
      <c r="D76" s="5"/>
      <c r="E76" s="5">
        <f t="shared" si="8"/>
        <v>0</v>
      </c>
      <c r="F76" s="10"/>
      <c r="G76" s="17"/>
      <c r="H76" s="18"/>
      <c r="I76" s="17"/>
    </row>
    <row r="77" spans="1:9" outlineLevel="1">
      <c r="A77" s="40" t="s">
        <v>84</v>
      </c>
      <c r="B77" s="5"/>
      <c r="C77" s="5">
        <v>-4.2839999999999998</v>
      </c>
      <c r="D77" s="5"/>
      <c r="E77" s="5">
        <f t="shared" si="8"/>
        <v>-4.2839999999999998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v>-9.0440000000000005</v>
      </c>
      <c r="D78" s="5"/>
      <c r="E78" s="5">
        <f t="shared" si="8"/>
        <v>-9.0440000000000005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-150</v>
      </c>
      <c r="D79" s="5"/>
      <c r="E79" s="5">
        <f t="shared" si="8"/>
        <v>-150</v>
      </c>
      <c r="F79" s="10"/>
      <c r="G79" s="17">
        <v>-125</v>
      </c>
      <c r="H79" s="18"/>
      <c r="I79" s="17"/>
    </row>
    <row r="80" spans="1:9" outlineLevel="1">
      <c r="A80" s="40" t="s">
        <v>184</v>
      </c>
      <c r="B80" s="5"/>
      <c r="C80" s="5">
        <v>-0.95199999999999996</v>
      </c>
      <c r="D80" s="5"/>
      <c r="E80" s="5">
        <f t="shared" si="8"/>
        <v>-0.95199999999999996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-40</v>
      </c>
      <c r="D81" s="5"/>
      <c r="E81" s="5">
        <f>SUM(B81:D81)</f>
        <v>-40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8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ref="E83:E103" si="9">SUM(B83:D83)</f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/>
      <c r="D84" s="5"/>
      <c r="E84" s="5">
        <f t="shared" si="9"/>
        <v>0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>
        <v>-17.850000000000001</v>
      </c>
      <c r="D85" s="5"/>
      <c r="E85" s="5">
        <f t="shared" si="9"/>
        <v>-17.850000000000001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9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>
        <v>-533.01499999999999</v>
      </c>
      <c r="D87" s="5"/>
      <c r="E87" s="5">
        <f t="shared" si="9"/>
        <v>-533.01499999999999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>
        <v>-69.73</v>
      </c>
      <c r="D88" s="5"/>
      <c r="E88" s="5">
        <f t="shared" si="9"/>
        <v>-69.73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>
        <v>-3417.319</v>
      </c>
      <c r="D89" s="5"/>
      <c r="E89" s="5">
        <f t="shared" si="9"/>
        <v>-3417.319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-56</v>
      </c>
      <c r="D90" s="5"/>
      <c r="E90" s="5">
        <f t="shared" si="9"/>
        <v>-56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9"/>
        <v>0</v>
      </c>
      <c r="F91" s="10"/>
      <c r="G91" s="17">
        <v>-1200</v>
      </c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9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-75.239999999999995</v>
      </c>
      <c r="D93" s="5"/>
      <c r="E93" s="5">
        <f t="shared" si="9"/>
        <v>-75.239999999999995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-189932.06099999999</v>
      </c>
      <c r="D94" s="6">
        <f>SUM(D95:D101)</f>
        <v>0</v>
      </c>
      <c r="E94" s="6">
        <f t="shared" si="9"/>
        <v>-189932.06099999999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>
        <v>6000</v>
      </c>
      <c r="D95" s="5"/>
      <c r="E95" s="5">
        <f t="shared" si="9"/>
        <v>6000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>
        <v>-123759.533</v>
      </c>
      <c r="D96" s="5"/>
      <c r="E96" s="5">
        <f t="shared" si="9"/>
        <v>-123759.533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/>
      <c r="D97" s="5"/>
      <c r="E97" s="5">
        <f t="shared" si="9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9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9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/>
      <c r="D100" s="5"/>
      <c r="E100" s="5">
        <f t="shared" si="9"/>
        <v>0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-72172.528000000006</v>
      </c>
      <c r="D101" s="5"/>
      <c r="E101" s="5">
        <f t="shared" si="9"/>
        <v>-72172.528000000006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" si="10">SUM(B103:B110)</f>
        <v>0</v>
      </c>
      <c r="C102" s="6">
        <f t="shared" ref="C102" si="11">SUM(C103:C110)</f>
        <v>-96401.595000000001</v>
      </c>
      <c r="D102" s="6">
        <f t="shared" ref="D102" si="12">SUM(D103:D110)</f>
        <v>0</v>
      </c>
      <c r="E102" s="6">
        <f t="shared" si="9"/>
        <v>-96401.595000000001</v>
      </c>
      <c r="F102" s="9"/>
      <c r="G102" s="16">
        <f t="shared" ref="G102" si="13">SUM(G103:G110)</f>
        <v>0</v>
      </c>
      <c r="H102" s="15"/>
      <c r="I102" s="16">
        <f t="shared" ref="I102" si="14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9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ref="E104:E110" si="15">SUM(B104:D104)</f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15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15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>
        <v>-96401.595000000001</v>
      </c>
      <c r="D107" s="5"/>
      <c r="E107" s="5">
        <f t="shared" si="15"/>
        <v>-96401.595000000001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15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si="15"/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/>
      <c r="D110" s="5"/>
      <c r="E110" s="5">
        <f t="shared" si="15"/>
        <v>0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16">SUM(B112:B130)</f>
        <v>0</v>
      </c>
      <c r="C111" s="6">
        <f t="shared" si="16"/>
        <v>0</v>
      </c>
      <c r="D111" s="6">
        <f t="shared" si="16"/>
        <v>0</v>
      </c>
      <c r="E111" s="6">
        <f t="shared" ref="E111:E178" si="17">SUM(B111:D111)</f>
        <v>0</v>
      </c>
      <c r="F111" s="9"/>
      <c r="G111" s="16">
        <f t="shared" ref="G111" si="18">SUM(G112:G130)</f>
        <v>-186257.83</v>
      </c>
      <c r="H111" s="15"/>
      <c r="I111" s="16">
        <f t="shared" ref="I111" si="19">SUM(I112:I130)</f>
        <v>0</v>
      </c>
    </row>
    <row r="112" spans="1:9" outlineLevel="1">
      <c r="A112" s="21" t="s">
        <v>44</v>
      </c>
      <c r="B112" s="5"/>
      <c r="C112" s="5"/>
      <c r="D112" s="5"/>
      <c r="E112" s="5">
        <f t="shared" si="17"/>
        <v>0</v>
      </c>
      <c r="F112" s="10"/>
      <c r="G112" s="17">
        <v>-173908.77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17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7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17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17"/>
        <v>0</v>
      </c>
      <c r="F116" s="10"/>
      <c r="G116" s="17">
        <v>-7706.5</v>
      </c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17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17"/>
        <v>0</v>
      </c>
      <c r="F118" s="10"/>
      <c r="G118" s="17"/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17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17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17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17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17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17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17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17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17"/>
        <v>0</v>
      </c>
      <c r="F127" s="10"/>
      <c r="G127" s="17">
        <v>-4642.5600000000004</v>
      </c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17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17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17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" si="20">SUM(B132:B137)</f>
        <v>0</v>
      </c>
      <c r="C131" s="6">
        <f t="shared" ref="C131" si="21">SUM(C132:C137)</f>
        <v>-754029.23800000001</v>
      </c>
      <c r="D131" s="6">
        <f t="shared" ref="D131" si="22">SUM(D132:D137)</f>
        <v>0</v>
      </c>
      <c r="E131" s="6">
        <f t="shared" si="17"/>
        <v>-754029.23800000001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-394000</v>
      </c>
      <c r="D132" s="5"/>
      <c r="E132" s="5">
        <f t="shared" si="17"/>
        <v>-394000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>
        <v>-217807.20600000001</v>
      </c>
      <c r="D133" s="10"/>
      <c r="E133" s="10">
        <f t="shared" si="17"/>
        <v>-217807.20600000001</v>
      </c>
    </row>
    <row r="134" spans="1:9" outlineLevel="1">
      <c r="A134" s="21" t="s">
        <v>60</v>
      </c>
      <c r="B134" s="5"/>
      <c r="C134" s="5">
        <v>-142222.03200000001</v>
      </c>
      <c r="D134" s="5"/>
      <c r="E134" s="5">
        <f t="shared" si="17"/>
        <v>-142222.03200000001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/>
      <c r="D135" s="5"/>
      <c r="E135" s="5">
        <f t="shared" si="17"/>
        <v>0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/>
      <c r="D136" s="5"/>
      <c r="E136" s="5">
        <f t="shared" si="17"/>
        <v>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17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23">SUM(C139:C144)</f>
        <v>-511063.467</v>
      </c>
      <c r="D138" s="6">
        <f t="shared" si="23"/>
        <v>0</v>
      </c>
      <c r="E138" s="6">
        <f>SUM(B138:D138)</f>
        <v>-511063.467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>
        <v>-13415.3</v>
      </c>
      <c r="D139" s="5"/>
      <c r="E139" s="5">
        <f>SUM(B139:D139)</f>
        <v>-13415.3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-5703.8</v>
      </c>
      <c r="D140" s="5"/>
      <c r="E140" s="5">
        <f t="shared" ref="E140:E144" si="24">SUM(B140:D140)</f>
        <v>-5703.8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-115473.895</v>
      </c>
      <c r="D141" s="5"/>
      <c r="E141" s="5">
        <f t="shared" si="24"/>
        <v>-115473.895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>
        <v>-373050.47200000001</v>
      </c>
      <c r="D142" s="5"/>
      <c r="E142" s="5">
        <f t="shared" si="24"/>
        <v>-373050.47200000001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>
        <v>-3420</v>
      </c>
      <c r="D143" s="5"/>
      <c r="E143" s="5">
        <f t="shared" si="24"/>
        <v>-3420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/>
      <c r="D144" s="5"/>
      <c r="E144" s="5">
        <f t="shared" si="24"/>
        <v>0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-3794.9760000000001</v>
      </c>
      <c r="D145" s="6">
        <f>SUM(D146:D155)</f>
        <v>0</v>
      </c>
      <c r="E145" s="6">
        <f>SUM(B145:D145)</f>
        <v>-3794.9760000000001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>
        <v>-464.1</v>
      </c>
      <c r="D146" s="5"/>
      <c r="E146" s="5">
        <f>SUM(B146:D146)</f>
        <v>-464.1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/>
      <c r="D147" s="5"/>
      <c r="E147" s="5">
        <f t="shared" ref="E147:E155" si="25">SUM(B147:D147)</f>
        <v>0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/>
      <c r="D148" s="5"/>
      <c r="E148" s="5">
        <f t="shared" si="25"/>
        <v>0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25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25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>
        <v>-3330.8760000000002</v>
      </c>
      <c r="D153" s="5"/>
      <c r="E153" s="5">
        <f t="shared" si="25"/>
        <v>-3330.8760000000002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25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26">SUM(C157:C167)</f>
        <v>-13390.473000000002</v>
      </c>
      <c r="D156" s="6">
        <f t="shared" si="26"/>
        <v>0</v>
      </c>
      <c r="E156" s="6">
        <f t="shared" si="17"/>
        <v>-13390.473000000002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>
        <v>-255.6</v>
      </c>
      <c r="D157" s="5"/>
      <c r="E157" s="5">
        <f t="shared" si="17"/>
        <v>-255.6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>
        <v>-50</v>
      </c>
      <c r="D158" s="5"/>
      <c r="E158" s="5">
        <f t="shared" si="17"/>
        <v>-50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>
        <v>-4343.0770000000002</v>
      </c>
      <c r="D159" s="5"/>
      <c r="E159" s="5">
        <f t="shared" si="17"/>
        <v>-4343.0770000000002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7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>
        <v>-1115.3969999999999</v>
      </c>
      <c r="D161" s="5"/>
      <c r="E161" s="5">
        <f t="shared" ref="E161:E167" si="27">SUM(B161:D161)</f>
        <v>-1115.3969999999999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27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>
        <v>-904.6</v>
      </c>
      <c r="D163" s="5"/>
      <c r="E163" s="5">
        <f t="shared" si="27"/>
        <v>-904.6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>
        <v>-6721.799</v>
      </c>
      <c r="D164" s="5"/>
      <c r="E164" s="5">
        <f t="shared" si="27"/>
        <v>-6721.799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/>
      <c r="D165" s="5"/>
      <c r="E165" s="5">
        <f t="shared" si="27"/>
        <v>0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/>
      <c r="D167" s="5"/>
      <c r="E167" s="5">
        <f t="shared" si="27"/>
        <v>0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-110000.56399999998</v>
      </c>
      <c r="D168" s="6">
        <f>SUM(D169:D192)</f>
        <v>0</v>
      </c>
      <c r="E168" s="6">
        <f t="shared" si="17"/>
        <v>-110000.56399999998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/>
      <c r="D169" s="5"/>
      <c r="E169" s="5">
        <f t="shared" si="17"/>
        <v>0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7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-57113.152999999998</v>
      </c>
      <c r="D171" s="5"/>
      <c r="E171" s="5">
        <f t="shared" si="17"/>
        <v>-57113.152999999998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7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>
        <v>-12350.392</v>
      </c>
      <c r="D173" s="5"/>
      <c r="E173" s="5">
        <f t="shared" si="17"/>
        <v>-12350.392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7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7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7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7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>
        <v>-12253.322</v>
      </c>
      <c r="D178" s="5"/>
      <c r="E178" s="5">
        <f t="shared" si="17"/>
        <v>-12253.322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ref="E179:E192" si="28">SUM(B179:D179)</f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>
        <v>-396.87</v>
      </c>
      <c r="D180" s="5"/>
      <c r="E180" s="5">
        <f t="shared" si="28"/>
        <v>-396.87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28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28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28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/>
      <c r="D184" s="5"/>
      <c r="E184" s="5">
        <f t="shared" si="28"/>
        <v>0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28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28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>
        <v>-614.49099999999999</v>
      </c>
      <c r="D187" s="5"/>
      <c r="E187" s="5">
        <f t="shared" si="28"/>
        <v>-614.49099999999999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28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si="28"/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si="28"/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28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>
        <v>-27272.335999999999</v>
      </c>
      <c r="D192" s="5"/>
      <c r="E192" s="5">
        <f t="shared" si="28"/>
        <v>-27272.335999999999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29">SUM(C194:C214)</f>
        <v>-72906.697</v>
      </c>
      <c r="D193" s="6">
        <f t="shared" si="29"/>
        <v>0</v>
      </c>
      <c r="E193" s="6">
        <f t="shared" ref="E193:E251" si="30">SUM(B193:D193)</f>
        <v>-72906.697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30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-900</v>
      </c>
      <c r="D195" s="5"/>
      <c r="E195" s="5">
        <f t="shared" si="30"/>
        <v>-900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-894.88099999999997</v>
      </c>
      <c r="D196" s="5"/>
      <c r="E196" s="5">
        <f t="shared" si="30"/>
        <v>-894.88099999999997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-6017.5529999999999</v>
      </c>
      <c r="D197" s="5"/>
      <c r="E197" s="5">
        <f t="shared" si="30"/>
        <v>-6017.5529999999999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30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30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/>
      <c r="D200" s="5"/>
      <c r="E200" s="5">
        <f t="shared" si="30"/>
        <v>0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30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-23202.011999999999</v>
      </c>
      <c r="D202" s="5"/>
      <c r="E202" s="5">
        <f t="shared" si="30"/>
        <v>-23202.011999999999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-25511.5</v>
      </c>
      <c r="D203" s="5"/>
      <c r="E203" s="5">
        <f t="shared" si="30"/>
        <v>-25511.5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/>
      <c r="D204" s="5"/>
      <c r="E204" s="5">
        <f t="shared" si="30"/>
        <v>0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>
        <v>-3587.37</v>
      </c>
      <c r="D205" s="5"/>
      <c r="E205" s="5">
        <f t="shared" si="30"/>
        <v>-3587.37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30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>
        <v>-4832.018</v>
      </c>
      <c r="D207" s="5"/>
      <c r="E207" s="5">
        <f t="shared" si="30"/>
        <v>-4832.018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/>
      <c r="D208" s="5"/>
      <c r="E208" s="5">
        <f t="shared" si="30"/>
        <v>0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/>
      <c r="D209" s="5"/>
      <c r="E209" s="5">
        <f t="shared" si="30"/>
        <v>0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/>
      <c r="D210" s="5"/>
      <c r="E210" s="5">
        <f t="shared" si="30"/>
        <v>0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-7961.3630000000003</v>
      </c>
      <c r="D211" s="5"/>
      <c r="E211" s="5">
        <f t="shared" si="30"/>
        <v>-7961.3630000000003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30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31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/>
      <c r="D214" s="5"/>
      <c r="E214" s="5">
        <f t="shared" si="30"/>
        <v>0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-117766.005</v>
      </c>
      <c r="D215" s="6">
        <f>SUM(D216:D288)</f>
        <v>0</v>
      </c>
      <c r="E215" s="6">
        <f t="shared" si="30"/>
        <v>-117766.005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30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si="30"/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30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>
        <v>-592.6</v>
      </c>
      <c r="D219" s="10"/>
      <c r="E219" s="10">
        <f t="shared" si="30"/>
        <v>-592.6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30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30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30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-1390.82</v>
      </c>
      <c r="D223" s="5"/>
      <c r="E223" s="5">
        <f t="shared" si="30"/>
        <v>-1390.82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10">
        <v>-6197.4129999999996</v>
      </c>
      <c r="D224" s="5"/>
      <c r="E224" s="5">
        <f t="shared" si="30"/>
        <v>-6197.4129999999996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>
        <v>-214.8</v>
      </c>
      <c r="D225" s="5"/>
      <c r="E225" s="5">
        <f t="shared" si="30"/>
        <v>-214.8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30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v>-1653.89</v>
      </c>
      <c r="D227" s="5"/>
      <c r="E227" s="5">
        <f t="shared" si="30"/>
        <v>-1653.89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30"/>
        <v>0</v>
      </c>
    </row>
    <row r="229" spans="1:9" outlineLevel="1">
      <c r="A229" s="40" t="s">
        <v>85</v>
      </c>
      <c r="B229" s="10"/>
      <c r="C229" s="5">
        <v>-2527.049</v>
      </c>
      <c r="D229" s="5"/>
      <c r="E229" s="5">
        <f t="shared" si="30"/>
        <v>-2527.049</v>
      </c>
    </row>
    <row r="230" spans="1:9" outlineLevel="1">
      <c r="A230" s="41" t="s">
        <v>262</v>
      </c>
      <c r="B230" s="10"/>
      <c r="C230" s="5"/>
      <c r="D230" s="5"/>
      <c r="E230" s="5">
        <f t="shared" si="30"/>
        <v>0</v>
      </c>
    </row>
    <row r="231" spans="1:9" outlineLevel="1">
      <c r="A231" s="40" t="s">
        <v>263</v>
      </c>
      <c r="B231" s="10"/>
      <c r="C231" s="10">
        <v>-4008.4670000000001</v>
      </c>
      <c r="D231" s="10"/>
      <c r="E231" s="10">
        <f t="shared" si="30"/>
        <v>-4008.4670000000001</v>
      </c>
    </row>
    <row r="232" spans="1:9" outlineLevel="1">
      <c r="A232" s="40" t="s">
        <v>92</v>
      </c>
      <c r="B232" s="5"/>
      <c r="C232" s="5">
        <v>-225.60599999999999</v>
      </c>
      <c r="D232" s="5"/>
      <c r="E232" s="5">
        <f t="shared" si="30"/>
        <v>-225.60599999999999</v>
      </c>
    </row>
    <row r="233" spans="1:9" outlineLevel="1">
      <c r="A233" s="40" t="s">
        <v>97</v>
      </c>
      <c r="B233" s="10"/>
      <c r="C233" s="10"/>
      <c r="D233" s="10"/>
      <c r="E233" s="10">
        <f t="shared" si="30"/>
        <v>0</v>
      </c>
    </row>
    <row r="234" spans="1:9" outlineLevel="1">
      <c r="A234" s="40" t="s">
        <v>264</v>
      </c>
      <c r="B234" s="10"/>
      <c r="C234" s="5"/>
      <c r="D234" s="5"/>
      <c r="E234" s="5">
        <f t="shared" si="30"/>
        <v>0</v>
      </c>
    </row>
    <row r="235" spans="1:9" outlineLevel="1">
      <c r="A235" s="40" t="s">
        <v>265</v>
      </c>
      <c r="B235" s="5"/>
      <c r="C235" s="5">
        <v>-890.00599999999997</v>
      </c>
      <c r="D235" s="5"/>
      <c r="E235" s="5">
        <f t="shared" si="30"/>
        <v>-890.00599999999997</v>
      </c>
    </row>
    <row r="236" spans="1:9" outlineLevel="1">
      <c r="A236" s="40" t="s">
        <v>266</v>
      </c>
      <c r="B236" s="5"/>
      <c r="C236" s="10"/>
      <c r="D236" s="10"/>
      <c r="E236" s="10">
        <f t="shared" si="30"/>
        <v>0</v>
      </c>
    </row>
    <row r="237" spans="1:9" outlineLevel="1">
      <c r="A237" s="40" t="s">
        <v>267</v>
      </c>
      <c r="B237" s="10"/>
      <c r="C237" s="5"/>
      <c r="D237" s="5"/>
      <c r="E237" s="5">
        <f t="shared" si="30"/>
        <v>0</v>
      </c>
    </row>
    <row r="238" spans="1:9" outlineLevel="1">
      <c r="A238" s="40" t="s">
        <v>114</v>
      </c>
      <c r="B238" s="5"/>
      <c r="C238" s="5"/>
      <c r="D238" s="5"/>
      <c r="E238" s="5">
        <f t="shared" si="30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30"/>
        <v>0</v>
      </c>
    </row>
    <row r="240" spans="1:9" outlineLevel="1">
      <c r="A240" s="40" t="s">
        <v>269</v>
      </c>
      <c r="B240" s="5"/>
      <c r="C240" s="5">
        <v>-71838.240000000005</v>
      </c>
      <c r="D240" s="5"/>
      <c r="E240" s="5">
        <f t="shared" si="30"/>
        <v>-71838.240000000005</v>
      </c>
    </row>
    <row r="241" spans="1:5" outlineLevel="1">
      <c r="A241" s="40" t="s">
        <v>116</v>
      </c>
      <c r="B241" s="5"/>
      <c r="C241" s="5">
        <v>-6802.25</v>
      </c>
      <c r="D241" s="5"/>
      <c r="E241" s="5">
        <f t="shared" si="30"/>
        <v>-6802.25</v>
      </c>
    </row>
    <row r="242" spans="1:5" outlineLevel="1">
      <c r="A242" s="40" t="s">
        <v>270</v>
      </c>
      <c r="B242" s="10"/>
      <c r="C242" s="10"/>
      <c r="D242" s="10"/>
      <c r="E242" s="10">
        <f t="shared" si="30"/>
        <v>0</v>
      </c>
    </row>
    <row r="243" spans="1:5" outlineLevel="1">
      <c r="A243" s="40" t="s">
        <v>271</v>
      </c>
      <c r="B243" s="5"/>
      <c r="C243" s="5"/>
      <c r="D243" s="5"/>
      <c r="E243" s="5">
        <f t="shared" si="30"/>
        <v>0</v>
      </c>
    </row>
    <row r="244" spans="1:5" outlineLevel="1">
      <c r="A244" s="40" t="s">
        <v>272</v>
      </c>
      <c r="B244" s="5"/>
      <c r="C244" s="5"/>
      <c r="D244" s="5"/>
      <c r="E244" s="5">
        <f t="shared" si="30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30"/>
        <v>0</v>
      </c>
    </row>
    <row r="246" spans="1:5" outlineLevel="1">
      <c r="A246" s="40" t="s">
        <v>274</v>
      </c>
      <c r="B246" s="5"/>
      <c r="C246" s="5">
        <v>-1744.1869999999999</v>
      </c>
      <c r="D246" s="5"/>
      <c r="E246" s="5">
        <f t="shared" si="30"/>
        <v>-1744.1869999999999</v>
      </c>
    </row>
    <row r="247" spans="1:5" outlineLevel="1">
      <c r="A247" s="40" t="s">
        <v>275</v>
      </c>
      <c r="B247" s="5"/>
      <c r="C247" s="5">
        <v>-2609.797</v>
      </c>
      <c r="D247" s="5"/>
      <c r="E247" s="5">
        <f t="shared" si="30"/>
        <v>-2609.797</v>
      </c>
    </row>
    <row r="248" spans="1:5" outlineLevel="1">
      <c r="A248" s="40" t="s">
        <v>276</v>
      </c>
      <c r="B248" s="5"/>
      <c r="C248" s="5">
        <v>-588.37599999999998</v>
      </c>
      <c r="D248" s="5"/>
      <c r="E248" s="5">
        <f t="shared" si="30"/>
        <v>-588.37599999999998</v>
      </c>
    </row>
    <row r="249" spans="1:5" outlineLevel="1">
      <c r="A249" s="40" t="s">
        <v>277</v>
      </c>
      <c r="B249" s="10"/>
      <c r="C249" s="5"/>
      <c r="D249" s="5"/>
      <c r="E249" s="5">
        <f t="shared" si="30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30"/>
        <v>0</v>
      </c>
    </row>
    <row r="251" spans="1:5" outlineLevel="1">
      <c r="A251" s="40" t="s">
        <v>278</v>
      </c>
      <c r="B251" s="5"/>
      <c r="C251" s="5">
        <v>-5045.1279999999997</v>
      </c>
      <c r="D251" s="5"/>
      <c r="E251" s="5">
        <f t="shared" si="30"/>
        <v>-5045.1279999999997</v>
      </c>
    </row>
    <row r="252" spans="1:5" outlineLevel="1">
      <c r="A252" s="40" t="s">
        <v>279</v>
      </c>
      <c r="B252" s="10"/>
      <c r="C252" s="5"/>
      <c r="D252" s="5"/>
      <c r="E252" s="5">
        <f t="shared" ref="E252:E324" si="32">SUM(B252:D252)</f>
        <v>0</v>
      </c>
    </row>
    <row r="253" spans="1:5" outlineLevel="1">
      <c r="A253" s="40" t="s">
        <v>126</v>
      </c>
      <c r="B253" s="5"/>
      <c r="C253" s="10">
        <v>-1951.47</v>
      </c>
      <c r="D253" s="10"/>
      <c r="E253" s="10">
        <f t="shared" si="32"/>
        <v>-1951.47</v>
      </c>
    </row>
    <row r="254" spans="1:5" outlineLevel="1">
      <c r="A254" s="40" t="s">
        <v>280</v>
      </c>
      <c r="B254" s="5"/>
      <c r="C254" s="5"/>
      <c r="D254" s="5"/>
      <c r="E254" s="5">
        <f t="shared" si="32"/>
        <v>0</v>
      </c>
    </row>
    <row r="255" spans="1:5" outlineLevel="1">
      <c r="A255" s="40" t="s">
        <v>127</v>
      </c>
      <c r="B255" s="5"/>
      <c r="C255" s="5"/>
      <c r="D255" s="5"/>
      <c r="E255" s="5">
        <f t="shared" si="32"/>
        <v>0</v>
      </c>
    </row>
    <row r="256" spans="1:5" outlineLevel="1">
      <c r="A256" s="40" t="s">
        <v>281</v>
      </c>
      <c r="B256" s="5"/>
      <c r="C256" s="5"/>
      <c r="D256" s="5"/>
      <c r="E256" s="5">
        <f t="shared" si="32"/>
        <v>0</v>
      </c>
    </row>
    <row r="257" spans="1:5" outlineLevel="1">
      <c r="A257" s="40" t="s">
        <v>128</v>
      </c>
      <c r="B257" s="5"/>
      <c r="C257" s="5"/>
      <c r="D257" s="5"/>
      <c r="E257" s="5">
        <f t="shared" si="32"/>
        <v>0</v>
      </c>
    </row>
    <row r="258" spans="1:5" outlineLevel="1">
      <c r="A258" s="40" t="s">
        <v>130</v>
      </c>
      <c r="B258" s="5"/>
      <c r="C258" s="5">
        <v>-3357.46</v>
      </c>
      <c r="D258" s="5"/>
      <c r="E258" s="5">
        <f t="shared" si="32"/>
        <v>-3357.46</v>
      </c>
    </row>
    <row r="259" spans="1:5" outlineLevel="1">
      <c r="A259" s="40" t="s">
        <v>282</v>
      </c>
      <c r="B259" s="5"/>
      <c r="C259" s="5">
        <v>-286.61599999999999</v>
      </c>
      <c r="D259" s="5"/>
      <c r="E259" s="5">
        <f t="shared" si="32"/>
        <v>-286.61599999999999</v>
      </c>
    </row>
    <row r="260" spans="1:5" outlineLevel="1">
      <c r="A260" s="40" t="s">
        <v>132</v>
      </c>
      <c r="B260" s="5"/>
      <c r="C260" s="5"/>
      <c r="D260" s="5"/>
      <c r="E260" s="5">
        <f t="shared" si="32"/>
        <v>0</v>
      </c>
    </row>
    <row r="261" spans="1:5" outlineLevel="1">
      <c r="A261" s="40" t="s">
        <v>283</v>
      </c>
      <c r="B261" s="5"/>
      <c r="C261" s="5"/>
      <c r="D261" s="5"/>
      <c r="E261" s="5">
        <f t="shared" si="32"/>
        <v>0</v>
      </c>
    </row>
    <row r="262" spans="1:5" outlineLevel="1">
      <c r="A262" s="40" t="s">
        <v>284</v>
      </c>
      <c r="B262" s="5"/>
      <c r="C262" s="5"/>
      <c r="D262" s="5"/>
      <c r="E262" s="5">
        <f t="shared" si="32"/>
        <v>0</v>
      </c>
    </row>
    <row r="263" spans="1:5" outlineLevel="1">
      <c r="A263" s="40" t="s">
        <v>285</v>
      </c>
      <c r="B263" s="5"/>
      <c r="C263" s="5"/>
      <c r="D263" s="5"/>
      <c r="E263" s="5">
        <f t="shared" ref="E263:E272" si="33">SUM(B263:D263)</f>
        <v>0</v>
      </c>
    </row>
    <row r="264" spans="1:5" outlineLevel="1">
      <c r="A264" s="40" t="s">
        <v>286</v>
      </c>
      <c r="B264" s="5"/>
      <c r="C264" s="5"/>
      <c r="D264" s="5"/>
      <c r="E264" s="5">
        <f t="shared" si="33"/>
        <v>0</v>
      </c>
    </row>
    <row r="265" spans="1:5" outlineLevel="1">
      <c r="A265" s="40" t="s">
        <v>287</v>
      </c>
      <c r="B265" s="5"/>
      <c r="C265" s="5">
        <v>-1839.1590000000001</v>
      </c>
      <c r="D265" s="5"/>
      <c r="E265" s="5">
        <f t="shared" si="33"/>
        <v>-1839.1590000000001</v>
      </c>
    </row>
    <row r="266" spans="1:5" outlineLevel="1">
      <c r="A266" s="40" t="s">
        <v>288</v>
      </c>
      <c r="B266" s="5"/>
      <c r="C266" s="5"/>
      <c r="D266" s="5"/>
      <c r="E266" s="5">
        <f t="shared" si="33"/>
        <v>0</v>
      </c>
    </row>
    <row r="267" spans="1:5" outlineLevel="1">
      <c r="A267" s="40" t="s">
        <v>289</v>
      </c>
      <c r="B267" s="5"/>
      <c r="C267" s="5"/>
      <c r="D267" s="5"/>
      <c r="E267" s="5">
        <f t="shared" si="33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33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33"/>
        <v>0</v>
      </c>
    </row>
    <row r="270" spans="1:5" outlineLevel="1">
      <c r="A270" s="40" t="s">
        <v>290</v>
      </c>
      <c r="B270" s="5"/>
      <c r="C270" s="5"/>
      <c r="D270" s="5"/>
      <c r="E270" s="5">
        <f t="shared" si="33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33"/>
        <v>0</v>
      </c>
    </row>
    <row r="272" spans="1:5" outlineLevel="1">
      <c r="A272" s="40" t="s">
        <v>292</v>
      </c>
      <c r="B272" s="5"/>
      <c r="C272" s="5">
        <v>-967.01400000000001</v>
      </c>
      <c r="D272" s="5"/>
      <c r="E272" s="5">
        <f t="shared" si="33"/>
        <v>-967.01400000000001</v>
      </c>
    </row>
    <row r="273" spans="1:5" outlineLevel="1">
      <c r="A273" s="40" t="s">
        <v>293</v>
      </c>
      <c r="B273" s="5"/>
      <c r="C273" s="5">
        <v>-2158.9189999999999</v>
      </c>
      <c r="D273" s="5"/>
      <c r="E273" s="5">
        <f t="shared" ref="E273:E274" si="34">SUM(B273:D273)</f>
        <v>-2158.9189999999999</v>
      </c>
    </row>
    <row r="274" spans="1:5" outlineLevel="1">
      <c r="A274" s="40" t="s">
        <v>294</v>
      </c>
      <c r="B274" s="5"/>
      <c r="C274" s="5"/>
      <c r="D274" s="5"/>
      <c r="E274" s="5">
        <f t="shared" si="34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35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35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35"/>
        <v>0</v>
      </c>
    </row>
    <row r="278" spans="1:5" outlineLevel="1">
      <c r="A278" s="40" t="s">
        <v>371</v>
      </c>
      <c r="B278" s="5"/>
      <c r="C278" s="5"/>
      <c r="D278" s="5"/>
      <c r="E278" s="5">
        <f t="shared" si="35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35"/>
        <v>0</v>
      </c>
    </row>
    <row r="280" spans="1:5" outlineLevel="1">
      <c r="A280" s="40" t="s">
        <v>384</v>
      </c>
      <c r="B280" s="5"/>
      <c r="C280" s="5"/>
      <c r="D280" s="5"/>
      <c r="E280" s="5">
        <f t="shared" ref="E280:E288" si="36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36"/>
        <v>0</v>
      </c>
    </row>
    <row r="282" spans="1:5" outlineLevel="1">
      <c r="A282" s="40" t="s">
        <v>398</v>
      </c>
      <c r="B282" s="5"/>
      <c r="C282" s="5"/>
      <c r="D282" s="5"/>
      <c r="E282" s="5">
        <f t="shared" si="36"/>
        <v>0</v>
      </c>
    </row>
    <row r="283" spans="1:5" outlineLevel="1">
      <c r="A283" s="40" t="s">
        <v>399</v>
      </c>
      <c r="B283" s="5"/>
      <c r="C283" s="5"/>
      <c r="D283" s="5"/>
      <c r="E283" s="5">
        <f t="shared" si="36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36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36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36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36"/>
        <v>0</v>
      </c>
    </row>
    <row r="288" spans="1:5" outlineLevel="1">
      <c r="A288" s="40" t="s">
        <v>30</v>
      </c>
      <c r="B288" s="5"/>
      <c r="C288" s="5">
        <v>-876.73800000000006</v>
      </c>
      <c r="D288" s="5"/>
      <c r="E288" s="5">
        <f t="shared" si="36"/>
        <v>-876.73800000000006</v>
      </c>
    </row>
    <row r="289" spans="1:9">
      <c r="A289" s="25" t="s">
        <v>151</v>
      </c>
      <c r="B289" s="6">
        <f>SUM(B290:B345)</f>
        <v>0</v>
      </c>
      <c r="C289" s="6">
        <f>SUM(C290:C345)</f>
        <v>-30073.593000000001</v>
      </c>
      <c r="D289" s="6">
        <f>SUM(D290:D345)</f>
        <v>0</v>
      </c>
      <c r="E289" s="6">
        <f t="shared" si="32"/>
        <v>-30073.593000000001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>
        <v>-2251.1190000000001</v>
      </c>
      <c r="D290" s="10"/>
      <c r="E290" s="10">
        <f t="shared" si="32"/>
        <v>-2251.1190000000001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32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32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32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/>
      <c r="D294" s="10"/>
      <c r="E294" s="10">
        <f t="shared" si="32"/>
        <v>0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32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>
        <v>-10146.019</v>
      </c>
      <c r="D296" s="5"/>
      <c r="E296" s="10">
        <f t="shared" si="32"/>
        <v>-10146.019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/>
      <c r="D297" s="5"/>
      <c r="E297" s="10">
        <f t="shared" si="32"/>
        <v>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32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32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/>
      <c r="D300" s="5"/>
      <c r="E300" s="10">
        <f t="shared" si="32"/>
        <v>0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32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32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32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32"/>
        <v>0</v>
      </c>
    </row>
    <row r="305" spans="1:5" outlineLevel="1">
      <c r="A305" s="40" t="s">
        <v>305</v>
      </c>
      <c r="B305" s="10"/>
      <c r="C305" s="10"/>
      <c r="D305" s="10"/>
      <c r="E305" s="10">
        <f t="shared" si="32"/>
        <v>0</v>
      </c>
    </row>
    <row r="306" spans="1:5" outlineLevel="1">
      <c r="A306" s="40" t="s">
        <v>99</v>
      </c>
      <c r="B306" s="5"/>
      <c r="C306" s="5">
        <v>-2281.25</v>
      </c>
      <c r="D306" s="5"/>
      <c r="E306" s="10">
        <f t="shared" si="32"/>
        <v>-2281.25</v>
      </c>
    </row>
    <row r="307" spans="1:5" outlineLevel="1">
      <c r="A307" s="40" t="s">
        <v>306</v>
      </c>
      <c r="B307" s="10"/>
      <c r="C307" s="10"/>
      <c r="D307" s="10"/>
      <c r="E307" s="10">
        <f t="shared" si="32"/>
        <v>0</v>
      </c>
    </row>
    <row r="308" spans="1:5" outlineLevel="1">
      <c r="A308" s="40" t="s">
        <v>307</v>
      </c>
      <c r="B308" s="10"/>
      <c r="C308" s="5">
        <v>-650</v>
      </c>
      <c r="D308" s="5"/>
      <c r="E308" s="10">
        <f t="shared" si="32"/>
        <v>-650</v>
      </c>
    </row>
    <row r="309" spans="1:5" outlineLevel="1">
      <c r="A309" s="40" t="s">
        <v>107</v>
      </c>
      <c r="B309" s="5"/>
      <c r="C309" s="5"/>
      <c r="D309" s="5"/>
      <c r="E309" s="10">
        <f t="shared" si="32"/>
        <v>0</v>
      </c>
    </row>
    <row r="310" spans="1:5" outlineLevel="1">
      <c r="A310" s="40" t="s">
        <v>308</v>
      </c>
      <c r="B310" s="5"/>
      <c r="C310" s="10"/>
      <c r="D310" s="10"/>
      <c r="E310" s="10">
        <f t="shared" si="32"/>
        <v>0</v>
      </c>
    </row>
    <row r="311" spans="1:5" outlineLevel="1">
      <c r="A311" s="40" t="s">
        <v>309</v>
      </c>
      <c r="B311" s="10"/>
      <c r="C311" s="5">
        <v>-725.23</v>
      </c>
      <c r="D311" s="5"/>
      <c r="E311" s="10">
        <f t="shared" si="32"/>
        <v>-725.23</v>
      </c>
    </row>
    <row r="312" spans="1:5" outlineLevel="1">
      <c r="A312" s="40" t="s">
        <v>310</v>
      </c>
      <c r="B312" s="5"/>
      <c r="C312" s="5">
        <v>-130</v>
      </c>
      <c r="D312" s="5"/>
      <c r="E312" s="10">
        <f t="shared" si="32"/>
        <v>-130</v>
      </c>
    </row>
    <row r="313" spans="1:5" outlineLevel="1">
      <c r="A313" s="40" t="s">
        <v>311</v>
      </c>
      <c r="B313" s="5"/>
      <c r="C313" s="10"/>
      <c r="D313" s="10"/>
      <c r="E313" s="10">
        <f t="shared" si="32"/>
        <v>0</v>
      </c>
    </row>
    <row r="314" spans="1:5" outlineLevel="1">
      <c r="A314" s="40" t="s">
        <v>312</v>
      </c>
      <c r="B314" s="5"/>
      <c r="C314" s="5"/>
      <c r="D314" s="5"/>
      <c r="E314" s="10">
        <f t="shared" si="32"/>
        <v>0</v>
      </c>
    </row>
    <row r="315" spans="1:5" outlineLevel="1">
      <c r="A315" s="40" t="s">
        <v>117</v>
      </c>
      <c r="B315" s="5"/>
      <c r="C315" s="5">
        <v>-4884.05</v>
      </c>
      <c r="D315" s="5"/>
      <c r="E315" s="10">
        <f t="shared" si="32"/>
        <v>-4884.05</v>
      </c>
    </row>
    <row r="316" spans="1:5" outlineLevel="1">
      <c r="A316" s="40" t="s">
        <v>120</v>
      </c>
      <c r="B316" s="10"/>
      <c r="C316" s="10">
        <v>-232.6</v>
      </c>
      <c r="D316" s="10"/>
      <c r="E316" s="10">
        <f t="shared" si="32"/>
        <v>-232.6</v>
      </c>
    </row>
    <row r="317" spans="1:5" outlineLevel="1">
      <c r="A317" s="40" t="s">
        <v>313</v>
      </c>
      <c r="B317" s="5"/>
      <c r="C317" s="5"/>
      <c r="D317" s="5"/>
      <c r="E317" s="10">
        <f t="shared" si="32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32"/>
        <v>0</v>
      </c>
    </row>
    <row r="319" spans="1:5" outlineLevel="1">
      <c r="A319" s="40" t="s">
        <v>122</v>
      </c>
      <c r="B319" s="5"/>
      <c r="C319" s="10"/>
      <c r="D319" s="10"/>
      <c r="E319" s="10">
        <f t="shared" si="32"/>
        <v>0</v>
      </c>
    </row>
    <row r="320" spans="1:5" outlineLevel="1">
      <c r="A320" s="40" t="s">
        <v>124</v>
      </c>
      <c r="B320" s="5"/>
      <c r="C320" s="5"/>
      <c r="D320" s="5"/>
      <c r="E320" s="10">
        <f t="shared" si="32"/>
        <v>0</v>
      </c>
    </row>
    <row r="321" spans="1:5" outlineLevel="1">
      <c r="A321" s="40" t="s">
        <v>315</v>
      </c>
      <c r="B321" s="5"/>
      <c r="C321" s="5">
        <v>-5979.1480000000001</v>
      </c>
      <c r="D321" s="5"/>
      <c r="E321" s="10">
        <f t="shared" si="32"/>
        <v>-5979.1480000000001</v>
      </c>
    </row>
    <row r="322" spans="1:5" outlineLevel="1">
      <c r="A322" s="40" t="s">
        <v>316</v>
      </c>
      <c r="B322" s="5"/>
      <c r="C322" s="5">
        <v>-2685.4059999999999</v>
      </c>
      <c r="D322" s="5"/>
      <c r="E322" s="10">
        <f t="shared" si="32"/>
        <v>-2685.4059999999999</v>
      </c>
    </row>
    <row r="323" spans="1:5" outlineLevel="1">
      <c r="A323" s="40" t="s">
        <v>317</v>
      </c>
      <c r="B323" s="10"/>
      <c r="C323" s="5"/>
      <c r="D323" s="5"/>
      <c r="E323" s="10">
        <f t="shared" si="32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32"/>
        <v>0</v>
      </c>
    </row>
    <row r="325" spans="1:5" outlineLevel="1">
      <c r="A325" s="40" t="s">
        <v>354</v>
      </c>
      <c r="B325" s="5"/>
      <c r="C325" s="5"/>
      <c r="D325" s="5"/>
      <c r="E325" s="10">
        <f t="shared" ref="E325:E330" si="37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37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37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37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37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37"/>
        <v>0</v>
      </c>
    </row>
    <row r="331" spans="1:5" outlineLevel="1">
      <c r="A331" s="40" t="s">
        <v>382</v>
      </c>
      <c r="B331" s="5"/>
      <c r="C331" s="5"/>
      <c r="D331" s="5"/>
      <c r="E331" s="10">
        <f t="shared" ref="E331:E345" si="38">SUM(B331:D331)</f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38"/>
        <v>0</v>
      </c>
    </row>
    <row r="333" spans="1:5" outlineLevel="1">
      <c r="A333" s="40" t="s">
        <v>389</v>
      </c>
      <c r="B333" s="5"/>
      <c r="C333" s="5"/>
      <c r="D333" s="5"/>
      <c r="E333" s="10">
        <f t="shared" si="38"/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38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38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38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38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38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38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38"/>
        <v>0</v>
      </c>
    </row>
    <row r="341" spans="1:9" outlineLevel="1">
      <c r="A341" s="40" t="s">
        <v>403</v>
      </c>
      <c r="B341" s="5"/>
      <c r="C341" s="5"/>
      <c r="D341" s="5"/>
      <c r="E341" s="10">
        <f t="shared" si="38"/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38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38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38"/>
        <v>0</v>
      </c>
    </row>
    <row r="345" spans="1:9" outlineLevel="1">
      <c r="A345" s="41" t="s">
        <v>48</v>
      </c>
      <c r="B345" s="10"/>
      <c r="C345" s="5">
        <v>-108.771</v>
      </c>
      <c r="D345" s="5"/>
      <c r="E345" s="10">
        <f t="shared" si="38"/>
        <v>-108.771</v>
      </c>
    </row>
    <row r="346" spans="1:9">
      <c r="A346" s="25" t="s">
        <v>152</v>
      </c>
      <c r="B346" s="6">
        <f>SUM(B347:B397)</f>
        <v>0</v>
      </c>
      <c r="C346" s="6">
        <f>SUM(C347:C397)</f>
        <v>-22583.402000000002</v>
      </c>
      <c r="D346" s="6">
        <f>SUM(D347:D397)</f>
        <v>0</v>
      </c>
      <c r="E346" s="6">
        <f t="shared" ref="E346:E397" si="39">SUM(B346:D346)</f>
        <v>-22583.402000000002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/>
      <c r="D347" s="10"/>
      <c r="E347" s="10">
        <f t="shared" si="39"/>
        <v>0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39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39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v>-8318.5329999999994</v>
      </c>
      <c r="D350" s="10"/>
      <c r="E350" s="10">
        <f t="shared" si="39"/>
        <v>-8318.5329999999994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/>
      <c r="D351" s="5"/>
      <c r="E351" s="5">
        <f t="shared" si="39"/>
        <v>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/>
      <c r="D352" s="5"/>
      <c r="E352" s="5">
        <f t="shared" si="39"/>
        <v>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/>
      <c r="D353" s="5"/>
      <c r="E353" s="5">
        <f t="shared" si="39"/>
        <v>0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>
        <v>-510</v>
      </c>
      <c r="D354" s="5"/>
      <c r="E354" s="5">
        <f t="shared" si="39"/>
        <v>-510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39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39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39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/>
      <c r="D358" s="10"/>
      <c r="E358" s="10">
        <f t="shared" si="39"/>
        <v>0</v>
      </c>
    </row>
    <row r="359" spans="1:9" outlineLevel="1">
      <c r="A359" s="40" t="s">
        <v>327</v>
      </c>
      <c r="B359" s="10"/>
      <c r="C359" s="5">
        <v>-175.5</v>
      </c>
      <c r="D359" s="5"/>
      <c r="E359" s="5">
        <f t="shared" si="39"/>
        <v>-175.5</v>
      </c>
    </row>
    <row r="360" spans="1:9" outlineLevel="1">
      <c r="A360" s="40" t="s">
        <v>328</v>
      </c>
      <c r="B360" s="10"/>
      <c r="C360" s="5"/>
      <c r="D360" s="5"/>
      <c r="E360" s="5">
        <f t="shared" si="39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39"/>
        <v>0</v>
      </c>
    </row>
    <row r="362" spans="1:9" outlineLevel="1">
      <c r="A362" s="40" t="s">
        <v>330</v>
      </c>
      <c r="B362" s="5"/>
      <c r="C362" s="5"/>
      <c r="D362" s="5"/>
      <c r="E362" s="5">
        <f t="shared" si="39"/>
        <v>0</v>
      </c>
    </row>
    <row r="363" spans="1:9" outlineLevel="1">
      <c r="A363" s="40" t="s">
        <v>331</v>
      </c>
      <c r="B363" s="10"/>
      <c r="C363" s="10">
        <v>-5545.88</v>
      </c>
      <c r="D363" s="10"/>
      <c r="E363" s="10">
        <f t="shared" si="39"/>
        <v>-5545.88</v>
      </c>
    </row>
    <row r="364" spans="1:9" outlineLevel="1">
      <c r="A364" s="40" t="s">
        <v>136</v>
      </c>
      <c r="B364" s="10"/>
      <c r="C364" s="5"/>
      <c r="D364" s="5"/>
      <c r="E364" s="5">
        <f t="shared" si="39"/>
        <v>0</v>
      </c>
    </row>
    <row r="365" spans="1:9" outlineLevel="1">
      <c r="A365" s="41" t="s">
        <v>332</v>
      </c>
      <c r="B365" s="5"/>
      <c r="C365" s="5"/>
      <c r="D365" s="5"/>
      <c r="E365" s="5">
        <f t="shared" si="39"/>
        <v>0</v>
      </c>
    </row>
    <row r="366" spans="1:9" outlineLevel="1">
      <c r="A366" s="40" t="s">
        <v>333</v>
      </c>
      <c r="B366" s="5"/>
      <c r="C366" s="10"/>
      <c r="D366" s="10"/>
      <c r="E366" s="10">
        <f t="shared" si="39"/>
        <v>0</v>
      </c>
    </row>
    <row r="367" spans="1:9" outlineLevel="1">
      <c r="A367" s="40" t="s">
        <v>110</v>
      </c>
      <c r="B367" s="10"/>
      <c r="C367" s="5"/>
      <c r="D367" s="5"/>
      <c r="E367" s="5">
        <f t="shared" si="39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39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39"/>
        <v>0</v>
      </c>
    </row>
    <row r="370" spans="1:5" outlineLevel="1">
      <c r="A370" s="40" t="s">
        <v>336</v>
      </c>
      <c r="B370" s="5"/>
      <c r="C370" s="5"/>
      <c r="D370" s="5"/>
      <c r="E370" s="5">
        <f t="shared" si="39"/>
        <v>0</v>
      </c>
    </row>
    <row r="371" spans="1:5" outlineLevel="1">
      <c r="A371" s="40" t="s">
        <v>337</v>
      </c>
      <c r="B371" s="5"/>
      <c r="C371" s="5">
        <v>-502.721</v>
      </c>
      <c r="D371" s="5"/>
      <c r="E371" s="5">
        <f t="shared" si="39"/>
        <v>-502.721</v>
      </c>
    </row>
    <row r="372" spans="1:5" outlineLevel="1">
      <c r="A372" s="40" t="s">
        <v>338</v>
      </c>
      <c r="B372" s="10"/>
      <c r="C372" s="10"/>
      <c r="D372" s="10"/>
      <c r="E372" s="10">
        <f t="shared" si="39"/>
        <v>0</v>
      </c>
    </row>
    <row r="373" spans="1:5" outlineLevel="1">
      <c r="A373" s="40" t="s">
        <v>339</v>
      </c>
      <c r="B373" s="5"/>
      <c r="C373" s="5">
        <v>-6494.0680000000002</v>
      </c>
      <c r="D373" s="5"/>
      <c r="E373" s="5">
        <f t="shared" si="39"/>
        <v>-6494.0680000000002</v>
      </c>
    </row>
    <row r="374" spans="1:5" outlineLevel="1">
      <c r="A374" s="40" t="s">
        <v>340</v>
      </c>
      <c r="B374" s="5"/>
      <c r="C374" s="5"/>
      <c r="D374" s="5"/>
      <c r="E374" s="5">
        <f t="shared" si="39"/>
        <v>0</v>
      </c>
    </row>
    <row r="375" spans="1:5" outlineLevel="1">
      <c r="A375" s="40" t="s">
        <v>341</v>
      </c>
      <c r="B375" s="5"/>
      <c r="C375" s="10"/>
      <c r="D375" s="10"/>
      <c r="E375" s="10">
        <f t="shared" si="39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39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39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39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39"/>
        <v>0</v>
      </c>
    </row>
    <row r="380" spans="1:5" outlineLevel="1">
      <c r="A380" s="40" t="s">
        <v>138</v>
      </c>
      <c r="B380" s="10"/>
      <c r="C380" s="5"/>
      <c r="D380" s="5"/>
      <c r="E380" s="5">
        <f t="shared" si="39"/>
        <v>0</v>
      </c>
    </row>
    <row r="381" spans="1:5" outlineLevel="1">
      <c r="A381" s="40" t="s">
        <v>345</v>
      </c>
      <c r="B381" s="10"/>
      <c r="C381" s="5"/>
      <c r="D381" s="5"/>
      <c r="E381" s="5">
        <f t="shared" si="39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88" si="40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40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40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40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40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40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40"/>
        <v>0</v>
      </c>
    </row>
    <row r="389" spans="1:9" outlineLevel="1">
      <c r="A389" s="40" t="s">
        <v>375</v>
      </c>
      <c r="B389" s="10"/>
      <c r="C389" s="5"/>
      <c r="D389" s="5"/>
      <c r="E389" s="5">
        <f t="shared" ref="E389:E397" si="41">SUM(B389:D389)</f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41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41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41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41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41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41"/>
        <v>0</v>
      </c>
    </row>
    <row r="396" spans="1:9" outlineLevel="1">
      <c r="A396" s="40" t="s">
        <v>408</v>
      </c>
      <c r="B396" s="10"/>
      <c r="C396" s="5"/>
      <c r="D396" s="5"/>
      <c r="E396" s="5">
        <f t="shared" si="41"/>
        <v>0</v>
      </c>
    </row>
    <row r="397" spans="1:9" outlineLevel="1">
      <c r="A397" s="40" t="s">
        <v>346</v>
      </c>
      <c r="B397" s="10"/>
      <c r="C397" s="5">
        <v>-1036.7</v>
      </c>
      <c r="D397" s="5"/>
      <c r="E397" s="5">
        <f t="shared" si="41"/>
        <v>-1036.7</v>
      </c>
    </row>
    <row r="398" spans="1:9">
      <c r="A398" s="24" t="s">
        <v>162</v>
      </c>
      <c r="B398" s="4">
        <f>B2+B3+B21+B31+B55+B94+B102+B111+B131+B138+B145+B156+B168+B193+B215+B289+B346</f>
        <v>182.441</v>
      </c>
      <c r="C398" s="4">
        <f>C2+C3+C21+C31+C55+C94+C102+C111+C131+C138+C145+C156+C168+C193+C215+C289+C346</f>
        <v>-2135331.8909999989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-2134316.2519999994</v>
      </c>
      <c r="F398" s="9"/>
      <c r="G398" s="14">
        <f>G2+G3+G21+G31+G55+G94+G102+G111+G131+G138+G145+G156+G168+G193+G215+G289+G346</f>
        <v>371487.14</v>
      </c>
      <c r="H398" s="15"/>
      <c r="I398" s="14">
        <f>I2+I3+I21+I31+I55+I94+I102+I111+I131+I138+I145+I156+I168+I193+I215+I289+I346</f>
        <v>126.45000000000002</v>
      </c>
    </row>
  </sheetData>
  <sortState ref="A89:A107">
    <sortCondition ref="A89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8"/>
  <sheetViews>
    <sheetView topLeftCell="A378" workbookViewId="0">
      <selection activeCell="A396" sqref="A396:XFD396"/>
    </sheetView>
  </sheetViews>
  <sheetFormatPr baseColWidth="10" defaultRowHeight="12.75" outlineLevelRow="1"/>
  <cols>
    <col min="1" max="1" width="42.7109375" style="26" bestFit="1" customWidth="1"/>
    <col min="2" max="2" width="14.5703125" style="2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4.140625" style="19" bestFit="1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162</v>
      </c>
      <c r="B2" s="4">
        <f>'SNA 01-2019'!B398</f>
        <v>182.441</v>
      </c>
      <c r="C2" s="4">
        <f>'SNA 01-2019'!C398</f>
        <v>-2135331.8909999989</v>
      </c>
      <c r="D2" s="4">
        <f>'SNA 01-2019'!D398</f>
        <v>833.19799999999998</v>
      </c>
      <c r="E2" s="4">
        <f>SUM(B2:D2)</f>
        <v>-2134316.2519999989</v>
      </c>
      <c r="F2" s="9"/>
      <c r="G2" s="14">
        <f>'SNA 01-2019'!G398</f>
        <v>371487.14</v>
      </c>
      <c r="H2" s="15"/>
      <c r="I2" s="14">
        <f>'SNA 01-2019'!I398</f>
        <v>126.45000000000002</v>
      </c>
    </row>
    <row r="3" spans="1:9" s="3" customFormat="1">
      <c r="A3" s="25" t="s">
        <v>9</v>
      </c>
      <c r="B3" s="6">
        <f>SUM(B4:B20)</f>
        <v>20000</v>
      </c>
      <c r="C3" s="6">
        <f t="shared" ref="C3:I3" si="0">SUM(C4:C20)</f>
        <v>1537000</v>
      </c>
      <c r="D3" s="6">
        <f t="shared" si="0"/>
        <v>0</v>
      </c>
      <c r="E3" s="6">
        <f>SUM(B3:D3)</f>
        <v>1557000</v>
      </c>
      <c r="F3" s="9"/>
      <c r="G3" s="16">
        <f t="shared" si="0"/>
        <v>57103.199999999997</v>
      </c>
      <c r="H3" s="9"/>
      <c r="I3" s="16">
        <f t="shared" si="0"/>
        <v>383886.92</v>
      </c>
    </row>
    <row r="4" spans="1:9" outlineLevel="1">
      <c r="A4" s="26" t="s">
        <v>13</v>
      </c>
      <c r="B4" s="5">
        <v>20000</v>
      </c>
      <c r="C4" s="5">
        <v>1537000</v>
      </c>
      <c r="D4" s="5"/>
      <c r="E4" s="5">
        <f>SUM(B4:D4)</f>
        <v>1557000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69" si="1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1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1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1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1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1"/>
        <v>0</v>
      </c>
      <c r="F12" s="10"/>
      <c r="G12" s="17"/>
      <c r="H12" s="18"/>
      <c r="I12" s="17">
        <v>383886.92</v>
      </c>
    </row>
    <row r="13" spans="1:9" outlineLevel="1">
      <c r="A13" s="26" t="s">
        <v>198</v>
      </c>
      <c r="B13" s="5"/>
      <c r="C13" s="5"/>
      <c r="D13" s="5"/>
      <c r="E13" s="5">
        <f t="shared" si="1"/>
        <v>0</v>
      </c>
      <c r="F13" s="10"/>
      <c r="G13" s="17">
        <v>17103.2</v>
      </c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1"/>
        <v>0</v>
      </c>
      <c r="F14" s="10"/>
      <c r="G14" s="17"/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1"/>
        <v>0</v>
      </c>
      <c r="F15" s="10"/>
      <c r="G15" s="17">
        <v>40000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1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1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1"/>
        <v>0</v>
      </c>
      <c r="F18" s="10"/>
      <c r="G18" s="17"/>
      <c r="H18" s="18"/>
      <c r="I18" s="17"/>
    </row>
    <row r="19" spans="1:9" outlineLevel="1">
      <c r="A19" s="26" t="s">
        <v>351</v>
      </c>
      <c r="B19" s="5"/>
      <c r="C19" s="5"/>
      <c r="D19" s="5"/>
      <c r="E19" s="5">
        <f t="shared" si="1"/>
        <v>0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/>
      <c r="D20" s="5"/>
      <c r="E20" s="5">
        <f t="shared" si="1"/>
        <v>0</v>
      </c>
      <c r="F20" s="10"/>
      <c r="G20" s="17"/>
      <c r="H20" s="18"/>
      <c r="I20" s="17"/>
    </row>
    <row r="21" spans="1:9">
      <c r="A21" s="25" t="s">
        <v>17</v>
      </c>
      <c r="B21" s="6">
        <f t="shared" ref="B21:D21" si="2">SUM(B22:B30)</f>
        <v>0</v>
      </c>
      <c r="C21" s="6">
        <f t="shared" si="2"/>
        <v>99000</v>
      </c>
      <c r="D21" s="6">
        <f t="shared" si="2"/>
        <v>0</v>
      </c>
      <c r="E21" s="6">
        <f t="shared" si="1"/>
        <v>99000</v>
      </c>
      <c r="F21" s="9"/>
      <c r="G21" s="16">
        <f t="shared" ref="G21" si="3">SUM(G22:G30)</f>
        <v>-300000</v>
      </c>
      <c r="H21" s="15"/>
      <c r="I21" s="16">
        <f t="shared" ref="I21" si="4">SUM(I22:I30)</f>
        <v>-380000</v>
      </c>
    </row>
    <row r="22" spans="1:9" outlineLevel="1">
      <c r="A22" s="26" t="s">
        <v>53</v>
      </c>
      <c r="B22" s="5"/>
      <c r="C22" s="5"/>
      <c r="D22" s="5"/>
      <c r="E22" s="5">
        <f t="shared" si="1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1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1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1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1"/>
        <v>0</v>
      </c>
      <c r="F26" s="10"/>
      <c r="G26" s="17">
        <v>-300000</v>
      </c>
      <c r="H26" s="18"/>
      <c r="I26" s="17">
        <v>-380000</v>
      </c>
    </row>
    <row r="27" spans="1:9" s="3" customFormat="1" outlineLevel="1">
      <c r="A27" s="26" t="s">
        <v>18</v>
      </c>
      <c r="B27" s="5"/>
      <c r="C27" s="5"/>
      <c r="D27" s="5"/>
      <c r="E27" s="5">
        <f t="shared" si="1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>
        <v>99000</v>
      </c>
      <c r="D28" s="5"/>
      <c r="E28" s="5">
        <f t="shared" si="1"/>
        <v>99000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1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/>
      <c r="D30" s="5"/>
      <c r="E30" s="5">
        <f t="shared" si="1"/>
        <v>0</v>
      </c>
      <c r="F30" s="10"/>
      <c r="G30" s="17"/>
      <c r="H30" s="18"/>
      <c r="I30" s="17"/>
    </row>
    <row r="31" spans="1:9">
      <c r="A31" s="25" t="s">
        <v>24</v>
      </c>
      <c r="B31" s="6">
        <f>SUM(B32:B54)</f>
        <v>-890.34500000000003</v>
      </c>
      <c r="C31" s="6">
        <f t="shared" ref="C31:D31" si="5">SUM(C32:C54)</f>
        <v>-7940.2330000000002</v>
      </c>
      <c r="D31" s="6">
        <f t="shared" si="5"/>
        <v>0</v>
      </c>
      <c r="E31" s="6">
        <f t="shared" si="1"/>
        <v>-8830.5779999999995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1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1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1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1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1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1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1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1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1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1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1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1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1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/>
      <c r="D45" s="5"/>
      <c r="E45" s="5">
        <f t="shared" si="1"/>
        <v>0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1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/>
      <c r="D47" s="5"/>
      <c r="E47" s="5">
        <f t="shared" si="1"/>
        <v>0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1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1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1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1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1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1"/>
        <v>0</v>
      </c>
      <c r="F53" s="10"/>
      <c r="G53" s="17"/>
      <c r="H53" s="18"/>
      <c r="I53" s="17"/>
    </row>
    <row r="54" spans="1:9" outlineLevel="1">
      <c r="A54" s="27" t="s">
        <v>0</v>
      </c>
      <c r="B54" s="5">
        <v>-890.34500000000003</v>
      </c>
      <c r="C54" s="5">
        <v>-7940.2330000000002</v>
      </c>
      <c r="D54" s="5"/>
      <c r="E54" s="5">
        <f t="shared" si="1"/>
        <v>-8830.5779999999995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-1.071</v>
      </c>
      <c r="C55" s="6">
        <f t="shared" ref="C55:D55" si="6">SUM(C56:C93)</f>
        <v>-7161.4009999999998</v>
      </c>
      <c r="D55" s="6">
        <f t="shared" si="6"/>
        <v>0</v>
      </c>
      <c r="E55" s="6">
        <f t="shared" si="1"/>
        <v>-7162.4719999999998</v>
      </c>
      <c r="F55" s="9"/>
      <c r="G55" s="16">
        <f>SUM(G56:G93)</f>
        <v>-65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>
        <v>-0.5</v>
      </c>
      <c r="D56" s="5"/>
      <c r="E56" s="5">
        <f t="shared" si="1"/>
        <v>-0.5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/>
      <c r="D57" s="5"/>
      <c r="E57" s="5">
        <f t="shared" si="1"/>
        <v>0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1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-17.850000000000001</v>
      </c>
      <c r="D59" s="5"/>
      <c r="E59" s="5">
        <f t="shared" si="1"/>
        <v>-17.850000000000001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1"/>
        <v>0</v>
      </c>
      <c r="F60" s="10"/>
      <c r="G60" s="17"/>
      <c r="H60" s="18"/>
      <c r="I60" s="17"/>
    </row>
    <row r="61" spans="1:9" outlineLevel="1">
      <c r="A61" s="40" t="s">
        <v>175</v>
      </c>
      <c r="B61" s="5">
        <v>-0.35699999999999998</v>
      </c>
      <c r="C61" s="5">
        <v>-6.2359999999999998</v>
      </c>
      <c r="D61" s="5"/>
      <c r="E61" s="5">
        <f t="shared" si="1"/>
        <v>-6.593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>
        <v>-370.02300000000002</v>
      </c>
      <c r="D62" s="5"/>
      <c r="E62" s="5">
        <f t="shared" si="1"/>
        <v>-370.02300000000002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>
        <v>-44.13</v>
      </c>
      <c r="D63" s="5"/>
      <c r="E63" s="5">
        <f t="shared" si="1"/>
        <v>-44.13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>
        <v>-3047.89</v>
      </c>
      <c r="D64" s="5"/>
      <c r="E64" s="5">
        <f t="shared" si="1"/>
        <v>-3047.89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1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1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>
        <v>-119</v>
      </c>
      <c r="D67" s="5"/>
      <c r="E67" s="5">
        <f t="shared" si="1"/>
        <v>-119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-70</v>
      </c>
      <c r="D68" s="5"/>
      <c r="E68" s="5">
        <f t="shared" si="1"/>
        <v>-70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1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ref="E70:E136" si="7">SUM(B70:D70)</f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/>
      <c r="D71" s="5"/>
      <c r="E71" s="5">
        <f t="shared" si="7"/>
        <v>0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/>
      <c r="D72" s="5"/>
      <c r="E72" s="5">
        <f t="shared" si="7"/>
        <v>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/>
      <c r="D73" s="5"/>
      <c r="E73" s="5">
        <f t="shared" si="7"/>
        <v>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7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-39.270000000000003</v>
      </c>
      <c r="D75" s="5"/>
      <c r="E75" s="5">
        <f t="shared" si="7"/>
        <v>-39.270000000000003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/>
      <c r="D76" s="5"/>
      <c r="E76" s="5">
        <f t="shared" si="7"/>
        <v>0</v>
      </c>
      <c r="F76" s="10"/>
      <c r="G76" s="17"/>
      <c r="H76" s="18"/>
      <c r="I76" s="17"/>
    </row>
    <row r="77" spans="1:9" outlineLevel="1">
      <c r="A77" s="40" t="s">
        <v>84</v>
      </c>
      <c r="B77" s="5">
        <v>-0.71399999999999997</v>
      </c>
      <c r="C77" s="5">
        <v>-2.1419999999999999</v>
      </c>
      <c r="D77" s="5"/>
      <c r="E77" s="5">
        <f t="shared" si="7"/>
        <v>-2.8559999999999999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v>-14.28</v>
      </c>
      <c r="D78" s="5"/>
      <c r="E78" s="5">
        <f t="shared" si="7"/>
        <v>-14.28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-30</v>
      </c>
      <c r="D79" s="5"/>
      <c r="E79" s="5">
        <f t="shared" si="7"/>
        <v>-30</v>
      </c>
      <c r="F79" s="10"/>
      <c r="G79" s="17">
        <v>-65</v>
      </c>
      <c r="H79" s="18"/>
      <c r="I79" s="17"/>
    </row>
    <row r="80" spans="1:9" outlineLevel="1">
      <c r="A80" s="40" t="s">
        <v>184</v>
      </c>
      <c r="B80" s="5"/>
      <c r="C80" s="5"/>
      <c r="D80" s="5"/>
      <c r="E80" s="5">
        <f t="shared" si="7"/>
        <v>0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-40</v>
      </c>
      <c r="D81" s="5"/>
      <c r="E81" s="5">
        <f>SUM(B81:D81)</f>
        <v>-40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>
        <v>-208.25</v>
      </c>
      <c r="D82" s="5"/>
      <c r="E82" s="5">
        <f t="shared" si="7"/>
        <v>-208.25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7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>
        <v>-0.19</v>
      </c>
      <c r="D84" s="5"/>
      <c r="E84" s="5">
        <f t="shared" si="7"/>
        <v>-0.19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si="7"/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7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/>
      <c r="D87" s="5"/>
      <c r="E87" s="5">
        <f t="shared" si="7"/>
        <v>0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/>
      <c r="D88" s="5"/>
      <c r="E88" s="5">
        <f t="shared" si="7"/>
        <v>0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>
        <v>-3115.52</v>
      </c>
      <c r="D89" s="5"/>
      <c r="E89" s="5">
        <f t="shared" si="7"/>
        <v>-3115.52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-8</v>
      </c>
      <c r="D90" s="5"/>
      <c r="E90" s="5">
        <f t="shared" si="7"/>
        <v>-8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7"/>
        <v>0</v>
      </c>
      <c r="F91" s="10"/>
      <c r="G91" s="17"/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7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-28.12</v>
      </c>
      <c r="D93" s="5"/>
      <c r="E93" s="5">
        <f t="shared" si="7"/>
        <v>-28.12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-254813.11799999999</v>
      </c>
      <c r="D94" s="6">
        <f>SUM(D95:D101)</f>
        <v>0</v>
      </c>
      <c r="E94" s="6">
        <f t="shared" si="7"/>
        <v>-254813.11799999999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7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>
        <v>-365.416</v>
      </c>
      <c r="D96" s="5"/>
      <c r="E96" s="5">
        <f t="shared" si="7"/>
        <v>-365.416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/>
      <c r="D97" s="5"/>
      <c r="E97" s="5">
        <f t="shared" si="7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7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7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/>
      <c r="D100" s="5"/>
      <c r="E100" s="5">
        <f t="shared" si="7"/>
        <v>0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-254447.70199999999</v>
      </c>
      <c r="D101" s="5"/>
      <c r="E101" s="5">
        <f t="shared" si="7"/>
        <v>-254447.70199999999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8">SUM(B103:B110)</f>
        <v>0</v>
      </c>
      <c r="C102" s="6">
        <f t="shared" si="8"/>
        <v>-50000</v>
      </c>
      <c r="D102" s="6">
        <f t="shared" si="8"/>
        <v>0</v>
      </c>
      <c r="E102" s="6">
        <f t="shared" si="7"/>
        <v>-50000</v>
      </c>
      <c r="F102" s="9"/>
      <c r="G102" s="16">
        <f t="shared" ref="G102" si="9">SUM(G103:G110)</f>
        <v>0</v>
      </c>
      <c r="H102" s="15"/>
      <c r="I102" s="16">
        <f t="shared" ref="I102" si="10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7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>
        <v>-50000</v>
      </c>
      <c r="D104" s="5"/>
      <c r="E104" s="5">
        <f t="shared" si="7"/>
        <v>-50000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7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7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7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7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si="7"/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/>
      <c r="D110" s="5"/>
      <c r="E110" s="5">
        <f t="shared" si="7"/>
        <v>0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11">SUM(B112:B130)</f>
        <v>0</v>
      </c>
      <c r="C111" s="6">
        <f t="shared" si="11"/>
        <v>0</v>
      </c>
      <c r="D111" s="6">
        <f t="shared" si="11"/>
        <v>0</v>
      </c>
      <c r="E111" s="6">
        <f t="shared" si="7"/>
        <v>0</v>
      </c>
      <c r="F111" s="9"/>
      <c r="G111" s="16">
        <f t="shared" ref="G111" si="12">SUM(G112:G130)</f>
        <v>-35247.68</v>
      </c>
      <c r="H111" s="15"/>
      <c r="I111" s="16">
        <f t="shared" ref="I111" si="13">SUM(I112:I130)</f>
        <v>0</v>
      </c>
    </row>
    <row r="112" spans="1:9" outlineLevel="1">
      <c r="A112" s="21" t="s">
        <v>44</v>
      </c>
      <c r="B112" s="5"/>
      <c r="C112" s="5"/>
      <c r="D112" s="5"/>
      <c r="E112" s="5">
        <f t="shared" si="7"/>
        <v>0</v>
      </c>
      <c r="F112" s="10"/>
      <c r="G112" s="17">
        <v>-24507.47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7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7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7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7"/>
        <v>0</v>
      </c>
      <c r="F116" s="10"/>
      <c r="G116" s="17"/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7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7"/>
        <v>0</v>
      </c>
      <c r="F118" s="10"/>
      <c r="G118" s="17"/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7"/>
        <v>0</v>
      </c>
      <c r="F119" s="10"/>
      <c r="G119" s="17">
        <v>-7219.6</v>
      </c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7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7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7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7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7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7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7"/>
        <v>0</v>
      </c>
      <c r="F126" s="10"/>
      <c r="G126" s="17">
        <v>-3520.61</v>
      </c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7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7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7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7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4">SUM(B132:B137)</f>
        <v>0</v>
      </c>
      <c r="C131" s="6">
        <f t="shared" si="14"/>
        <v>-1055411.841</v>
      </c>
      <c r="D131" s="6">
        <f t="shared" si="14"/>
        <v>0</v>
      </c>
      <c r="E131" s="6">
        <f t="shared" si="7"/>
        <v>-1055411.841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-275800</v>
      </c>
      <c r="D132" s="5"/>
      <c r="E132" s="5">
        <f t="shared" si="7"/>
        <v>-275800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>
        <v>-498200.7</v>
      </c>
      <c r="D133" s="10"/>
      <c r="E133" s="10">
        <f t="shared" si="7"/>
        <v>-498200.7</v>
      </c>
    </row>
    <row r="134" spans="1:9" outlineLevel="1">
      <c r="A134" s="21" t="s">
        <v>60</v>
      </c>
      <c r="B134" s="5"/>
      <c r="C134" s="5">
        <v>-161658.247</v>
      </c>
      <c r="D134" s="5"/>
      <c r="E134" s="5">
        <f t="shared" si="7"/>
        <v>-161658.247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>
        <v>-69752.894</v>
      </c>
      <c r="D135" s="5"/>
      <c r="E135" s="5">
        <f t="shared" si="7"/>
        <v>-69752.894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>
        <v>-50000</v>
      </c>
      <c r="D136" s="5"/>
      <c r="E136" s="5">
        <f t="shared" si="7"/>
        <v>-50000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ref="E137:E207" si="15">SUM(B137:D137)</f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6">SUM(C139:C144)</f>
        <v>-136997.08100000001</v>
      </c>
      <c r="D138" s="6">
        <f t="shared" si="16"/>
        <v>0</v>
      </c>
      <c r="E138" s="6">
        <f>SUM(B138:D138)</f>
        <v>-136997.08100000001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/>
      <c r="D139" s="5"/>
      <c r="E139" s="5">
        <f>SUM(B139:D139)</f>
        <v>0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-6417</v>
      </c>
      <c r="D140" s="5"/>
      <c r="E140" s="5">
        <f t="shared" ref="E140:E144" si="17">SUM(B140:D140)</f>
        <v>-6417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-129090.08100000001</v>
      </c>
      <c r="D141" s="5"/>
      <c r="E141" s="5">
        <f t="shared" si="17"/>
        <v>-129090.08100000001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/>
      <c r="D142" s="5"/>
      <c r="E142" s="5">
        <f t="shared" si="17"/>
        <v>0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>
        <v>-1490</v>
      </c>
      <c r="D143" s="5"/>
      <c r="E143" s="5">
        <f t="shared" si="17"/>
        <v>-1490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/>
      <c r="D144" s="5"/>
      <c r="E144" s="5">
        <f t="shared" si="17"/>
        <v>0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-71975.695999999996</v>
      </c>
      <c r="D145" s="6">
        <f>SUM(D146:D155)</f>
        <v>0</v>
      </c>
      <c r="E145" s="6">
        <f>SUM(B145:D145)</f>
        <v>-71975.695999999996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>
        <v>-3940</v>
      </c>
      <c r="D146" s="5"/>
      <c r="E146" s="5">
        <f>SUM(B146:D146)</f>
        <v>-3940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>
        <v>-58315.053999999996</v>
      </c>
      <c r="D147" s="5"/>
      <c r="E147" s="5">
        <f t="shared" ref="E147:E155" si="18">SUM(B147:D147)</f>
        <v>-58315.053999999996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/>
      <c r="D148" s="5"/>
      <c r="E148" s="5">
        <f t="shared" si="18"/>
        <v>0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8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18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>
        <v>-9720.6419999999998</v>
      </c>
      <c r="D151" s="5"/>
      <c r="E151" s="5">
        <f t="shared" si="18"/>
        <v>-9720.6419999999998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8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8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si="18"/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18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9">SUM(C157:C167)</f>
        <v>-3704.6890000000003</v>
      </c>
      <c r="D156" s="6">
        <f t="shared" si="19"/>
        <v>0</v>
      </c>
      <c r="E156" s="6">
        <f t="shared" si="15"/>
        <v>-3704.6890000000003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>
        <v>-453.4</v>
      </c>
      <c r="D157" s="5"/>
      <c r="E157" s="5">
        <f t="shared" si="15"/>
        <v>-453.4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>
        <v>-50</v>
      </c>
      <c r="D158" s="5"/>
      <c r="E158" s="5">
        <f t="shared" si="15"/>
        <v>-50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5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>
        <v>-2105.1010000000001</v>
      </c>
      <c r="D160" s="5"/>
      <c r="E160" s="5">
        <f t="shared" si="15"/>
        <v>-2105.1010000000001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5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5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>
        <v>-170.1</v>
      </c>
      <c r="D163" s="5"/>
      <c r="E163" s="5">
        <f t="shared" si="15"/>
        <v>-170.1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5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>
        <v>-926.08799999999997</v>
      </c>
      <c r="D165" s="5"/>
      <c r="E165" s="5">
        <f t="shared" si="15"/>
        <v>-926.08799999999997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/>
      <c r="D167" s="5"/>
      <c r="E167" s="5">
        <f t="shared" si="15"/>
        <v>0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-67265.372999999992</v>
      </c>
      <c r="D168" s="6">
        <f>SUM(D169:D192)</f>
        <v>0</v>
      </c>
      <c r="E168" s="6">
        <f t="shared" si="15"/>
        <v>-67265.372999999992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>
        <v>-6137.9229999999998</v>
      </c>
      <c r="D169" s="5"/>
      <c r="E169" s="5">
        <f t="shared" si="15"/>
        <v>-6137.9229999999998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>
        <v>-6314.82</v>
      </c>
      <c r="D170" s="5"/>
      <c r="E170" s="5">
        <f t="shared" si="15"/>
        <v>-6314.82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-40966.127</v>
      </c>
      <c r="D171" s="5"/>
      <c r="E171" s="5">
        <f t="shared" si="15"/>
        <v>-40966.127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5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>
        <v>-6186.1229999999996</v>
      </c>
      <c r="D173" s="5"/>
      <c r="E173" s="5">
        <f t="shared" si="15"/>
        <v>-6186.1229999999996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5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5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5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5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5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5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5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>
        <v>-1391.8050000000001</v>
      </c>
      <c r="D181" s="5"/>
      <c r="E181" s="5">
        <f t="shared" si="15"/>
        <v>-1391.8050000000001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5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5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/>
      <c r="D184" s="5"/>
      <c r="E184" s="5">
        <f t="shared" si="15"/>
        <v>0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5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15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>
        <v>-6089.951</v>
      </c>
      <c r="D187" s="5"/>
      <c r="E187" s="5">
        <f t="shared" si="15"/>
        <v>-6089.951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>
        <v>-178.624</v>
      </c>
      <c r="D188" s="5"/>
      <c r="E188" s="5">
        <f t="shared" si="15"/>
        <v>-178.624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si="15"/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si="15"/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15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/>
      <c r="D192" s="5"/>
      <c r="E192" s="5">
        <f t="shared" si="15"/>
        <v>0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20">SUM(C194:C214)</f>
        <v>-118460.936</v>
      </c>
      <c r="D193" s="6">
        <f t="shared" si="20"/>
        <v>0</v>
      </c>
      <c r="E193" s="6">
        <f t="shared" si="15"/>
        <v>-118460.936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5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-900</v>
      </c>
      <c r="D195" s="5"/>
      <c r="E195" s="5">
        <f t="shared" si="15"/>
        <v>-900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-2684.643</v>
      </c>
      <c r="D196" s="5"/>
      <c r="E196" s="5">
        <f t="shared" si="15"/>
        <v>-2684.643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-343.33</v>
      </c>
      <c r="D197" s="5"/>
      <c r="E197" s="5">
        <f t="shared" si="15"/>
        <v>-343.33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5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5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>
        <v>-871.83</v>
      </c>
      <c r="D200" s="5"/>
      <c r="E200" s="5">
        <f t="shared" si="15"/>
        <v>-871.83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15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-37344.159</v>
      </c>
      <c r="D202" s="5"/>
      <c r="E202" s="5">
        <f t="shared" si="15"/>
        <v>-37344.159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-30031.616000000002</v>
      </c>
      <c r="D203" s="5"/>
      <c r="E203" s="5">
        <f t="shared" si="15"/>
        <v>-30031.616000000002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/>
      <c r="D204" s="5"/>
      <c r="E204" s="5">
        <f t="shared" si="15"/>
        <v>0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>
        <v>-4079.6729999999998</v>
      </c>
      <c r="D205" s="5"/>
      <c r="E205" s="5">
        <f t="shared" si="15"/>
        <v>-4079.6729999999998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5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>
        <v>-5854.3789999999999</v>
      </c>
      <c r="D207" s="5"/>
      <c r="E207" s="5">
        <f t="shared" si="15"/>
        <v>-5854.3789999999999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/>
      <c r="D208" s="5"/>
      <c r="E208" s="5">
        <f t="shared" ref="E208:E272" si="21">SUM(B208:D208)</f>
        <v>0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/>
      <c r="D209" s="5"/>
      <c r="E209" s="5">
        <f t="shared" si="21"/>
        <v>0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>
        <v>-15772.878000000001</v>
      </c>
      <c r="D210" s="5"/>
      <c r="E210" s="5">
        <f t="shared" si="21"/>
        <v>-15772.878000000001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-20381.928</v>
      </c>
      <c r="D211" s="5"/>
      <c r="E211" s="5">
        <f t="shared" si="21"/>
        <v>-20381.928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>
        <v>-196.5</v>
      </c>
      <c r="D212" s="5"/>
      <c r="E212" s="5">
        <f t="shared" si="21"/>
        <v>-196.5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22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/>
      <c r="D214" s="5"/>
      <c r="E214" s="5">
        <f t="shared" si="21"/>
        <v>0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-45694.15600000001</v>
      </c>
      <c r="D215" s="6">
        <f>SUM(D216:D288)</f>
        <v>0</v>
      </c>
      <c r="E215" s="6">
        <f t="shared" si="21"/>
        <v>-45694.15600000001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21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>
        <v>-1547.829</v>
      </c>
      <c r="D217" s="10"/>
      <c r="E217" s="10">
        <f t="shared" si="21"/>
        <v>-1547.829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>
        <v>-1648.431</v>
      </c>
      <c r="D218" s="10"/>
      <c r="E218" s="10">
        <f t="shared" si="21"/>
        <v>-1648.431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>
        <v>-327.5</v>
      </c>
      <c r="D219" s="10"/>
      <c r="E219" s="10">
        <f t="shared" si="21"/>
        <v>-327.5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21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>
        <v>-4972.8540000000003</v>
      </c>
      <c r="D221" s="5"/>
      <c r="E221" s="5">
        <f t="shared" si="21"/>
        <v>-4972.8540000000003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21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-1771.133</v>
      </c>
      <c r="D223" s="5"/>
      <c r="E223" s="5">
        <f t="shared" si="21"/>
        <v>-1771.133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>
        <v>-2281.942</v>
      </c>
      <c r="D224" s="5"/>
      <c r="E224" s="5">
        <f t="shared" si="21"/>
        <v>-2281.942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21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21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v>-2316.1750000000002</v>
      </c>
      <c r="D227" s="5"/>
      <c r="E227" s="5">
        <f t="shared" si="21"/>
        <v>-2316.1750000000002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21"/>
        <v>0</v>
      </c>
    </row>
    <row r="229" spans="1:9" outlineLevel="1">
      <c r="A229" s="40" t="s">
        <v>85</v>
      </c>
      <c r="B229" s="10"/>
      <c r="C229" s="5">
        <v>-2155.1439999999998</v>
      </c>
      <c r="D229" s="5"/>
      <c r="E229" s="5">
        <f t="shared" si="21"/>
        <v>-2155.1439999999998</v>
      </c>
    </row>
    <row r="230" spans="1:9" outlineLevel="1">
      <c r="A230" s="41" t="s">
        <v>262</v>
      </c>
      <c r="B230" s="10"/>
      <c r="C230" s="5"/>
      <c r="D230" s="5"/>
      <c r="E230" s="5">
        <f t="shared" si="21"/>
        <v>0</v>
      </c>
    </row>
    <row r="231" spans="1:9" outlineLevel="1">
      <c r="A231" s="40" t="s">
        <v>263</v>
      </c>
      <c r="B231" s="10"/>
      <c r="C231" s="10">
        <v>-1183.07</v>
      </c>
      <c r="D231" s="10"/>
      <c r="E231" s="10">
        <f t="shared" si="21"/>
        <v>-1183.07</v>
      </c>
    </row>
    <row r="232" spans="1:9" outlineLevel="1">
      <c r="A232" s="40" t="s">
        <v>92</v>
      </c>
      <c r="B232" s="5"/>
      <c r="C232" s="5"/>
      <c r="D232" s="5"/>
      <c r="E232" s="5">
        <f t="shared" si="21"/>
        <v>0</v>
      </c>
    </row>
    <row r="233" spans="1:9" outlineLevel="1">
      <c r="A233" s="40" t="s">
        <v>97</v>
      </c>
      <c r="B233" s="10"/>
      <c r="C233" s="10">
        <v>-875.85</v>
      </c>
      <c r="D233" s="10"/>
      <c r="E233" s="10">
        <f t="shared" si="21"/>
        <v>-875.85</v>
      </c>
    </row>
    <row r="234" spans="1:9" outlineLevel="1">
      <c r="A234" s="40" t="s">
        <v>264</v>
      </c>
      <c r="B234" s="10"/>
      <c r="C234" s="5"/>
      <c r="D234" s="5"/>
      <c r="E234" s="5">
        <f t="shared" si="21"/>
        <v>0</v>
      </c>
    </row>
    <row r="235" spans="1:9" outlineLevel="1">
      <c r="A235" s="40" t="s">
        <v>265</v>
      </c>
      <c r="B235" s="5"/>
      <c r="C235" s="5"/>
      <c r="D235" s="5"/>
      <c r="E235" s="5">
        <f t="shared" si="21"/>
        <v>0</v>
      </c>
    </row>
    <row r="236" spans="1:9" outlineLevel="1">
      <c r="A236" s="40" t="s">
        <v>266</v>
      </c>
      <c r="B236" s="5"/>
      <c r="C236" s="10"/>
      <c r="D236" s="10"/>
      <c r="E236" s="10">
        <f t="shared" si="21"/>
        <v>0</v>
      </c>
    </row>
    <row r="237" spans="1:9" outlineLevel="1">
      <c r="A237" s="40" t="s">
        <v>267</v>
      </c>
      <c r="B237" s="10"/>
      <c r="C237" s="5">
        <v>-82.317999999999998</v>
      </c>
      <c r="D237" s="5"/>
      <c r="E237" s="5">
        <f t="shared" si="21"/>
        <v>-82.317999999999998</v>
      </c>
    </row>
    <row r="238" spans="1:9" outlineLevel="1">
      <c r="A238" s="40" t="s">
        <v>114</v>
      </c>
      <c r="B238" s="5"/>
      <c r="C238" s="5"/>
      <c r="D238" s="5"/>
      <c r="E238" s="5">
        <f t="shared" si="21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21"/>
        <v>0</v>
      </c>
    </row>
    <row r="240" spans="1:9" outlineLevel="1">
      <c r="A240" s="40" t="s">
        <v>269</v>
      </c>
      <c r="B240" s="5"/>
      <c r="C240" s="5"/>
      <c r="D240" s="5"/>
      <c r="E240" s="5">
        <f t="shared" si="21"/>
        <v>0</v>
      </c>
    </row>
    <row r="241" spans="1:5" outlineLevel="1">
      <c r="A241" s="40" t="s">
        <v>116</v>
      </c>
      <c r="B241" s="5"/>
      <c r="C241" s="5">
        <v>-376.99200000000002</v>
      </c>
      <c r="D241" s="5"/>
      <c r="E241" s="5">
        <f t="shared" si="21"/>
        <v>-376.99200000000002</v>
      </c>
    </row>
    <row r="242" spans="1:5" outlineLevel="1">
      <c r="A242" s="40" t="s">
        <v>270</v>
      </c>
      <c r="B242" s="10"/>
      <c r="C242" s="10"/>
      <c r="D242" s="10"/>
      <c r="E242" s="10">
        <f t="shared" si="21"/>
        <v>0</v>
      </c>
    </row>
    <row r="243" spans="1:5" outlineLevel="1">
      <c r="A243" s="40" t="s">
        <v>271</v>
      </c>
      <c r="B243" s="5"/>
      <c r="C243" s="5"/>
      <c r="D243" s="5"/>
      <c r="E243" s="5">
        <f t="shared" si="21"/>
        <v>0</v>
      </c>
    </row>
    <row r="244" spans="1:5" outlineLevel="1">
      <c r="A244" s="40" t="s">
        <v>272</v>
      </c>
      <c r="B244" s="5"/>
      <c r="C244" s="5">
        <v>-2841.8829999999998</v>
      </c>
      <c r="D244" s="5"/>
      <c r="E244" s="5">
        <f t="shared" si="21"/>
        <v>-2841.8829999999998</v>
      </c>
    </row>
    <row r="245" spans="1:5" outlineLevel="1">
      <c r="A245" s="40" t="s">
        <v>273</v>
      </c>
      <c r="B245" s="5"/>
      <c r="C245" s="10">
        <v>-2655.7570000000001</v>
      </c>
      <c r="D245" s="10"/>
      <c r="E245" s="10">
        <f t="shared" si="21"/>
        <v>-2655.7570000000001</v>
      </c>
    </row>
    <row r="246" spans="1:5" outlineLevel="1">
      <c r="A246" s="40" t="s">
        <v>274</v>
      </c>
      <c r="B246" s="5"/>
      <c r="C246" s="5">
        <v>-3570.3429999999998</v>
      </c>
      <c r="D246" s="5"/>
      <c r="E246" s="5">
        <f t="shared" si="21"/>
        <v>-3570.3429999999998</v>
      </c>
    </row>
    <row r="247" spans="1:5" outlineLevel="1">
      <c r="A247" s="40" t="s">
        <v>275</v>
      </c>
      <c r="B247" s="5"/>
      <c r="C247" s="5"/>
      <c r="D247" s="5"/>
      <c r="E247" s="5">
        <f t="shared" si="21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21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21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21"/>
        <v>0</v>
      </c>
    </row>
    <row r="251" spans="1:5" outlineLevel="1">
      <c r="A251" s="40" t="s">
        <v>278</v>
      </c>
      <c r="B251" s="5"/>
      <c r="C251" s="5">
        <v>-2554.8429999999998</v>
      </c>
      <c r="D251" s="5"/>
      <c r="E251" s="5">
        <f t="shared" si="21"/>
        <v>-2554.8429999999998</v>
      </c>
    </row>
    <row r="252" spans="1:5" outlineLevel="1">
      <c r="A252" s="40" t="s">
        <v>279</v>
      </c>
      <c r="B252" s="10"/>
      <c r="C252" s="5"/>
      <c r="D252" s="5"/>
      <c r="E252" s="5">
        <f t="shared" si="21"/>
        <v>0</v>
      </c>
    </row>
    <row r="253" spans="1:5" outlineLevel="1">
      <c r="A253" s="40" t="s">
        <v>126</v>
      </c>
      <c r="B253" s="5"/>
      <c r="C253" s="10"/>
      <c r="D253" s="10"/>
      <c r="E253" s="10">
        <f t="shared" si="21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21"/>
        <v>0</v>
      </c>
    </row>
    <row r="255" spans="1:5" outlineLevel="1">
      <c r="A255" s="40" t="s">
        <v>127</v>
      </c>
      <c r="B255" s="5"/>
      <c r="C255" s="5">
        <v>-275.49</v>
      </c>
      <c r="D255" s="5"/>
      <c r="E255" s="5">
        <f t="shared" si="21"/>
        <v>-275.49</v>
      </c>
    </row>
    <row r="256" spans="1:5" outlineLevel="1">
      <c r="A256" s="40" t="s">
        <v>281</v>
      </c>
      <c r="B256" s="5"/>
      <c r="C256" s="5"/>
      <c r="D256" s="5"/>
      <c r="E256" s="5">
        <f t="shared" si="21"/>
        <v>0</v>
      </c>
    </row>
    <row r="257" spans="1:5" outlineLevel="1">
      <c r="A257" s="40" t="s">
        <v>128</v>
      </c>
      <c r="B257" s="5"/>
      <c r="C257" s="5">
        <v>-2937.01</v>
      </c>
      <c r="D257" s="5"/>
      <c r="E257" s="5">
        <f t="shared" si="21"/>
        <v>-2937.01</v>
      </c>
    </row>
    <row r="258" spans="1:5" outlineLevel="1">
      <c r="A258" s="40" t="s">
        <v>130</v>
      </c>
      <c r="B258" s="5"/>
      <c r="C258" s="5"/>
      <c r="D258" s="5"/>
      <c r="E258" s="5">
        <f t="shared" si="21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21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21"/>
        <v>0</v>
      </c>
    </row>
    <row r="261" spans="1:5" outlineLevel="1">
      <c r="A261" s="40" t="s">
        <v>283</v>
      </c>
      <c r="B261" s="5"/>
      <c r="C261" s="5"/>
      <c r="D261" s="5"/>
      <c r="E261" s="5">
        <f t="shared" si="21"/>
        <v>0</v>
      </c>
    </row>
    <row r="262" spans="1:5" outlineLevel="1">
      <c r="A262" s="40" t="s">
        <v>284</v>
      </c>
      <c r="B262" s="5"/>
      <c r="C262" s="5"/>
      <c r="D262" s="5"/>
      <c r="E262" s="5">
        <f t="shared" si="21"/>
        <v>0</v>
      </c>
    </row>
    <row r="263" spans="1:5" outlineLevel="1">
      <c r="A263" s="40" t="s">
        <v>285</v>
      </c>
      <c r="B263" s="5"/>
      <c r="C263" s="5">
        <v>-6761.55</v>
      </c>
      <c r="D263" s="5"/>
      <c r="E263" s="5">
        <f t="shared" si="21"/>
        <v>-6761.55</v>
      </c>
    </row>
    <row r="264" spans="1:5" outlineLevel="1">
      <c r="A264" s="40" t="s">
        <v>286</v>
      </c>
      <c r="B264" s="5"/>
      <c r="C264" s="5"/>
      <c r="D264" s="5"/>
      <c r="E264" s="5">
        <f t="shared" si="21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21"/>
        <v>0</v>
      </c>
    </row>
    <row r="266" spans="1:5" outlineLevel="1">
      <c r="A266" s="40" t="s">
        <v>288</v>
      </c>
      <c r="B266" s="5"/>
      <c r="C266" s="5">
        <v>-3650.6669999999999</v>
      </c>
      <c r="D266" s="5"/>
      <c r="E266" s="5">
        <f t="shared" si="21"/>
        <v>-3650.6669999999999</v>
      </c>
    </row>
    <row r="267" spans="1:5" outlineLevel="1">
      <c r="A267" s="40" t="s">
        <v>289</v>
      </c>
      <c r="B267" s="5"/>
      <c r="C267" s="5"/>
      <c r="D267" s="5"/>
      <c r="E267" s="5">
        <f t="shared" si="21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21"/>
        <v>0</v>
      </c>
    </row>
    <row r="269" spans="1:5" outlineLevel="1">
      <c r="A269" s="40" t="s">
        <v>159</v>
      </c>
      <c r="B269" s="5"/>
      <c r="C269" s="5">
        <v>-248.40700000000001</v>
      </c>
      <c r="D269" s="5"/>
      <c r="E269" s="5">
        <f t="shared" si="21"/>
        <v>-248.40700000000001</v>
      </c>
    </row>
    <row r="270" spans="1:5" outlineLevel="1">
      <c r="A270" s="40" t="s">
        <v>290</v>
      </c>
      <c r="B270" s="5"/>
      <c r="C270" s="5"/>
      <c r="D270" s="5"/>
      <c r="E270" s="5">
        <f t="shared" si="21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21"/>
        <v>0</v>
      </c>
    </row>
    <row r="272" spans="1:5" outlineLevel="1">
      <c r="A272" s="40" t="s">
        <v>292</v>
      </c>
      <c r="B272" s="5"/>
      <c r="C272" s="5"/>
      <c r="D272" s="5"/>
      <c r="E272" s="5">
        <f t="shared" si="21"/>
        <v>0</v>
      </c>
    </row>
    <row r="273" spans="1:5" outlineLevel="1">
      <c r="A273" s="40" t="s">
        <v>293</v>
      </c>
      <c r="B273" s="5"/>
      <c r="C273" s="5"/>
      <c r="D273" s="5"/>
      <c r="E273" s="5">
        <f t="shared" ref="E273:E345" si="23">SUM(B273:D273)</f>
        <v>0</v>
      </c>
    </row>
    <row r="274" spans="1:5" outlineLevel="1">
      <c r="A274" s="40" t="s">
        <v>294</v>
      </c>
      <c r="B274" s="5"/>
      <c r="C274" s="5"/>
      <c r="D274" s="5"/>
      <c r="E274" s="5">
        <f t="shared" si="23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4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4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24"/>
        <v>0</v>
      </c>
    </row>
    <row r="278" spans="1:5" outlineLevel="1">
      <c r="A278" s="40" t="s">
        <v>371</v>
      </c>
      <c r="B278" s="5"/>
      <c r="C278" s="5"/>
      <c r="D278" s="5"/>
      <c r="E278" s="5">
        <f t="shared" si="24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24"/>
        <v>0</v>
      </c>
    </row>
    <row r="280" spans="1:5" outlineLevel="1">
      <c r="A280" s="40" t="s">
        <v>384</v>
      </c>
      <c r="B280" s="5"/>
      <c r="C280" s="5"/>
      <c r="D280" s="5"/>
      <c r="E280" s="5">
        <f t="shared" ref="E280:E287" si="25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25"/>
        <v>0</v>
      </c>
    </row>
    <row r="282" spans="1:5" outlineLevel="1">
      <c r="A282" s="40" t="s">
        <v>398</v>
      </c>
      <c r="B282" s="5"/>
      <c r="C282" s="5"/>
      <c r="D282" s="5"/>
      <c r="E282" s="5">
        <f t="shared" si="25"/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5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5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5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5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5"/>
        <v>0</v>
      </c>
    </row>
    <row r="288" spans="1:5" outlineLevel="1">
      <c r="A288" s="40" t="s">
        <v>30</v>
      </c>
      <c r="B288" s="5"/>
      <c r="C288" s="5">
        <v>-658.96799999999996</v>
      </c>
      <c r="D288" s="5"/>
      <c r="E288" s="5">
        <f t="shared" si="23"/>
        <v>-658.96799999999996</v>
      </c>
    </row>
    <row r="289" spans="1:9">
      <c r="A289" s="25" t="s">
        <v>151</v>
      </c>
      <c r="B289" s="6">
        <f>SUM(B290:B345)</f>
        <v>0</v>
      </c>
      <c r="C289" s="6">
        <f>SUM(C290:C345)</f>
        <v>-26092.612000000001</v>
      </c>
      <c r="D289" s="6">
        <f>SUM(D290:D345)</f>
        <v>0</v>
      </c>
      <c r="E289" s="6">
        <f t="shared" si="23"/>
        <v>-26092.612000000001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3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23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23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>
        <v>-575</v>
      </c>
      <c r="D293" s="10"/>
      <c r="E293" s="10">
        <f t="shared" si="23"/>
        <v>-575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>
        <v>-953.2</v>
      </c>
      <c r="D294" s="10"/>
      <c r="E294" s="10">
        <f t="shared" si="23"/>
        <v>-953.2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3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/>
      <c r="D296" s="5"/>
      <c r="E296" s="10">
        <f t="shared" si="23"/>
        <v>0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/>
      <c r="D297" s="5"/>
      <c r="E297" s="10">
        <f t="shared" si="23"/>
        <v>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3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>
        <v>-750</v>
      </c>
      <c r="D299" s="5"/>
      <c r="E299" s="10">
        <f t="shared" si="23"/>
        <v>-750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/>
      <c r="D300" s="5"/>
      <c r="E300" s="10">
        <f t="shared" si="23"/>
        <v>0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3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3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3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3"/>
        <v>0</v>
      </c>
    </row>
    <row r="305" spans="1:5" outlineLevel="1">
      <c r="A305" s="40" t="s">
        <v>305</v>
      </c>
      <c r="B305" s="10"/>
      <c r="C305" s="10">
        <v>-1539.9490000000001</v>
      </c>
      <c r="D305" s="10"/>
      <c r="E305" s="10">
        <f t="shared" si="23"/>
        <v>-1539.9490000000001</v>
      </c>
    </row>
    <row r="306" spans="1:5" outlineLevel="1">
      <c r="A306" s="40" t="s">
        <v>99</v>
      </c>
      <c r="B306" s="5"/>
      <c r="C306" s="5"/>
      <c r="D306" s="5"/>
      <c r="E306" s="10">
        <f t="shared" si="23"/>
        <v>0</v>
      </c>
    </row>
    <row r="307" spans="1:5" outlineLevel="1">
      <c r="A307" s="40" t="s">
        <v>306</v>
      </c>
      <c r="B307" s="10"/>
      <c r="C307" s="10">
        <v>-150.6</v>
      </c>
      <c r="D307" s="10"/>
      <c r="E307" s="10">
        <f t="shared" si="23"/>
        <v>-150.6</v>
      </c>
    </row>
    <row r="308" spans="1:5" outlineLevel="1">
      <c r="A308" s="40" t="s">
        <v>307</v>
      </c>
      <c r="B308" s="10"/>
      <c r="C308" s="5">
        <v>-650</v>
      </c>
      <c r="D308" s="5"/>
      <c r="E308" s="10">
        <f t="shared" si="23"/>
        <v>-650</v>
      </c>
    </row>
    <row r="309" spans="1:5" outlineLevel="1">
      <c r="A309" s="40" t="s">
        <v>107</v>
      </c>
      <c r="B309" s="5"/>
      <c r="C309" s="5">
        <v>-300</v>
      </c>
      <c r="D309" s="5"/>
      <c r="E309" s="10">
        <f t="shared" si="23"/>
        <v>-300</v>
      </c>
    </row>
    <row r="310" spans="1:5" outlineLevel="1">
      <c r="A310" s="40" t="s">
        <v>308</v>
      </c>
      <c r="B310" s="5"/>
      <c r="C310" s="10"/>
      <c r="D310" s="10"/>
      <c r="E310" s="10">
        <f t="shared" si="23"/>
        <v>0</v>
      </c>
    </row>
    <row r="311" spans="1:5" outlineLevel="1">
      <c r="A311" s="40" t="s">
        <v>309</v>
      </c>
      <c r="B311" s="10"/>
      <c r="C311" s="5">
        <v>-4270.2520000000004</v>
      </c>
      <c r="D311" s="5"/>
      <c r="E311" s="10">
        <f t="shared" si="23"/>
        <v>-4270.2520000000004</v>
      </c>
    </row>
    <row r="312" spans="1:5" outlineLevel="1">
      <c r="A312" s="40" t="s">
        <v>310</v>
      </c>
      <c r="B312" s="5"/>
      <c r="C312" s="5">
        <v>-1125</v>
      </c>
      <c r="D312" s="5"/>
      <c r="E312" s="10">
        <f t="shared" si="23"/>
        <v>-1125</v>
      </c>
    </row>
    <row r="313" spans="1:5" outlineLevel="1">
      <c r="A313" s="40" t="s">
        <v>311</v>
      </c>
      <c r="B313" s="5"/>
      <c r="C313" s="10"/>
      <c r="D313" s="10"/>
      <c r="E313" s="10">
        <f t="shared" si="23"/>
        <v>0</v>
      </c>
    </row>
    <row r="314" spans="1:5" outlineLevel="1">
      <c r="A314" s="40" t="s">
        <v>312</v>
      </c>
      <c r="B314" s="5"/>
      <c r="C314" s="5">
        <v>-2051.8539999999998</v>
      </c>
      <c r="D314" s="5"/>
      <c r="E314" s="10">
        <f t="shared" si="23"/>
        <v>-2051.8539999999998</v>
      </c>
    </row>
    <row r="315" spans="1:5" outlineLevel="1">
      <c r="A315" s="40" t="s">
        <v>117</v>
      </c>
      <c r="B315" s="5"/>
      <c r="C315" s="5"/>
      <c r="D315" s="5"/>
      <c r="E315" s="10">
        <f t="shared" si="23"/>
        <v>0</v>
      </c>
    </row>
    <row r="316" spans="1:5" outlineLevel="1">
      <c r="A316" s="40" t="s">
        <v>120</v>
      </c>
      <c r="B316" s="10"/>
      <c r="C316" s="10"/>
      <c r="D316" s="10"/>
      <c r="E316" s="10">
        <f t="shared" si="23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3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23"/>
        <v>0</v>
      </c>
    </row>
    <row r="319" spans="1:5" outlineLevel="1">
      <c r="A319" s="40" t="s">
        <v>122</v>
      </c>
      <c r="B319" s="5"/>
      <c r="C319" s="10"/>
      <c r="D319" s="10"/>
      <c r="E319" s="10">
        <f t="shared" si="23"/>
        <v>0</v>
      </c>
    </row>
    <row r="320" spans="1:5" outlineLevel="1">
      <c r="A320" s="40" t="s">
        <v>124</v>
      </c>
      <c r="B320" s="5"/>
      <c r="C320" s="5">
        <v>-3965.799</v>
      </c>
      <c r="D320" s="5"/>
      <c r="E320" s="10">
        <f t="shared" si="23"/>
        <v>-3965.799</v>
      </c>
    </row>
    <row r="321" spans="1:5" outlineLevel="1">
      <c r="A321" s="40" t="s">
        <v>315</v>
      </c>
      <c r="B321" s="5"/>
      <c r="C321" s="5">
        <v>-5979.1480000000001</v>
      </c>
      <c r="D321" s="5"/>
      <c r="E321" s="10">
        <f t="shared" si="23"/>
        <v>-5979.1480000000001</v>
      </c>
    </row>
    <row r="322" spans="1:5" outlineLevel="1">
      <c r="A322" s="40" t="s">
        <v>316</v>
      </c>
      <c r="B322" s="5"/>
      <c r="C322" s="5"/>
      <c r="D322" s="5"/>
      <c r="E322" s="10">
        <f t="shared" si="23"/>
        <v>0</v>
      </c>
    </row>
    <row r="323" spans="1:5" outlineLevel="1">
      <c r="A323" s="40" t="s">
        <v>317</v>
      </c>
      <c r="B323" s="10"/>
      <c r="C323" s="5">
        <v>-3485.5430000000001</v>
      </c>
      <c r="D323" s="5"/>
      <c r="E323" s="10">
        <f t="shared" si="23"/>
        <v>-3485.5430000000001</v>
      </c>
    </row>
    <row r="324" spans="1:5" outlineLevel="1">
      <c r="A324" s="40" t="s">
        <v>131</v>
      </c>
      <c r="B324" s="5"/>
      <c r="C324" s="5"/>
      <c r="D324" s="5"/>
      <c r="E324" s="10">
        <f t="shared" si="23"/>
        <v>0</v>
      </c>
    </row>
    <row r="325" spans="1:5" outlineLevel="1">
      <c r="A325" s="40" t="s">
        <v>354</v>
      </c>
      <c r="B325" s="5"/>
      <c r="C325" s="5"/>
      <c r="D325" s="5"/>
      <c r="E325" s="10">
        <f t="shared" ref="E325:E330" si="26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6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6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6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6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6"/>
        <v>0</v>
      </c>
    </row>
    <row r="331" spans="1:5" outlineLevel="1">
      <c r="A331" s="40" t="s">
        <v>382</v>
      </c>
      <c r="B331" s="5"/>
      <c r="C331" s="5"/>
      <c r="D331" s="5"/>
      <c r="E331" s="10">
        <f t="shared" ref="E331:E344" si="27">SUM(B331:D331)</f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7"/>
        <v>0</v>
      </c>
    </row>
    <row r="333" spans="1:5" outlineLevel="1">
      <c r="A333" s="40" t="s">
        <v>389</v>
      </c>
      <c r="B333" s="5"/>
      <c r="C333" s="5"/>
      <c r="D333" s="5"/>
      <c r="E333" s="10">
        <f t="shared" si="27"/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27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27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27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27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27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27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27"/>
        <v>0</v>
      </c>
    </row>
    <row r="341" spans="1:9" outlineLevel="1">
      <c r="A341" s="40" t="s">
        <v>403</v>
      </c>
      <c r="B341" s="5"/>
      <c r="C341" s="5"/>
      <c r="D341" s="5"/>
      <c r="E341" s="10">
        <f t="shared" si="27"/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27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27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27"/>
        <v>0</v>
      </c>
    </row>
    <row r="345" spans="1:9" outlineLevel="1">
      <c r="A345" s="41" t="s">
        <v>48</v>
      </c>
      <c r="B345" s="10"/>
      <c r="C345" s="5">
        <v>-296.267</v>
      </c>
      <c r="D345" s="5"/>
      <c r="E345" s="10">
        <f t="shared" si="23"/>
        <v>-296.267</v>
      </c>
    </row>
    <row r="346" spans="1:9">
      <c r="A346" s="25" t="s">
        <v>152</v>
      </c>
      <c r="B346" s="6">
        <f>SUM(B347:B397)</f>
        <v>0</v>
      </c>
      <c r="C346" s="6">
        <f>SUM(C347:C397)</f>
        <v>-34752.626999999993</v>
      </c>
      <c r="D346" s="6">
        <f>SUM(D347:D397)</f>
        <v>0</v>
      </c>
      <c r="E346" s="6">
        <f t="shared" ref="E346:E397" si="28">SUM(B346:D346)</f>
        <v>-34752.626999999993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/>
      <c r="D347" s="10"/>
      <c r="E347" s="10">
        <f t="shared" si="28"/>
        <v>0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8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28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v>-6514.5529999999999</v>
      </c>
      <c r="D350" s="10"/>
      <c r="E350" s="10">
        <f t="shared" si="28"/>
        <v>-6514.5529999999999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/>
      <c r="D351" s="5"/>
      <c r="E351" s="5">
        <f t="shared" si="28"/>
        <v>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/>
      <c r="D352" s="5"/>
      <c r="E352" s="5">
        <f t="shared" si="28"/>
        <v>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>
        <v>-1281.9839999999999</v>
      </c>
      <c r="D353" s="5"/>
      <c r="E353" s="5">
        <f t="shared" si="28"/>
        <v>-1281.9839999999999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>
        <v>-660</v>
      </c>
      <c r="D354" s="5"/>
      <c r="E354" s="5">
        <f t="shared" si="28"/>
        <v>-660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28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8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8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/>
      <c r="D358" s="10"/>
      <c r="E358" s="10">
        <f t="shared" si="28"/>
        <v>0</v>
      </c>
    </row>
    <row r="359" spans="1:9" outlineLevel="1">
      <c r="A359" s="40" t="s">
        <v>327</v>
      </c>
      <c r="B359" s="10"/>
      <c r="C359" s="5">
        <v>-576</v>
      </c>
      <c r="D359" s="5"/>
      <c r="E359" s="5">
        <f t="shared" si="28"/>
        <v>-576</v>
      </c>
    </row>
    <row r="360" spans="1:9" outlineLevel="1">
      <c r="A360" s="40" t="s">
        <v>328</v>
      </c>
      <c r="B360" s="10"/>
      <c r="C360" s="5"/>
      <c r="D360" s="5"/>
      <c r="E360" s="5">
        <f t="shared" si="28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28"/>
        <v>0</v>
      </c>
    </row>
    <row r="362" spans="1:9" outlineLevel="1">
      <c r="A362" s="40" t="s">
        <v>330</v>
      </c>
      <c r="B362" s="5"/>
      <c r="C362" s="5"/>
      <c r="D362" s="5"/>
      <c r="E362" s="5">
        <f t="shared" si="28"/>
        <v>0</v>
      </c>
    </row>
    <row r="363" spans="1:9" outlineLevel="1">
      <c r="A363" s="40" t="s">
        <v>331</v>
      </c>
      <c r="B363" s="10"/>
      <c r="C363" s="10"/>
      <c r="D363" s="10"/>
      <c r="E363" s="10">
        <f t="shared" si="28"/>
        <v>0</v>
      </c>
    </row>
    <row r="364" spans="1:9" outlineLevel="1">
      <c r="A364" s="40" t="s">
        <v>136</v>
      </c>
      <c r="B364" s="10"/>
      <c r="C364" s="5"/>
      <c r="D364" s="5"/>
      <c r="E364" s="5">
        <f t="shared" si="28"/>
        <v>0</v>
      </c>
    </row>
    <row r="365" spans="1:9" outlineLevel="1">
      <c r="A365" s="41" t="s">
        <v>332</v>
      </c>
      <c r="B365" s="5"/>
      <c r="C365" s="5"/>
      <c r="D365" s="5"/>
      <c r="E365" s="5">
        <f t="shared" si="28"/>
        <v>0</v>
      </c>
    </row>
    <row r="366" spans="1:9" outlineLevel="1">
      <c r="A366" s="40" t="s">
        <v>333</v>
      </c>
      <c r="B366" s="5"/>
      <c r="C366" s="10">
        <v>-20192.5</v>
      </c>
      <c r="D366" s="10"/>
      <c r="E366" s="10">
        <f t="shared" si="28"/>
        <v>-20192.5</v>
      </c>
    </row>
    <row r="367" spans="1:9" outlineLevel="1">
      <c r="A367" s="40" t="s">
        <v>110</v>
      </c>
      <c r="B367" s="10"/>
      <c r="C367" s="5"/>
      <c r="D367" s="5"/>
      <c r="E367" s="5">
        <f t="shared" si="28"/>
        <v>0</v>
      </c>
    </row>
    <row r="368" spans="1:9" outlineLevel="1">
      <c r="A368" s="41" t="s">
        <v>334</v>
      </c>
      <c r="B368" s="5"/>
      <c r="C368" s="5">
        <v>-570.6</v>
      </c>
      <c r="D368" s="5"/>
      <c r="E368" s="5">
        <f t="shared" si="28"/>
        <v>-570.6</v>
      </c>
    </row>
    <row r="369" spans="1:5" outlineLevel="1">
      <c r="A369" s="40" t="s">
        <v>335</v>
      </c>
      <c r="B369" s="5"/>
      <c r="C369" s="10">
        <v>-118.41</v>
      </c>
      <c r="D369" s="10"/>
      <c r="E369" s="10">
        <f t="shared" si="28"/>
        <v>-118.41</v>
      </c>
    </row>
    <row r="370" spans="1:5" outlineLevel="1">
      <c r="A370" s="40" t="s">
        <v>336</v>
      </c>
      <c r="B370" s="5"/>
      <c r="C370" s="5"/>
      <c r="D370" s="5"/>
      <c r="E370" s="5">
        <f t="shared" si="28"/>
        <v>0</v>
      </c>
    </row>
    <row r="371" spans="1:5" outlineLevel="1">
      <c r="A371" s="40" t="s">
        <v>337</v>
      </c>
      <c r="B371" s="5"/>
      <c r="C371" s="5"/>
      <c r="D371" s="5"/>
      <c r="E371" s="5">
        <f t="shared" si="28"/>
        <v>0</v>
      </c>
    </row>
    <row r="372" spans="1:5" outlineLevel="1">
      <c r="A372" s="40" t="s">
        <v>338</v>
      </c>
      <c r="B372" s="10"/>
      <c r="C372" s="10"/>
      <c r="D372" s="10"/>
      <c r="E372" s="10">
        <f t="shared" si="28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8"/>
        <v>0</v>
      </c>
    </row>
    <row r="374" spans="1:5" outlineLevel="1">
      <c r="A374" s="40" t="s">
        <v>340</v>
      </c>
      <c r="B374" s="5"/>
      <c r="C374" s="5">
        <v>-1151.9059999999999</v>
      </c>
      <c r="D374" s="5"/>
      <c r="E374" s="5">
        <f t="shared" si="28"/>
        <v>-1151.9059999999999</v>
      </c>
    </row>
    <row r="375" spans="1:5" outlineLevel="1">
      <c r="A375" s="40" t="s">
        <v>341</v>
      </c>
      <c r="B375" s="5"/>
      <c r="C375" s="10"/>
      <c r="D375" s="10"/>
      <c r="E375" s="10">
        <f t="shared" si="28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8"/>
        <v>0</v>
      </c>
    </row>
    <row r="377" spans="1:5" outlineLevel="1">
      <c r="A377" s="40" t="s">
        <v>343</v>
      </c>
      <c r="B377" s="5"/>
      <c r="C377" s="5">
        <v>-273.452</v>
      </c>
      <c r="D377" s="5"/>
      <c r="E377" s="5">
        <f t="shared" si="28"/>
        <v>-273.452</v>
      </c>
    </row>
    <row r="378" spans="1:5" outlineLevel="1">
      <c r="A378" s="40" t="s">
        <v>344</v>
      </c>
      <c r="B378" s="5"/>
      <c r="C378" s="5">
        <v>-1521.431</v>
      </c>
      <c r="D378" s="5"/>
      <c r="E378" s="5">
        <f t="shared" si="28"/>
        <v>-1521.431</v>
      </c>
    </row>
    <row r="379" spans="1:5" outlineLevel="1">
      <c r="A379" s="40" t="s">
        <v>119</v>
      </c>
      <c r="B379" s="10"/>
      <c r="C379" s="5"/>
      <c r="D379" s="5"/>
      <c r="E379" s="5">
        <f t="shared" si="28"/>
        <v>0</v>
      </c>
    </row>
    <row r="380" spans="1:5" outlineLevel="1">
      <c r="A380" s="40" t="s">
        <v>138</v>
      </c>
      <c r="B380" s="10"/>
      <c r="C380" s="5">
        <v>-1202.2909999999999</v>
      </c>
      <c r="D380" s="5"/>
      <c r="E380" s="5">
        <f t="shared" si="28"/>
        <v>-1202.2909999999999</v>
      </c>
    </row>
    <row r="381" spans="1:5" outlineLevel="1">
      <c r="A381" s="40" t="s">
        <v>345</v>
      </c>
      <c r="B381" s="10"/>
      <c r="C381" s="5"/>
      <c r="D381" s="5"/>
      <c r="E381" s="5">
        <f t="shared" si="28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88" si="29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29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29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29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29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29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29"/>
        <v>0</v>
      </c>
    </row>
    <row r="389" spans="1:9" outlineLevel="1">
      <c r="A389" s="40" t="s">
        <v>375</v>
      </c>
      <c r="B389" s="10"/>
      <c r="C389" s="5"/>
      <c r="D389" s="5"/>
      <c r="E389" s="5">
        <f t="shared" ref="E389:E396" si="30">SUM(B389:D389)</f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30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30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30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30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30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30"/>
        <v>0</v>
      </c>
    </row>
    <row r="396" spans="1:9" outlineLevel="1">
      <c r="A396" s="40" t="s">
        <v>408</v>
      </c>
      <c r="B396" s="10"/>
      <c r="C396" s="5"/>
      <c r="D396" s="5"/>
      <c r="E396" s="5">
        <f t="shared" si="30"/>
        <v>0</v>
      </c>
    </row>
    <row r="397" spans="1:9" outlineLevel="1">
      <c r="A397" s="40" t="s">
        <v>346</v>
      </c>
      <c r="B397" s="10"/>
      <c r="C397" s="5">
        <v>-689.5</v>
      </c>
      <c r="D397" s="5"/>
      <c r="E397" s="5">
        <f t="shared" si="28"/>
        <v>-689.5</v>
      </c>
    </row>
    <row r="398" spans="1:9">
      <c r="A398" s="24" t="s">
        <v>163</v>
      </c>
      <c r="B398" s="4">
        <f>+B2+B3+B21+B31+B55+B94+B102+B111+B131+B138+B145+B156+B168+B193+B215+B289+B346</f>
        <v>19291.024999999998</v>
      </c>
      <c r="C398" s="4">
        <f>+C2+C3+C21+C31+C55+C94+C102+C111+C131+C138+C145+C156+C168+C193+C215+C289+C346</f>
        <v>-2379601.6539999992</v>
      </c>
      <c r="D398" s="4">
        <f>+D2+D3+D21+D31+D55+D94+D102+D111+D131+D138+D145+D156+D168+D193+D215+D289+D346</f>
        <v>833.19799999999998</v>
      </c>
      <c r="E398" s="4">
        <f>+E2+E3+E21+E31+E55+E94+E102+E111+E131+E138+E145+E156+E168+E193+E215+E289+E346</f>
        <v>-2359477.4309999994</v>
      </c>
      <c r="F398" s="9"/>
      <c r="G398" s="14">
        <f>+G2+G3+G21+G31+G55+G94+G102+G111+G131+G138+G145+G156+G168+G193+G215+G289+G346</f>
        <v>93277.660000000033</v>
      </c>
      <c r="H398" s="9"/>
      <c r="I398" s="14">
        <f>+I2+I3+I21+I31+I55+I94+I102+I111+I131+I138+I145+I156+I168+I193+I215+I289+I346</f>
        <v>4013.3699999999953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98"/>
  <sheetViews>
    <sheetView topLeftCell="A352" workbookViewId="0">
      <selection activeCell="A396" sqref="A396:XFD396"/>
    </sheetView>
  </sheetViews>
  <sheetFormatPr baseColWidth="10" defaultRowHeight="12.75" outlineLevelRow="1"/>
  <cols>
    <col min="1" max="1" width="42.7109375" style="26" bestFit="1" customWidth="1"/>
    <col min="2" max="2" width="14.5703125" style="2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163</v>
      </c>
      <c r="B2" s="4">
        <f>'SNA 02-2019'!B398</f>
        <v>19291.024999999998</v>
      </c>
      <c r="C2" s="4">
        <f>'SNA 02-2019'!C398</f>
        <v>-2379601.6539999992</v>
      </c>
      <c r="D2" s="4">
        <f>'SNA 02-2019'!D398</f>
        <v>833.19799999999998</v>
      </c>
      <c r="E2" s="4">
        <f>SUM(B2:D2)</f>
        <v>-2359477.4309999994</v>
      </c>
      <c r="F2" s="9"/>
      <c r="G2" s="14">
        <f>'SNA 02-2019'!G398</f>
        <v>93277.660000000033</v>
      </c>
      <c r="H2" s="15"/>
      <c r="I2" s="14">
        <f>'SNA 02-2019'!I398</f>
        <v>4013.3699999999953</v>
      </c>
    </row>
    <row r="3" spans="1:9" s="3" customFormat="1">
      <c r="A3" s="25" t="s">
        <v>9</v>
      </c>
      <c r="B3" s="6">
        <f>SUM(B4:B20)</f>
        <v>13809.564</v>
      </c>
      <c r="C3" s="6">
        <f>SUM(C4:C20)</f>
        <v>2137000</v>
      </c>
      <c r="D3" s="6">
        <f>SUM(D4:D20)</f>
        <v>0</v>
      </c>
      <c r="E3" s="6">
        <f>SUM(B3:D3)</f>
        <v>2150809.5639999998</v>
      </c>
      <c r="F3" s="9"/>
      <c r="G3" s="16">
        <f>SUM(G4:G20)</f>
        <v>43116</v>
      </c>
      <c r="H3" s="15"/>
      <c r="I3" s="16">
        <f>SUM(I4:I20)</f>
        <v>0</v>
      </c>
    </row>
    <row r="4" spans="1:9" outlineLevel="1">
      <c r="A4" s="26" t="s">
        <v>13</v>
      </c>
      <c r="B4" s="5"/>
      <c r="C4" s="5">
        <v>2137000</v>
      </c>
      <c r="D4" s="5"/>
      <c r="E4" s="5">
        <f>SUM(B4:D4)</f>
        <v>2137000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/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>
        <v>18116</v>
      </c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>
        <v>10000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>
        <v>15000</v>
      </c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/>
      <c r="H18" s="18"/>
      <c r="I18" s="17"/>
    </row>
    <row r="19" spans="1:9" outlineLevel="1">
      <c r="A19" s="26" t="s">
        <v>351</v>
      </c>
      <c r="B19" s="5"/>
      <c r="C19" s="5"/>
      <c r="D19" s="5"/>
      <c r="E19" s="5">
        <f t="shared" ref="E19" si="1">SUM(B19:D19)</f>
        <v>0</v>
      </c>
      <c r="F19" s="10"/>
      <c r="G19" s="17"/>
      <c r="H19" s="18"/>
      <c r="I19" s="17"/>
    </row>
    <row r="20" spans="1:9" outlineLevel="1">
      <c r="A20" s="26" t="s">
        <v>1</v>
      </c>
      <c r="B20" s="5">
        <v>13809.564</v>
      </c>
      <c r="C20" s="5"/>
      <c r="D20" s="5"/>
      <c r="E20" s="5">
        <f t="shared" si="0"/>
        <v>13809.564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2">SUM(C22:C30)</f>
        <v>0</v>
      </c>
      <c r="D21" s="6">
        <f t="shared" si="2"/>
        <v>0</v>
      </c>
      <c r="E21" s="6">
        <f t="shared" ref="E21:E84" si="3">SUM(B21:D21)</f>
        <v>0</v>
      </c>
      <c r="F21" s="9"/>
      <c r="G21" s="16">
        <f>SUM(G22:G30)</f>
        <v>0</v>
      </c>
      <c r="H21" s="15"/>
      <c r="I21" s="16">
        <f>SUM(I22:I30)</f>
        <v>380510.04</v>
      </c>
    </row>
    <row r="22" spans="1:9" outlineLevel="1">
      <c r="A22" s="26" t="s">
        <v>53</v>
      </c>
      <c r="B22" s="5"/>
      <c r="C22" s="5"/>
      <c r="D22" s="5"/>
      <c r="E22" s="5">
        <f t="shared" si="3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3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3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3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3"/>
        <v>0</v>
      </c>
      <c r="F26" s="10"/>
      <c r="G26" s="17"/>
      <c r="H26" s="18"/>
      <c r="I26" s="17">
        <v>380510.04</v>
      </c>
    </row>
    <row r="27" spans="1:9" s="3" customFormat="1" outlineLevel="1">
      <c r="A27" s="26" t="s">
        <v>18</v>
      </c>
      <c r="B27" s="5"/>
      <c r="C27" s="5"/>
      <c r="D27" s="5"/>
      <c r="E27" s="5">
        <f t="shared" si="3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3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3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/>
      <c r="D30" s="5"/>
      <c r="E30" s="5">
        <f t="shared" si="3"/>
        <v>0</v>
      </c>
      <c r="F30" s="10"/>
      <c r="G30" s="17"/>
      <c r="H30" s="18"/>
      <c r="I30" s="17"/>
    </row>
    <row r="31" spans="1:9">
      <c r="A31" s="25" t="s">
        <v>24</v>
      </c>
      <c r="B31" s="6">
        <f>SUM(B32:B54)</f>
        <v>-890.34500000000003</v>
      </c>
      <c r="C31" s="6">
        <f t="shared" ref="C31:D31" si="4">SUM(C32:C54)</f>
        <v>-145650.23300000001</v>
      </c>
      <c r="D31" s="6">
        <f t="shared" si="4"/>
        <v>0</v>
      </c>
      <c r="E31" s="6">
        <f t="shared" si="3"/>
        <v>-146540.57800000001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3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3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3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3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3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3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3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3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3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3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3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3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3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/>
      <c r="D45" s="5"/>
      <c r="E45" s="5">
        <f t="shared" si="3"/>
        <v>0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3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/>
      <c r="D47" s="5"/>
      <c r="E47" s="5">
        <f t="shared" si="3"/>
        <v>0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3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3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3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>
        <v>-123710</v>
      </c>
      <c r="D51" s="5"/>
      <c r="E51" s="5">
        <f t="shared" si="3"/>
        <v>-123710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3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>
        <v>-14000</v>
      </c>
      <c r="D53" s="5"/>
      <c r="E53" s="5">
        <f t="shared" si="3"/>
        <v>-14000</v>
      </c>
      <c r="F53" s="10"/>
      <c r="G53" s="17"/>
      <c r="H53" s="18"/>
      <c r="I53" s="17"/>
    </row>
    <row r="54" spans="1:9" outlineLevel="1">
      <c r="A54" s="27" t="s">
        <v>0</v>
      </c>
      <c r="B54" s="5">
        <v>-890.34500000000003</v>
      </c>
      <c r="C54" s="5">
        <v>-7940.2330000000002</v>
      </c>
      <c r="D54" s="5"/>
      <c r="E54" s="5">
        <f t="shared" si="3"/>
        <v>-8830.5779999999995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-14.518000000000001</v>
      </c>
      <c r="C55" s="6">
        <f t="shared" ref="C55:D55" si="5">SUM(C56:C93)</f>
        <v>-467.36099999999993</v>
      </c>
      <c r="D55" s="6">
        <f t="shared" si="5"/>
        <v>0</v>
      </c>
      <c r="E55" s="6">
        <f t="shared" si="3"/>
        <v>-481.87899999999991</v>
      </c>
      <c r="F55" s="9"/>
      <c r="G55" s="16">
        <f>SUM(G56:G93)</f>
        <v>-160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>
        <v>-1</v>
      </c>
      <c r="D56" s="5"/>
      <c r="E56" s="5">
        <f t="shared" si="3"/>
        <v>-1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/>
      <c r="D57" s="5"/>
      <c r="E57" s="5">
        <f t="shared" si="3"/>
        <v>0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3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-47.6</v>
      </c>
      <c r="D59" s="5"/>
      <c r="E59" s="5">
        <f t="shared" si="3"/>
        <v>-47.6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3"/>
        <v>0</v>
      </c>
      <c r="F60" s="10"/>
      <c r="G60" s="17"/>
      <c r="H60" s="18"/>
      <c r="I60" s="17"/>
    </row>
    <row r="61" spans="1:9" outlineLevel="1">
      <c r="A61" s="40" t="s">
        <v>175</v>
      </c>
      <c r="B61" s="5"/>
      <c r="C61" s="5">
        <v>-8.9250000000000007</v>
      </c>
      <c r="D61" s="5"/>
      <c r="E61" s="5">
        <f t="shared" si="3"/>
        <v>-8.9250000000000007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/>
      <c r="D62" s="5"/>
      <c r="E62" s="5">
        <f t="shared" si="3"/>
        <v>0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/>
      <c r="D63" s="5"/>
      <c r="E63" s="5">
        <f t="shared" si="3"/>
        <v>0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/>
      <c r="D64" s="5"/>
      <c r="E64" s="5">
        <f t="shared" si="3"/>
        <v>0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3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3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3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-120</v>
      </c>
      <c r="D68" s="5"/>
      <c r="E68" s="5">
        <f t="shared" si="3"/>
        <v>-120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>
        <v>-15</v>
      </c>
      <c r="D69" s="5"/>
      <c r="E69" s="5">
        <f t="shared" si="3"/>
        <v>-15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>
        <v>-30</v>
      </c>
      <c r="D70" s="5"/>
      <c r="E70" s="5">
        <f t="shared" si="3"/>
        <v>-30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/>
      <c r="D71" s="5"/>
      <c r="E71" s="5">
        <f t="shared" si="3"/>
        <v>0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/>
      <c r="D72" s="5"/>
      <c r="E72" s="5">
        <f t="shared" si="3"/>
        <v>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>
        <v>-10</v>
      </c>
      <c r="D73" s="5"/>
      <c r="E73" s="5">
        <f t="shared" si="3"/>
        <v>-10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3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-57.12</v>
      </c>
      <c r="D75" s="5"/>
      <c r="E75" s="5">
        <f t="shared" si="3"/>
        <v>-57.12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>
        <v>-3.57</v>
      </c>
      <c r="D76" s="5"/>
      <c r="E76" s="5">
        <f t="shared" si="3"/>
        <v>-3.57</v>
      </c>
      <c r="F76" s="10"/>
      <c r="G76" s="17"/>
      <c r="H76" s="18"/>
      <c r="I76" s="17"/>
    </row>
    <row r="77" spans="1:9" outlineLevel="1">
      <c r="A77" s="40" t="s">
        <v>84</v>
      </c>
      <c r="B77" s="5">
        <v>-0.71399999999999997</v>
      </c>
      <c r="C77" s="5">
        <v>-4.2839999999999998</v>
      </c>
      <c r="D77" s="5"/>
      <c r="E77" s="5">
        <f t="shared" si="3"/>
        <v>-4.9979999999999993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v>-60.951999999999998</v>
      </c>
      <c r="D78" s="5"/>
      <c r="E78" s="5">
        <f t="shared" si="3"/>
        <v>-60.951999999999998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/>
      <c r="D79" s="5"/>
      <c r="E79" s="5">
        <f t="shared" si="3"/>
        <v>0</v>
      </c>
      <c r="F79" s="10"/>
      <c r="G79" s="17">
        <v>-100</v>
      </c>
      <c r="H79" s="18"/>
      <c r="I79" s="17"/>
    </row>
    <row r="80" spans="1:9" outlineLevel="1">
      <c r="A80" s="40" t="s">
        <v>184</v>
      </c>
      <c r="B80" s="5">
        <v>-11.904</v>
      </c>
      <c r="C80" s="5">
        <v>-20</v>
      </c>
      <c r="D80" s="5"/>
      <c r="E80" s="5">
        <f t="shared" si="3"/>
        <v>-31.904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/>
      <c r="D81" s="5"/>
      <c r="E81" s="5">
        <f>SUM(B81:D81)</f>
        <v>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3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>
        <v>-11.9</v>
      </c>
      <c r="D83" s="5"/>
      <c r="E83" s="5">
        <f t="shared" si="3"/>
        <v>-11.9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/>
      <c r="D84" s="5"/>
      <c r="E84" s="5">
        <f t="shared" si="3"/>
        <v>0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ref="E85:E137" si="6">SUM(B85:D85)</f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6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/>
      <c r="D87" s="5"/>
      <c r="E87" s="5">
        <f t="shared" si="6"/>
        <v>0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/>
      <c r="D88" s="5"/>
      <c r="E88" s="5">
        <f t="shared" si="6"/>
        <v>0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/>
      <c r="D89" s="5"/>
      <c r="E89" s="5">
        <f t="shared" si="6"/>
        <v>0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-24</v>
      </c>
      <c r="D90" s="5"/>
      <c r="E90" s="5">
        <f t="shared" si="6"/>
        <v>-24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6"/>
        <v>0</v>
      </c>
      <c r="F91" s="10"/>
      <c r="G91" s="17">
        <v>-60</v>
      </c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ref="E92" si="7">SUM(B92:D92)</f>
        <v>0</v>
      </c>
      <c r="F92" s="10"/>
      <c r="G92" s="17"/>
      <c r="H92" s="18"/>
      <c r="I92" s="17"/>
    </row>
    <row r="93" spans="1:9" outlineLevel="1">
      <c r="A93" s="40" t="s">
        <v>137</v>
      </c>
      <c r="B93" s="5">
        <v>-1.9</v>
      </c>
      <c r="C93" s="5">
        <v>-53.01</v>
      </c>
      <c r="D93" s="5"/>
      <c r="E93" s="5">
        <f t="shared" si="6"/>
        <v>-54.91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-6459.9679999999998</v>
      </c>
      <c r="D94" s="6">
        <f>SUM(D95:D101)</f>
        <v>0</v>
      </c>
      <c r="E94" s="6">
        <f t="shared" si="6"/>
        <v>-6459.9679999999998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6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>
        <v>-2006.212</v>
      </c>
      <c r="D96" s="5"/>
      <c r="E96" s="5">
        <f t="shared" si="6"/>
        <v>-2006.212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/>
      <c r="D97" s="5"/>
      <c r="E97" s="5">
        <f t="shared" si="6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>
        <v>-2025.04</v>
      </c>
      <c r="D98" s="5"/>
      <c r="E98" s="5">
        <f t="shared" si="6"/>
        <v>-2025.04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>
        <v>200</v>
      </c>
      <c r="D99" s="5"/>
      <c r="E99" s="5">
        <f t="shared" si="6"/>
        <v>200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/>
      <c r="D100" s="5"/>
      <c r="E100" s="5">
        <f t="shared" si="6"/>
        <v>0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-2628.7159999999999</v>
      </c>
      <c r="D101" s="5"/>
      <c r="E101" s="5">
        <f t="shared" si="6"/>
        <v>-2628.7159999999999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8">SUM(B103:B110)</f>
        <v>0</v>
      </c>
      <c r="C102" s="6">
        <f t="shared" si="8"/>
        <v>-209735.73199999999</v>
      </c>
      <c r="D102" s="6">
        <f t="shared" si="8"/>
        <v>0</v>
      </c>
      <c r="E102" s="6">
        <f t="shared" si="6"/>
        <v>-209735.73199999999</v>
      </c>
      <c r="F102" s="9"/>
      <c r="G102" s="16">
        <f t="shared" ref="G102" si="9">SUM(G103:G110)</f>
        <v>0</v>
      </c>
      <c r="H102" s="15"/>
      <c r="I102" s="16">
        <f t="shared" ref="I102" si="10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6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si="6"/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6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6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6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6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ref="E109" si="11">SUM(B109:D109)</f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>
        <v>-209735.73199999999</v>
      </c>
      <c r="D110" s="5"/>
      <c r="E110" s="5">
        <f t="shared" si="6"/>
        <v>-209735.73199999999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12">SUM(B112:B130)</f>
        <v>0</v>
      </c>
      <c r="C111" s="6">
        <f t="shared" si="12"/>
        <v>0</v>
      </c>
      <c r="D111" s="6">
        <f t="shared" si="12"/>
        <v>0</v>
      </c>
      <c r="E111" s="6">
        <f t="shared" si="6"/>
        <v>0</v>
      </c>
      <c r="F111" s="9"/>
      <c r="G111" s="16">
        <f t="shared" ref="G111" si="13">SUM(G112:G130)</f>
        <v>-81464.62</v>
      </c>
      <c r="H111" s="15"/>
      <c r="I111" s="16">
        <f t="shared" ref="I111" si="14">SUM(I112:I130)</f>
        <v>0</v>
      </c>
    </row>
    <row r="112" spans="1:9" outlineLevel="1">
      <c r="A112" s="21" t="s">
        <v>44</v>
      </c>
      <c r="B112" s="5"/>
      <c r="C112" s="5"/>
      <c r="D112" s="5"/>
      <c r="E112" s="5">
        <f t="shared" si="6"/>
        <v>0</v>
      </c>
      <c r="F112" s="10"/>
      <c r="G112" s="17">
        <v>-25870.92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6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6"/>
        <v>0</v>
      </c>
      <c r="F114" s="10"/>
      <c r="G114" s="17">
        <v>-7608.2</v>
      </c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6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6"/>
        <v>0</v>
      </c>
      <c r="F116" s="10"/>
      <c r="G116" s="17">
        <v>-47985.5</v>
      </c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6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6"/>
        <v>0</v>
      </c>
      <c r="F118" s="10"/>
      <c r="G118" s="17"/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6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6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6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6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6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6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6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6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6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6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6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6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5">SUM(B132:B137)</f>
        <v>-15000</v>
      </c>
      <c r="C131" s="6">
        <f t="shared" si="15"/>
        <v>-693866.598</v>
      </c>
      <c r="D131" s="6">
        <f t="shared" si="15"/>
        <v>0</v>
      </c>
      <c r="E131" s="6">
        <f t="shared" si="6"/>
        <v>-708866.598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-197000</v>
      </c>
      <c r="D132" s="5"/>
      <c r="E132" s="5">
        <f t="shared" si="6"/>
        <v>-197000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>
        <v>-120695.124</v>
      </c>
      <c r="D133" s="10"/>
      <c r="E133" s="10">
        <f t="shared" si="6"/>
        <v>-120695.124</v>
      </c>
    </row>
    <row r="134" spans="1:9" outlineLevel="1">
      <c r="A134" s="21" t="s">
        <v>60</v>
      </c>
      <c r="B134" s="5"/>
      <c r="C134" s="5">
        <v>-76171.474000000002</v>
      </c>
      <c r="D134" s="5"/>
      <c r="E134" s="5">
        <f t="shared" si="6"/>
        <v>-76171.474000000002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/>
      <c r="D135" s="5"/>
      <c r="E135" s="5">
        <f t="shared" si="6"/>
        <v>0</v>
      </c>
      <c r="F135" s="10"/>
      <c r="G135" s="17"/>
      <c r="H135" s="18"/>
      <c r="I135" s="17"/>
    </row>
    <row r="136" spans="1:9" outlineLevel="1">
      <c r="A136" s="21" t="s">
        <v>55</v>
      </c>
      <c r="B136" s="5">
        <v>-15000</v>
      </c>
      <c r="C136" s="5">
        <v>-300000</v>
      </c>
      <c r="D136" s="5"/>
      <c r="E136" s="5">
        <f t="shared" si="6"/>
        <v>-315000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6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6">SUM(C139:C144)</f>
        <v>-458851.77799999999</v>
      </c>
      <c r="D138" s="6">
        <f t="shared" si="16"/>
        <v>0</v>
      </c>
      <c r="E138" s="6">
        <f>SUM(B138:D138)</f>
        <v>-458851.77799999999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>
        <v>-7725.4</v>
      </c>
      <c r="D139" s="5"/>
      <c r="E139" s="5">
        <f>SUM(B139:D139)</f>
        <v>-7725.4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-6249.6</v>
      </c>
      <c r="D140" s="5"/>
      <c r="E140" s="5">
        <f t="shared" ref="E140:E144" si="17">SUM(B140:D140)</f>
        <v>-6249.6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-120163.63400000001</v>
      </c>
      <c r="D141" s="5"/>
      <c r="E141" s="5">
        <f t="shared" si="17"/>
        <v>-120163.63400000001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>
        <v>-277464.45199999999</v>
      </c>
      <c r="D142" s="5"/>
      <c r="E142" s="5">
        <f t="shared" si="17"/>
        <v>-277464.45199999999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>
        <v>-47248.692000000003</v>
      </c>
      <c r="D143" s="5"/>
      <c r="E143" s="5">
        <f t="shared" si="17"/>
        <v>-47248.692000000003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/>
      <c r="D144" s="5"/>
      <c r="E144" s="5">
        <f t="shared" si="17"/>
        <v>0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-208100.587</v>
      </c>
      <c r="D145" s="6">
        <f>SUM(D146:D155)</f>
        <v>0</v>
      </c>
      <c r="E145" s="6">
        <f>SUM(B145:D145)</f>
        <v>-208100.587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/>
      <c r="D146" s="5"/>
      <c r="E146" s="5">
        <f>SUM(B146:D146)</f>
        <v>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>
        <v>-199114.894</v>
      </c>
      <c r="D147" s="5"/>
      <c r="E147" s="5">
        <f t="shared" ref="E147:E216" si="18">SUM(B147:D147)</f>
        <v>-199114.894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/>
      <c r="D148" s="5"/>
      <c r="E148" s="5">
        <f t="shared" si="18"/>
        <v>0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8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18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>
        <v>-8985.6929999999993</v>
      </c>
      <c r="D151" s="5"/>
      <c r="E151" s="5">
        <f t="shared" si="18"/>
        <v>-8985.6929999999993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8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8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si="18"/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18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9">SUM(C157:C167)</f>
        <v>-1037.8</v>
      </c>
      <c r="D156" s="6">
        <f t="shared" si="19"/>
        <v>0</v>
      </c>
      <c r="E156" s="6">
        <f t="shared" si="18"/>
        <v>-1037.8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>
        <v>-1037.8</v>
      </c>
      <c r="D157" s="5"/>
      <c r="E157" s="5">
        <f t="shared" si="18"/>
        <v>-1037.8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/>
      <c r="D158" s="5"/>
      <c r="E158" s="5">
        <f t="shared" si="18"/>
        <v>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8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8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8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8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/>
      <c r="D163" s="5"/>
      <c r="E163" s="5">
        <f t="shared" si="18"/>
        <v>0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8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/>
      <c r="D165" s="5"/>
      <c r="E165" s="5">
        <f t="shared" si="18"/>
        <v>0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/>
      <c r="D167" s="5"/>
      <c r="E167" s="5">
        <f t="shared" si="18"/>
        <v>0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-165977.51300000001</v>
      </c>
      <c r="D168" s="6">
        <f>SUM(D169:D192)</f>
        <v>0</v>
      </c>
      <c r="E168" s="6">
        <f t="shared" si="18"/>
        <v>-165977.51300000001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>
        <v>-18077.099999999999</v>
      </c>
      <c r="D169" s="5"/>
      <c r="E169" s="5">
        <f t="shared" si="18"/>
        <v>-18077.099999999999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8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-121343.238</v>
      </c>
      <c r="D171" s="5"/>
      <c r="E171" s="5">
        <f t="shared" si="18"/>
        <v>-121343.238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8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/>
      <c r="D173" s="5"/>
      <c r="E173" s="5">
        <f t="shared" si="18"/>
        <v>0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8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8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8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8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>
        <v>-13392.875</v>
      </c>
      <c r="D178" s="5"/>
      <c r="E178" s="5">
        <f t="shared" si="18"/>
        <v>-13392.875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8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8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8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8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8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>
        <v>-5164.4279999999999</v>
      </c>
      <c r="D184" s="5"/>
      <c r="E184" s="5">
        <f t="shared" si="18"/>
        <v>-5164.4279999999999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8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>
        <v>-65.221999999999994</v>
      </c>
      <c r="D186" s="5"/>
      <c r="E186" s="5">
        <f t="shared" si="18"/>
        <v>-65.221999999999994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/>
      <c r="D187" s="5"/>
      <c r="E187" s="5">
        <f t="shared" si="18"/>
        <v>0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8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ref="E189" si="20">SUM(B189:D189)</f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ref="E190:E191" si="21">SUM(B190:D190)</f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21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>
        <v>-7934.65</v>
      </c>
      <c r="D192" s="5"/>
      <c r="E192" s="5">
        <f t="shared" si="18"/>
        <v>-7934.65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22">SUM(C194:C214)</f>
        <v>-158614.88</v>
      </c>
      <c r="D193" s="6">
        <f t="shared" si="22"/>
        <v>0</v>
      </c>
      <c r="E193" s="6">
        <f t="shared" si="18"/>
        <v>-158614.88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>
        <v>-1960.8720000000001</v>
      </c>
      <c r="D194" s="5"/>
      <c r="E194" s="5">
        <f t="shared" si="18"/>
        <v>-1960.8720000000001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/>
      <c r="D195" s="5"/>
      <c r="E195" s="5">
        <f t="shared" si="18"/>
        <v>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-3579.5239999999999</v>
      </c>
      <c r="D196" s="5"/>
      <c r="E196" s="5">
        <f t="shared" si="18"/>
        <v>-3579.5239999999999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-6795.8620000000001</v>
      </c>
      <c r="D197" s="5"/>
      <c r="E197" s="5">
        <f t="shared" si="18"/>
        <v>-6795.8620000000001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8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8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>
        <v>-1458.1859999999999</v>
      </c>
      <c r="D200" s="5"/>
      <c r="E200" s="5">
        <f t="shared" si="18"/>
        <v>-1458.1859999999999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18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-46705.834999999999</v>
      </c>
      <c r="D202" s="5"/>
      <c r="E202" s="5">
        <f t="shared" si="18"/>
        <v>-46705.834999999999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-24910.749</v>
      </c>
      <c r="D203" s="5"/>
      <c r="E203" s="5">
        <f t="shared" si="18"/>
        <v>-24910.749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>
        <v>-6040.17</v>
      </c>
      <c r="D204" s="5"/>
      <c r="E204" s="5">
        <f t="shared" si="18"/>
        <v>-6040.17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/>
      <c r="D205" s="5"/>
      <c r="E205" s="5">
        <f t="shared" si="18"/>
        <v>0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8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>
        <v>-20274.454000000002</v>
      </c>
      <c r="D207" s="5"/>
      <c r="E207" s="5">
        <f t="shared" si="18"/>
        <v>-20274.454000000002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/>
      <c r="D208" s="5"/>
      <c r="E208" s="5">
        <f t="shared" si="18"/>
        <v>0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>
        <v>-19186.733</v>
      </c>
      <c r="D209" s="5"/>
      <c r="E209" s="5">
        <f t="shared" si="18"/>
        <v>-19186.733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>
        <v>-10960.779</v>
      </c>
      <c r="D210" s="5"/>
      <c r="E210" s="5">
        <f t="shared" si="18"/>
        <v>-10960.779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-16741.716</v>
      </c>
      <c r="D211" s="5"/>
      <c r="E211" s="5">
        <f t="shared" si="18"/>
        <v>-16741.716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8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23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/>
      <c r="D214" s="5"/>
      <c r="E214" s="5">
        <f t="shared" si="18"/>
        <v>0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-47604.671000000009</v>
      </c>
      <c r="D215" s="6">
        <f>SUM(D216:D288)</f>
        <v>0</v>
      </c>
      <c r="E215" s="6">
        <f t="shared" si="18"/>
        <v>-47604.671000000009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8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24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24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/>
      <c r="D219" s="10"/>
      <c r="E219" s="10">
        <f t="shared" si="24"/>
        <v>0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>
        <v>-166.46199999999999</v>
      </c>
      <c r="D220" s="10"/>
      <c r="E220" s="10">
        <f t="shared" si="24"/>
        <v>-166.46199999999999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24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24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-846</v>
      </c>
      <c r="D223" s="5"/>
      <c r="E223" s="5">
        <f t="shared" si="24"/>
        <v>-846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10">
        <v>-5780.2619999999997</v>
      </c>
      <c r="D224" s="5"/>
      <c r="E224" s="5">
        <f t="shared" si="24"/>
        <v>-5780.2619999999997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24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>
        <v>-295.45699999999999</v>
      </c>
      <c r="D226" s="5"/>
      <c r="E226" s="5">
        <f t="shared" si="24"/>
        <v>-295.45699999999999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v>-871.99900000000002</v>
      </c>
      <c r="D227" s="5"/>
      <c r="E227" s="5">
        <f t="shared" si="24"/>
        <v>-871.99900000000002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24"/>
        <v>0</v>
      </c>
    </row>
    <row r="229" spans="1:9" outlineLevel="1">
      <c r="A229" s="40" t="s">
        <v>85</v>
      </c>
      <c r="B229" s="10"/>
      <c r="C229" s="5">
        <v>-7169.0420000000004</v>
      </c>
      <c r="D229" s="5"/>
      <c r="E229" s="5">
        <f t="shared" si="24"/>
        <v>-7169.0420000000004</v>
      </c>
    </row>
    <row r="230" spans="1:9" outlineLevel="1">
      <c r="A230" s="41" t="s">
        <v>262</v>
      </c>
      <c r="B230" s="10"/>
      <c r="C230" s="5"/>
      <c r="D230" s="5"/>
      <c r="E230" s="5">
        <f t="shared" si="24"/>
        <v>0</v>
      </c>
    </row>
    <row r="231" spans="1:9" outlineLevel="1">
      <c r="A231" s="40" t="s">
        <v>263</v>
      </c>
      <c r="B231" s="10"/>
      <c r="C231" s="10">
        <v>-6396.2420000000002</v>
      </c>
      <c r="D231" s="10"/>
      <c r="E231" s="10">
        <f t="shared" si="24"/>
        <v>-6396.2420000000002</v>
      </c>
    </row>
    <row r="232" spans="1:9" outlineLevel="1">
      <c r="A232" s="40" t="s">
        <v>92</v>
      </c>
      <c r="B232" s="5"/>
      <c r="C232" s="5"/>
      <c r="D232" s="5"/>
      <c r="E232" s="5">
        <f t="shared" si="24"/>
        <v>0</v>
      </c>
    </row>
    <row r="233" spans="1:9" outlineLevel="1">
      <c r="A233" s="40" t="s">
        <v>97</v>
      </c>
      <c r="B233" s="10"/>
      <c r="C233" s="10"/>
      <c r="D233" s="10"/>
      <c r="E233" s="10">
        <f t="shared" si="24"/>
        <v>0</v>
      </c>
    </row>
    <row r="234" spans="1:9" outlineLevel="1">
      <c r="A234" s="40" t="s">
        <v>264</v>
      </c>
      <c r="B234" s="10"/>
      <c r="C234" s="5">
        <v>-1677.1959999999999</v>
      </c>
      <c r="D234" s="5"/>
      <c r="E234" s="5">
        <f t="shared" si="24"/>
        <v>-1677.1959999999999</v>
      </c>
    </row>
    <row r="235" spans="1:9" outlineLevel="1">
      <c r="A235" s="40" t="s">
        <v>265</v>
      </c>
      <c r="B235" s="5"/>
      <c r="C235" s="5"/>
      <c r="D235" s="5"/>
      <c r="E235" s="5">
        <f t="shared" si="24"/>
        <v>0</v>
      </c>
    </row>
    <row r="236" spans="1:9" outlineLevel="1">
      <c r="A236" s="40" t="s">
        <v>266</v>
      </c>
      <c r="B236" s="5"/>
      <c r="C236" s="10"/>
      <c r="D236" s="10"/>
      <c r="E236" s="10">
        <f t="shared" si="24"/>
        <v>0</v>
      </c>
    </row>
    <row r="237" spans="1:9" outlineLevel="1">
      <c r="A237" s="40" t="s">
        <v>267</v>
      </c>
      <c r="B237" s="10"/>
      <c r="C237" s="5"/>
      <c r="D237" s="5"/>
      <c r="E237" s="5">
        <f t="shared" si="24"/>
        <v>0</v>
      </c>
    </row>
    <row r="238" spans="1:9" outlineLevel="1">
      <c r="A238" s="40" t="s">
        <v>114</v>
      </c>
      <c r="B238" s="5"/>
      <c r="C238" s="5"/>
      <c r="D238" s="5"/>
      <c r="E238" s="5">
        <f t="shared" si="24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24"/>
        <v>0</v>
      </c>
    </row>
    <row r="240" spans="1:9" outlineLevel="1">
      <c r="A240" s="40" t="s">
        <v>269</v>
      </c>
      <c r="B240" s="5"/>
      <c r="C240" s="5"/>
      <c r="D240" s="5"/>
      <c r="E240" s="5">
        <f t="shared" si="24"/>
        <v>0</v>
      </c>
    </row>
    <row r="241" spans="1:5" outlineLevel="1">
      <c r="A241" s="40" t="s">
        <v>116</v>
      </c>
      <c r="B241" s="5"/>
      <c r="C241" s="5"/>
      <c r="D241" s="5"/>
      <c r="E241" s="5">
        <f t="shared" si="24"/>
        <v>0</v>
      </c>
    </row>
    <row r="242" spans="1:5" outlineLevel="1">
      <c r="A242" s="40" t="s">
        <v>270</v>
      </c>
      <c r="B242" s="10"/>
      <c r="C242" s="10">
        <v>-3304.4119999999998</v>
      </c>
      <c r="D242" s="10"/>
      <c r="E242" s="10">
        <f t="shared" si="24"/>
        <v>-3304.4119999999998</v>
      </c>
    </row>
    <row r="243" spans="1:5" outlineLevel="1">
      <c r="A243" s="40" t="s">
        <v>271</v>
      </c>
      <c r="B243" s="5"/>
      <c r="C243" s="5">
        <v>-999.91399999999999</v>
      </c>
      <c r="D243" s="5"/>
      <c r="E243" s="5">
        <f t="shared" si="24"/>
        <v>-999.91399999999999</v>
      </c>
    </row>
    <row r="244" spans="1:5" outlineLevel="1">
      <c r="A244" s="40" t="s">
        <v>272</v>
      </c>
      <c r="B244" s="5"/>
      <c r="C244" s="5"/>
      <c r="D244" s="5"/>
      <c r="E244" s="5">
        <f t="shared" si="24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24"/>
        <v>0</v>
      </c>
    </row>
    <row r="246" spans="1:5" outlineLevel="1">
      <c r="A246" s="40" t="s">
        <v>274</v>
      </c>
      <c r="B246" s="5"/>
      <c r="C246" s="5">
        <v>-10264.86</v>
      </c>
      <c r="D246" s="5"/>
      <c r="E246" s="5">
        <f t="shared" si="24"/>
        <v>-10264.86</v>
      </c>
    </row>
    <row r="247" spans="1:5" outlineLevel="1">
      <c r="A247" s="40" t="s">
        <v>275</v>
      </c>
      <c r="B247" s="5"/>
      <c r="C247" s="5"/>
      <c r="D247" s="5"/>
      <c r="E247" s="5">
        <f t="shared" si="24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24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24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24"/>
        <v>0</v>
      </c>
    </row>
    <row r="251" spans="1:5" outlineLevel="1">
      <c r="A251" s="40" t="s">
        <v>278</v>
      </c>
      <c r="B251" s="5"/>
      <c r="C251" s="5">
        <v>-1443.136</v>
      </c>
      <c r="D251" s="5"/>
      <c r="E251" s="5">
        <f t="shared" si="24"/>
        <v>-1443.136</v>
      </c>
    </row>
    <row r="252" spans="1:5" outlineLevel="1">
      <c r="A252" s="40" t="s">
        <v>279</v>
      </c>
      <c r="B252" s="10"/>
      <c r="C252" s="5">
        <v>-549.58600000000001</v>
      </c>
      <c r="D252" s="5"/>
      <c r="E252" s="5">
        <f t="shared" si="24"/>
        <v>-549.58600000000001</v>
      </c>
    </row>
    <row r="253" spans="1:5" outlineLevel="1">
      <c r="A253" s="40" t="s">
        <v>126</v>
      </c>
      <c r="B253" s="5"/>
      <c r="C253" s="10"/>
      <c r="D253" s="10"/>
      <c r="E253" s="10">
        <f t="shared" si="24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24"/>
        <v>0</v>
      </c>
    </row>
    <row r="255" spans="1:5" outlineLevel="1">
      <c r="A255" s="40" t="s">
        <v>127</v>
      </c>
      <c r="B255" s="5"/>
      <c r="C255" s="5"/>
      <c r="D255" s="5"/>
      <c r="E255" s="5">
        <f t="shared" si="24"/>
        <v>0</v>
      </c>
    </row>
    <row r="256" spans="1:5" outlineLevel="1">
      <c r="A256" s="40" t="s">
        <v>281</v>
      </c>
      <c r="B256" s="5"/>
      <c r="C256" s="5"/>
      <c r="D256" s="5"/>
      <c r="E256" s="5">
        <f t="shared" si="24"/>
        <v>0</v>
      </c>
    </row>
    <row r="257" spans="1:5" outlineLevel="1">
      <c r="A257" s="40" t="s">
        <v>128</v>
      </c>
      <c r="B257" s="5"/>
      <c r="C257" s="5">
        <v>-184.77600000000001</v>
      </c>
      <c r="D257" s="5"/>
      <c r="E257" s="5">
        <f t="shared" si="24"/>
        <v>-184.77600000000001</v>
      </c>
    </row>
    <row r="258" spans="1:5" outlineLevel="1">
      <c r="A258" s="40" t="s">
        <v>130</v>
      </c>
      <c r="B258" s="5"/>
      <c r="C258" s="5"/>
      <c r="D258" s="5"/>
      <c r="E258" s="5">
        <f t="shared" si="24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24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24"/>
        <v>0</v>
      </c>
    </row>
    <row r="261" spans="1:5" outlineLevel="1">
      <c r="A261" s="40" t="s">
        <v>283</v>
      </c>
      <c r="B261" s="5"/>
      <c r="C261" s="5">
        <v>-524.20000000000005</v>
      </c>
      <c r="D261" s="5"/>
      <c r="E261" s="5">
        <f t="shared" si="24"/>
        <v>-524.20000000000005</v>
      </c>
    </row>
    <row r="262" spans="1:5" outlineLevel="1">
      <c r="A262" s="40" t="s">
        <v>284</v>
      </c>
      <c r="B262" s="5"/>
      <c r="C262" s="5"/>
      <c r="D262" s="5"/>
      <c r="E262" s="5">
        <f t="shared" si="24"/>
        <v>0</v>
      </c>
    </row>
    <row r="263" spans="1:5" outlineLevel="1">
      <c r="A263" s="40" t="s">
        <v>285</v>
      </c>
      <c r="B263" s="5"/>
      <c r="C263" s="5"/>
      <c r="D263" s="5"/>
      <c r="E263" s="5">
        <f t="shared" si="24"/>
        <v>0</v>
      </c>
    </row>
    <row r="264" spans="1:5" outlineLevel="1">
      <c r="A264" s="40" t="s">
        <v>286</v>
      </c>
      <c r="B264" s="5"/>
      <c r="C264" s="5"/>
      <c r="D264" s="5"/>
      <c r="E264" s="5">
        <f t="shared" si="24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24"/>
        <v>0</v>
      </c>
    </row>
    <row r="266" spans="1:5" outlineLevel="1">
      <c r="A266" s="40" t="s">
        <v>288</v>
      </c>
      <c r="B266" s="5"/>
      <c r="C266" s="5"/>
      <c r="D266" s="5"/>
      <c r="E266" s="5">
        <f t="shared" si="24"/>
        <v>0</v>
      </c>
    </row>
    <row r="267" spans="1:5" outlineLevel="1">
      <c r="A267" s="40" t="s">
        <v>289</v>
      </c>
      <c r="B267" s="5"/>
      <c r="C267" s="5"/>
      <c r="D267" s="5"/>
      <c r="E267" s="5">
        <f t="shared" si="24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24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24"/>
        <v>0</v>
      </c>
    </row>
    <row r="270" spans="1:5" outlineLevel="1">
      <c r="A270" s="40" t="s">
        <v>290</v>
      </c>
      <c r="B270" s="5"/>
      <c r="C270" s="5">
        <v>-218.38900000000001</v>
      </c>
      <c r="D270" s="5"/>
      <c r="E270" s="5">
        <f t="shared" si="24"/>
        <v>-218.38900000000001</v>
      </c>
    </row>
    <row r="271" spans="1:5" outlineLevel="1">
      <c r="A271" s="40" t="s">
        <v>291</v>
      </c>
      <c r="B271" s="5"/>
      <c r="C271" s="5">
        <v>-3612.355</v>
      </c>
      <c r="D271" s="5"/>
      <c r="E271" s="5">
        <f t="shared" si="24"/>
        <v>-3612.355</v>
      </c>
    </row>
    <row r="272" spans="1:5" outlineLevel="1">
      <c r="A272" s="40" t="s">
        <v>292</v>
      </c>
      <c r="B272" s="5"/>
      <c r="C272" s="5"/>
      <c r="D272" s="5"/>
      <c r="E272" s="5">
        <f t="shared" si="24"/>
        <v>0</v>
      </c>
    </row>
    <row r="273" spans="1:5" outlineLevel="1">
      <c r="A273" s="40" t="s">
        <v>293</v>
      </c>
      <c r="B273" s="5"/>
      <c r="C273" s="5">
        <v>-2339.0309999999999</v>
      </c>
      <c r="D273" s="5"/>
      <c r="E273" s="5">
        <f t="shared" si="24"/>
        <v>-2339.0309999999999</v>
      </c>
    </row>
    <row r="274" spans="1:5" outlineLevel="1">
      <c r="A274" s="40" t="s">
        <v>294</v>
      </c>
      <c r="B274" s="5"/>
      <c r="C274" s="5"/>
      <c r="D274" s="5"/>
      <c r="E274" s="5">
        <f t="shared" si="24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5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5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25"/>
        <v>0</v>
      </c>
    </row>
    <row r="278" spans="1:5" outlineLevel="1">
      <c r="A278" s="40" t="s">
        <v>371</v>
      </c>
      <c r="B278" s="5"/>
      <c r="C278" s="5"/>
      <c r="D278" s="5"/>
      <c r="E278" s="5">
        <f t="shared" si="25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25"/>
        <v>0</v>
      </c>
    </row>
    <row r="280" spans="1:5" outlineLevel="1">
      <c r="A280" s="40" t="s">
        <v>384</v>
      </c>
      <c r="B280" s="5"/>
      <c r="C280" s="5"/>
      <c r="D280" s="5"/>
      <c r="E280" s="5">
        <f t="shared" ref="E280:E281" si="26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26"/>
        <v>0</v>
      </c>
    </row>
    <row r="282" spans="1:5" outlineLevel="1">
      <c r="A282" s="40" t="s">
        <v>398</v>
      </c>
      <c r="B282" s="5"/>
      <c r="C282" s="5"/>
      <c r="D282" s="5"/>
      <c r="E282" s="5">
        <f t="shared" ref="E282:E287" si="27">SUM(B282:D282)</f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7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7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7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7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7"/>
        <v>0</v>
      </c>
    </row>
    <row r="288" spans="1:5" outlineLevel="1">
      <c r="A288" s="40" t="s">
        <v>30</v>
      </c>
      <c r="B288" s="5"/>
      <c r="C288" s="5">
        <v>-961.35199999999998</v>
      </c>
      <c r="D288" s="5"/>
      <c r="E288" s="5">
        <f t="shared" si="24"/>
        <v>-961.35199999999998</v>
      </c>
    </row>
    <row r="289" spans="1:9">
      <c r="A289" s="25" t="s">
        <v>151</v>
      </c>
      <c r="B289" s="6">
        <f>SUM(B290:B345)</f>
        <v>0</v>
      </c>
      <c r="C289" s="6">
        <f>SUM(C290:C345)</f>
        <v>-18162.929</v>
      </c>
      <c r="D289" s="6">
        <f>SUM(D290:D345)</f>
        <v>0</v>
      </c>
      <c r="E289" s="6">
        <f t="shared" si="24"/>
        <v>-18162.929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4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>
        <v>-289.5</v>
      </c>
      <c r="D291" s="10"/>
      <c r="E291" s="10">
        <f t="shared" si="24"/>
        <v>-289.5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>
        <v>-2544.1570000000002</v>
      </c>
      <c r="D292" s="10"/>
      <c r="E292" s="10">
        <f t="shared" si="24"/>
        <v>-2544.1570000000002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24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>
        <v>-476.6</v>
      </c>
      <c r="D294" s="10"/>
      <c r="E294" s="10">
        <f t="shared" ref="E294:E345" si="28">SUM(B294:D294)</f>
        <v>-476.6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8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>
        <v>-1300.954</v>
      </c>
      <c r="D296" s="5"/>
      <c r="E296" s="10">
        <f t="shared" si="28"/>
        <v>-1300.954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>
        <v>-140</v>
      </c>
      <c r="D297" s="5"/>
      <c r="E297" s="10">
        <f t="shared" si="28"/>
        <v>-140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8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8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/>
      <c r="D300" s="5"/>
      <c r="E300" s="10">
        <f t="shared" si="28"/>
        <v>0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8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>
        <v>-1932.87</v>
      </c>
      <c r="D302" s="10"/>
      <c r="E302" s="10">
        <f t="shared" si="28"/>
        <v>-1932.87</v>
      </c>
    </row>
    <row r="303" spans="1:9" outlineLevel="1">
      <c r="A303" s="40" t="s">
        <v>89</v>
      </c>
      <c r="B303" s="10"/>
      <c r="C303" s="5"/>
      <c r="D303" s="5"/>
      <c r="E303" s="10">
        <f t="shared" si="28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8"/>
        <v>0</v>
      </c>
    </row>
    <row r="305" spans="1:5" outlineLevel="1">
      <c r="A305" s="40" t="s">
        <v>305</v>
      </c>
      <c r="B305" s="10"/>
      <c r="C305" s="10"/>
      <c r="D305" s="10"/>
      <c r="E305" s="10">
        <f t="shared" si="28"/>
        <v>0</v>
      </c>
    </row>
    <row r="306" spans="1:5" outlineLevel="1">
      <c r="A306" s="40" t="s">
        <v>99</v>
      </c>
      <c r="B306" s="5"/>
      <c r="C306" s="5"/>
      <c r="D306" s="5"/>
      <c r="E306" s="10">
        <f t="shared" si="28"/>
        <v>0</v>
      </c>
    </row>
    <row r="307" spans="1:5" outlineLevel="1">
      <c r="A307" s="40" t="s">
        <v>306</v>
      </c>
      <c r="B307" s="10"/>
      <c r="C307" s="10">
        <v>-1313.2</v>
      </c>
      <c r="D307" s="10"/>
      <c r="E307" s="10">
        <f t="shared" si="28"/>
        <v>-1313.2</v>
      </c>
    </row>
    <row r="308" spans="1:5" outlineLevel="1">
      <c r="A308" s="40" t="s">
        <v>307</v>
      </c>
      <c r="B308" s="10"/>
      <c r="C308" s="5"/>
      <c r="D308" s="5"/>
      <c r="E308" s="10">
        <f t="shared" si="28"/>
        <v>0</v>
      </c>
    </row>
    <row r="309" spans="1:5" outlineLevel="1">
      <c r="A309" s="40" t="s">
        <v>107</v>
      </c>
      <c r="B309" s="5"/>
      <c r="C309" s="5"/>
      <c r="D309" s="5"/>
      <c r="E309" s="10">
        <f t="shared" si="28"/>
        <v>0</v>
      </c>
    </row>
    <row r="310" spans="1:5" outlineLevel="1">
      <c r="A310" s="40" t="s">
        <v>308</v>
      </c>
      <c r="B310" s="5"/>
      <c r="C310" s="10">
        <v>-583.70000000000005</v>
      </c>
      <c r="D310" s="10"/>
      <c r="E310" s="10">
        <f t="shared" si="28"/>
        <v>-583.70000000000005</v>
      </c>
    </row>
    <row r="311" spans="1:5" outlineLevel="1">
      <c r="A311" s="40" t="s">
        <v>309</v>
      </c>
      <c r="B311" s="10"/>
      <c r="C311" s="5"/>
      <c r="D311" s="5"/>
      <c r="E311" s="10">
        <f t="shared" si="28"/>
        <v>0</v>
      </c>
    </row>
    <row r="312" spans="1:5" outlineLevel="1">
      <c r="A312" s="40" t="s">
        <v>310</v>
      </c>
      <c r="B312" s="5"/>
      <c r="C312" s="5"/>
      <c r="D312" s="5"/>
      <c r="E312" s="10">
        <f t="shared" si="28"/>
        <v>0</v>
      </c>
    </row>
    <row r="313" spans="1:5" outlineLevel="1">
      <c r="A313" s="40" t="s">
        <v>311</v>
      </c>
      <c r="B313" s="5"/>
      <c r="C313" s="10">
        <v>-900</v>
      </c>
      <c r="D313" s="10"/>
      <c r="E313" s="10">
        <f t="shared" si="28"/>
        <v>-900</v>
      </c>
    </row>
    <row r="314" spans="1:5" outlineLevel="1">
      <c r="A314" s="40" t="s">
        <v>312</v>
      </c>
      <c r="B314" s="5"/>
      <c r="C314" s="5"/>
      <c r="D314" s="5"/>
      <c r="E314" s="10">
        <f t="shared" si="28"/>
        <v>0</v>
      </c>
    </row>
    <row r="315" spans="1:5" outlineLevel="1">
      <c r="A315" s="40" t="s">
        <v>117</v>
      </c>
      <c r="B315" s="5"/>
      <c r="C315" s="5">
        <v>-2274.1999999999998</v>
      </c>
      <c r="D315" s="5"/>
      <c r="E315" s="10">
        <f t="shared" si="28"/>
        <v>-2274.1999999999998</v>
      </c>
    </row>
    <row r="316" spans="1:5" outlineLevel="1">
      <c r="A316" s="40" t="s">
        <v>120</v>
      </c>
      <c r="B316" s="10"/>
      <c r="C316" s="10"/>
      <c r="D316" s="10"/>
      <c r="E316" s="10">
        <f t="shared" si="28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8"/>
        <v>0</v>
      </c>
    </row>
    <row r="318" spans="1:5" outlineLevel="1">
      <c r="A318" s="40" t="s">
        <v>314</v>
      </c>
      <c r="B318" s="5"/>
      <c r="C318" s="5">
        <v>-428.6</v>
      </c>
      <c r="D318" s="5"/>
      <c r="E318" s="10">
        <f t="shared" si="28"/>
        <v>-428.6</v>
      </c>
    </row>
    <row r="319" spans="1:5" outlineLevel="1">
      <c r="A319" s="40" t="s">
        <v>122</v>
      </c>
      <c r="B319" s="5"/>
      <c r="C319" s="10"/>
      <c r="D319" s="10"/>
      <c r="E319" s="10">
        <f t="shared" si="28"/>
        <v>0</v>
      </c>
    </row>
    <row r="320" spans="1:5" outlineLevel="1">
      <c r="A320" s="40" t="s">
        <v>124</v>
      </c>
      <c r="B320" s="5"/>
      <c r="C320" s="5"/>
      <c r="D320" s="5"/>
      <c r="E320" s="10">
        <f t="shared" si="28"/>
        <v>0</v>
      </c>
    </row>
    <row r="321" spans="1:5" outlineLevel="1">
      <c r="A321" s="40" t="s">
        <v>315</v>
      </c>
      <c r="B321" s="5"/>
      <c r="C321" s="5">
        <v>-5979.1480000000001</v>
      </c>
      <c r="D321" s="5"/>
      <c r="E321" s="10">
        <f t="shared" si="28"/>
        <v>-5979.1480000000001</v>
      </c>
    </row>
    <row r="322" spans="1:5" outlineLevel="1">
      <c r="A322" s="40" t="s">
        <v>316</v>
      </c>
      <c r="B322" s="5"/>
      <c r="C322" s="5"/>
      <c r="D322" s="5"/>
      <c r="E322" s="10">
        <f t="shared" si="28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8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28"/>
        <v>0</v>
      </c>
    </row>
    <row r="325" spans="1:5" outlineLevel="1">
      <c r="A325" s="40" t="s">
        <v>354</v>
      </c>
      <c r="B325" s="5"/>
      <c r="C325" s="5"/>
      <c r="D325" s="5"/>
      <c r="E325" s="10">
        <f t="shared" ref="E325:E330" si="29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9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9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9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9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9"/>
        <v>0</v>
      </c>
    </row>
    <row r="331" spans="1:5" outlineLevel="1">
      <c r="A331" s="40" t="s">
        <v>382</v>
      </c>
      <c r="B331" s="5"/>
      <c r="C331" s="5"/>
      <c r="D331" s="5"/>
      <c r="E331" s="10">
        <f t="shared" ref="E331:E332" si="30">SUM(B331:D331)</f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30"/>
        <v>0</v>
      </c>
    </row>
    <row r="333" spans="1:5" outlineLevel="1">
      <c r="A333" s="40" t="s">
        <v>389</v>
      </c>
      <c r="B333" s="5"/>
      <c r="C333" s="5"/>
      <c r="D333" s="5"/>
      <c r="E333" s="10">
        <f t="shared" ref="E333:E340" si="31">SUM(B333:D333)</f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31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31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31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31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31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31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31"/>
        <v>0</v>
      </c>
    </row>
    <row r="341" spans="1:9" outlineLevel="1">
      <c r="A341" s="40" t="s">
        <v>403</v>
      </c>
      <c r="B341" s="5"/>
      <c r="C341" s="5"/>
      <c r="D341" s="5"/>
      <c r="E341" s="10">
        <f t="shared" ref="E341:E344" si="32">SUM(B341:D341)</f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32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32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32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8"/>
        <v>0</v>
      </c>
    </row>
    <row r="346" spans="1:9">
      <c r="A346" s="25" t="s">
        <v>152</v>
      </c>
      <c r="B346" s="6">
        <f>SUM(B347:B397)</f>
        <v>0</v>
      </c>
      <c r="C346" s="6">
        <f>SUM(C347:C397)</f>
        <v>-141519.05199999997</v>
      </c>
      <c r="D346" s="6">
        <f>SUM(D347:D397)</f>
        <v>0</v>
      </c>
      <c r="E346" s="6">
        <f t="shared" ref="E346:E397" si="33">SUM(B346:D346)</f>
        <v>-141519.05199999997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>
        <v>-1737.5</v>
      </c>
      <c r="D347" s="10"/>
      <c r="E347" s="10">
        <f t="shared" si="33"/>
        <v>-1737.5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>
        <v>-8000</v>
      </c>
      <c r="D348" s="10"/>
      <c r="E348" s="10">
        <f t="shared" si="33"/>
        <v>-8000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33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v>-7735.7960000000003</v>
      </c>
      <c r="D350" s="10"/>
      <c r="E350" s="10">
        <f t="shared" si="33"/>
        <v>-7735.7960000000003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/>
      <c r="D351" s="5"/>
      <c r="E351" s="5">
        <f t="shared" si="33"/>
        <v>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/>
      <c r="D352" s="5"/>
      <c r="E352" s="5">
        <f t="shared" si="33"/>
        <v>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/>
      <c r="D353" s="5"/>
      <c r="E353" s="5">
        <f t="shared" si="33"/>
        <v>0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>
        <v>-2317.5700000000002</v>
      </c>
      <c r="D354" s="5"/>
      <c r="E354" s="5">
        <f t="shared" si="33"/>
        <v>-2317.5700000000002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33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>
        <v>-37489.81</v>
      </c>
      <c r="D356" s="5"/>
      <c r="E356" s="5">
        <f t="shared" si="33"/>
        <v>-37489.81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33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/>
      <c r="D358" s="10"/>
      <c r="E358" s="10">
        <f t="shared" si="33"/>
        <v>0</v>
      </c>
    </row>
    <row r="359" spans="1:9" outlineLevel="1">
      <c r="A359" s="40" t="s">
        <v>327</v>
      </c>
      <c r="B359" s="10"/>
      <c r="C359" s="5">
        <v>-245.59</v>
      </c>
      <c r="D359" s="5"/>
      <c r="E359" s="5">
        <f t="shared" si="33"/>
        <v>-245.59</v>
      </c>
    </row>
    <row r="360" spans="1:9" outlineLevel="1">
      <c r="A360" s="40" t="s">
        <v>328</v>
      </c>
      <c r="B360" s="10"/>
      <c r="C360" s="5">
        <v>-73549.452999999994</v>
      </c>
      <c r="D360" s="5"/>
      <c r="E360" s="5">
        <f t="shared" si="33"/>
        <v>-73549.452999999994</v>
      </c>
    </row>
    <row r="361" spans="1:9" outlineLevel="1">
      <c r="A361" s="40" t="s">
        <v>329</v>
      </c>
      <c r="B361" s="10"/>
      <c r="C361" s="10"/>
      <c r="D361" s="10"/>
      <c r="E361" s="10">
        <f t="shared" si="33"/>
        <v>0</v>
      </c>
    </row>
    <row r="362" spans="1:9" outlineLevel="1">
      <c r="A362" s="40" t="s">
        <v>330</v>
      </c>
      <c r="B362" s="5"/>
      <c r="C362" s="5">
        <v>-272.32400000000001</v>
      </c>
      <c r="D362" s="5"/>
      <c r="E362" s="5">
        <f t="shared" si="33"/>
        <v>-272.32400000000001</v>
      </c>
    </row>
    <row r="363" spans="1:9" outlineLevel="1">
      <c r="A363" s="40" t="s">
        <v>331</v>
      </c>
      <c r="B363" s="10"/>
      <c r="C363" s="10"/>
      <c r="D363" s="10"/>
      <c r="E363" s="10">
        <f t="shared" si="33"/>
        <v>0</v>
      </c>
    </row>
    <row r="364" spans="1:9" outlineLevel="1">
      <c r="A364" s="40" t="s">
        <v>136</v>
      </c>
      <c r="B364" s="10"/>
      <c r="C364" s="5">
        <v>-3206.86</v>
      </c>
      <c r="D364" s="5"/>
      <c r="E364" s="5">
        <f t="shared" si="33"/>
        <v>-3206.86</v>
      </c>
    </row>
    <row r="365" spans="1:9" outlineLevel="1">
      <c r="A365" s="41" t="s">
        <v>332</v>
      </c>
      <c r="B365" s="5"/>
      <c r="C365" s="5"/>
      <c r="D365" s="5"/>
      <c r="E365" s="5">
        <f t="shared" si="33"/>
        <v>0</v>
      </c>
    </row>
    <row r="366" spans="1:9" outlineLevel="1">
      <c r="A366" s="40" t="s">
        <v>333</v>
      </c>
      <c r="B366" s="5"/>
      <c r="C366" s="10"/>
      <c r="D366" s="10"/>
      <c r="E366" s="10">
        <f t="shared" si="33"/>
        <v>0</v>
      </c>
    </row>
    <row r="367" spans="1:9" outlineLevel="1">
      <c r="A367" s="40" t="s">
        <v>110</v>
      </c>
      <c r="B367" s="10"/>
      <c r="C367" s="5"/>
      <c r="D367" s="5"/>
      <c r="E367" s="5">
        <f t="shared" si="33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33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33"/>
        <v>0</v>
      </c>
    </row>
    <row r="370" spans="1:5" outlineLevel="1">
      <c r="A370" s="40" t="s">
        <v>336</v>
      </c>
      <c r="B370" s="5"/>
      <c r="C370" s="5"/>
      <c r="D370" s="5"/>
      <c r="E370" s="5">
        <f t="shared" si="33"/>
        <v>0</v>
      </c>
    </row>
    <row r="371" spans="1:5" outlineLevel="1">
      <c r="A371" s="40" t="s">
        <v>337</v>
      </c>
      <c r="B371" s="5"/>
      <c r="C371" s="5"/>
      <c r="D371" s="5"/>
      <c r="E371" s="5">
        <f t="shared" si="33"/>
        <v>0</v>
      </c>
    </row>
    <row r="372" spans="1:5" outlineLevel="1">
      <c r="A372" s="40" t="s">
        <v>338</v>
      </c>
      <c r="B372" s="10"/>
      <c r="C372" s="10"/>
      <c r="D372" s="10"/>
      <c r="E372" s="10">
        <f t="shared" si="33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33"/>
        <v>0</v>
      </c>
    </row>
    <row r="374" spans="1:5" outlineLevel="1">
      <c r="A374" s="40" t="s">
        <v>340</v>
      </c>
      <c r="B374" s="5"/>
      <c r="C374" s="5"/>
      <c r="D374" s="5"/>
      <c r="E374" s="5">
        <f t="shared" si="33"/>
        <v>0</v>
      </c>
    </row>
    <row r="375" spans="1:5" outlineLevel="1">
      <c r="A375" s="40" t="s">
        <v>341</v>
      </c>
      <c r="B375" s="5"/>
      <c r="C375" s="10">
        <v>-1359.8910000000001</v>
      </c>
      <c r="D375" s="10"/>
      <c r="E375" s="10">
        <f t="shared" si="33"/>
        <v>-1359.8910000000001</v>
      </c>
    </row>
    <row r="376" spans="1:5" outlineLevel="1">
      <c r="A376" s="40" t="s">
        <v>342</v>
      </c>
      <c r="B376" s="5"/>
      <c r="C376" s="5"/>
      <c r="D376" s="5"/>
      <c r="E376" s="5">
        <f t="shared" si="33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33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33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33"/>
        <v>0</v>
      </c>
    </row>
    <row r="380" spans="1:5" outlineLevel="1">
      <c r="A380" s="40" t="s">
        <v>138</v>
      </c>
      <c r="B380" s="10"/>
      <c r="C380" s="5">
        <v>-5604.2579999999998</v>
      </c>
      <c r="D380" s="5"/>
      <c r="E380" s="5">
        <f t="shared" si="33"/>
        <v>-5604.2579999999998</v>
      </c>
    </row>
    <row r="381" spans="1:5" outlineLevel="1">
      <c r="A381" s="40" t="s">
        <v>345</v>
      </c>
      <c r="B381" s="10"/>
      <c r="C381" s="5"/>
      <c r="D381" s="5"/>
      <c r="E381" s="5">
        <f t="shared" si="33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88" si="34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34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34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34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34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34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34"/>
        <v>0</v>
      </c>
    </row>
    <row r="389" spans="1:9" outlineLevel="1">
      <c r="A389" s="40" t="s">
        <v>375</v>
      </c>
      <c r="B389" s="10"/>
      <c r="C389" s="5"/>
      <c r="D389" s="5"/>
      <c r="E389" s="5">
        <f t="shared" ref="E389:E395" si="35">SUM(B389:D389)</f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35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35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35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35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35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35"/>
        <v>0</v>
      </c>
    </row>
    <row r="396" spans="1:9" outlineLevel="1">
      <c r="A396" s="40" t="s">
        <v>408</v>
      </c>
      <c r="B396" s="10"/>
      <c r="C396" s="5"/>
      <c r="D396" s="5"/>
      <c r="E396" s="5">
        <f t="shared" ref="E396" si="36">SUM(B396:D396)</f>
        <v>0</v>
      </c>
    </row>
    <row r="397" spans="1:9" outlineLevel="1">
      <c r="A397" s="40" t="s">
        <v>346</v>
      </c>
      <c r="B397" s="10"/>
      <c r="C397" s="5"/>
      <c r="D397" s="5"/>
      <c r="E397" s="5">
        <f t="shared" si="33"/>
        <v>0</v>
      </c>
    </row>
    <row r="398" spans="1:9">
      <c r="A398" s="24" t="s">
        <v>164</v>
      </c>
      <c r="B398" s="4">
        <f>+B2+B3+B21+B31+B55+B94+B102+B111+B131+B138+B145+B156+B168+B193+B215+B289+B346</f>
        <v>17195.725999999999</v>
      </c>
      <c r="C398" s="4">
        <f>+C2+C3+C21+C31+C55+C94+C102+C111+C131+C138+C145+C156+C168+C193+C215+C289+C346</f>
        <v>-2498650.7559999991</v>
      </c>
      <c r="D398" s="4">
        <f>+D2+D3+D21+D31+D55+D94+D102+D111+D131+D138+D145+D156+D168+D193+D215+D289+D346</f>
        <v>833.19799999999998</v>
      </c>
      <c r="E398" s="4">
        <f>+E2+E3+E21+E31+E55+E94+E102+E111+E131+E138+E145+E156+E168+E193+E215+E289+E346</f>
        <v>-2480621.8319999995</v>
      </c>
      <c r="F398" s="9"/>
      <c r="G398" s="14">
        <f>+G2+G3+G21+G31+G55+G94+G102+G111+G131+G138+G145+G156+G168+G193+G215+G289+G346</f>
        <v>54769.040000000037</v>
      </c>
      <c r="H398" s="15"/>
      <c r="I398" s="14">
        <f>+I2+I3+I21+I31+I55+I94+I102+I111+I131+I138+I145+I156+I168+I193+I215+I289+I346</f>
        <v>384523.41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98"/>
  <sheetViews>
    <sheetView topLeftCell="A353" workbookViewId="0">
      <selection activeCell="A396" sqref="A396:XFD396"/>
    </sheetView>
  </sheetViews>
  <sheetFormatPr baseColWidth="10" defaultRowHeight="12.75" outlineLevelRow="1"/>
  <cols>
    <col min="1" max="1" width="42.7109375" style="26" bestFit="1" customWidth="1"/>
    <col min="2" max="2" width="14.5703125" style="2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164</v>
      </c>
      <c r="B2" s="4">
        <f>'SNA 03-2019'!B398</f>
        <v>17195.725999999999</v>
      </c>
      <c r="C2" s="4">
        <f>'SNA 03-2019'!C398</f>
        <v>-2498650.7559999991</v>
      </c>
      <c r="D2" s="4">
        <f>'SNA 03-2019'!D398</f>
        <v>833.19799999999998</v>
      </c>
      <c r="E2" s="4">
        <f>SUM(B2:D2)</f>
        <v>-2480621.8319999995</v>
      </c>
      <c r="F2" s="9"/>
      <c r="G2" s="14">
        <f>'SNA 03-2019'!G398</f>
        <v>54769.040000000037</v>
      </c>
      <c r="H2" s="15"/>
      <c r="I2" s="14">
        <f>'SNA 03-2019'!I398</f>
        <v>384523.41</v>
      </c>
    </row>
    <row r="3" spans="1:9" s="3" customFormat="1">
      <c r="A3" s="25" t="s">
        <v>9</v>
      </c>
      <c r="B3" s="6">
        <f>SUM(B4:B20)</f>
        <v>149170</v>
      </c>
      <c r="C3" s="6">
        <f>SUM(C4:C20)</f>
        <v>1354000</v>
      </c>
      <c r="D3" s="6">
        <f>SUM(D4:D20)</f>
        <v>0</v>
      </c>
      <c r="E3" s="6">
        <f>SUM(B3:D3)</f>
        <v>1503170</v>
      </c>
      <c r="F3" s="9"/>
      <c r="G3" s="16">
        <f>SUM(G4:G20)</f>
        <v>185211.85</v>
      </c>
      <c r="H3" s="15"/>
      <c r="I3" s="16">
        <f>SUM(I4:I20)</f>
        <v>0</v>
      </c>
    </row>
    <row r="4" spans="1:9" outlineLevel="1">
      <c r="A4" s="26" t="s">
        <v>13</v>
      </c>
      <c r="B4" s="5">
        <v>140000</v>
      </c>
      <c r="C4" s="5">
        <v>1354000</v>
      </c>
      <c r="D4" s="5"/>
      <c r="E4" s="5">
        <f>SUM(B4:D4)</f>
        <v>1494000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>
        <v>100000</v>
      </c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>
        <v>25211.85</v>
      </c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/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>
        <v>60000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/>
      <c r="H18" s="18"/>
      <c r="I18" s="17"/>
    </row>
    <row r="19" spans="1:9" outlineLevel="1">
      <c r="A19" s="26" t="s">
        <v>351</v>
      </c>
      <c r="B19" s="5"/>
      <c r="C19" s="5"/>
      <c r="D19" s="5"/>
      <c r="E19" s="5">
        <f t="shared" ref="E19" si="1">SUM(B19:D19)</f>
        <v>0</v>
      </c>
      <c r="F19" s="10"/>
      <c r="G19" s="17"/>
      <c r="H19" s="18"/>
      <c r="I19" s="17"/>
    </row>
    <row r="20" spans="1:9" outlineLevel="1">
      <c r="A20" s="26" t="s">
        <v>1</v>
      </c>
      <c r="B20" s="5">
        <f>18880-9710</f>
        <v>9170</v>
      </c>
      <c r="C20" s="5"/>
      <c r="D20" s="5"/>
      <c r="E20" s="5">
        <f t="shared" si="0"/>
        <v>9170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2">SUM(C22:C30)</f>
        <v>2671180</v>
      </c>
      <c r="D21" s="6">
        <f t="shared" si="2"/>
        <v>0</v>
      </c>
      <c r="E21" s="6">
        <f t="shared" ref="E21" si="3">SUM(B21:D21)</f>
        <v>2671180</v>
      </c>
      <c r="F21" s="9"/>
      <c r="G21" s="16">
        <f>SUM(G22:G30)</f>
        <v>-149925</v>
      </c>
      <c r="H21" s="15"/>
      <c r="I21" s="16">
        <f>SUM(I22:I30)</f>
        <v>-375000</v>
      </c>
    </row>
    <row r="22" spans="1:9" outlineLevel="1">
      <c r="A22" s="26" t="s">
        <v>53</v>
      </c>
      <c r="B22" s="5"/>
      <c r="C22" s="5"/>
      <c r="D22" s="5"/>
      <c r="E22" s="5">
        <f t="shared" ref="E22:E85" si="4">SUM(B22:D22)</f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4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4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4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4"/>
        <v>0</v>
      </c>
      <c r="F26" s="10"/>
      <c r="G26" s="17">
        <v>300075</v>
      </c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4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4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>
        <v>1140000</v>
      </c>
      <c r="D29" s="5"/>
      <c r="E29" s="5">
        <f t="shared" si="4"/>
        <v>1140000</v>
      </c>
      <c r="F29" s="10"/>
      <c r="G29" s="17"/>
      <c r="H29" s="18"/>
      <c r="I29" s="17">
        <v>-375000</v>
      </c>
    </row>
    <row r="30" spans="1:9" outlineLevel="1">
      <c r="A30" s="26" t="s">
        <v>20</v>
      </c>
      <c r="B30" s="5"/>
      <c r="C30" s="5">
        <v>1531180</v>
      </c>
      <c r="D30" s="5"/>
      <c r="E30" s="5">
        <f t="shared" si="4"/>
        <v>1531180</v>
      </c>
      <c r="F30" s="10"/>
      <c r="G30" s="17">
        <v>-450000</v>
      </c>
      <c r="H30" s="18"/>
      <c r="I30" s="17"/>
    </row>
    <row r="31" spans="1:9">
      <c r="A31" s="25" t="s">
        <v>24</v>
      </c>
      <c r="B31" s="6">
        <f>SUM(B32:B54)</f>
        <v>-1780.69</v>
      </c>
      <c r="C31" s="6">
        <f t="shared" ref="C31:D31" si="5">SUM(C32:C54)</f>
        <v>-452145.02500000002</v>
      </c>
      <c r="D31" s="6">
        <f t="shared" si="5"/>
        <v>0</v>
      </c>
      <c r="E31" s="6">
        <f t="shared" si="4"/>
        <v>-453925.71500000003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>
        <v>-83333.332999999999</v>
      </c>
      <c r="D32" s="5"/>
      <c r="E32" s="5">
        <f t="shared" si="4"/>
        <v>-83333.332999999999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4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>
        <v>-95833.332999999999</v>
      </c>
      <c r="D34" s="5"/>
      <c r="E34" s="5">
        <f t="shared" si="4"/>
        <v>-95833.332999999999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4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4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4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>
        <v>-29166.667000000001</v>
      </c>
      <c r="D38" s="5"/>
      <c r="E38" s="5">
        <f t="shared" si="4"/>
        <v>-29166.667000000001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>
        <v>-83333.334000000003</v>
      </c>
      <c r="D39" s="5"/>
      <c r="E39" s="5">
        <f t="shared" si="4"/>
        <v>-83333.334000000003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4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4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>
        <v>-17820</v>
      </c>
      <c r="D42" s="5"/>
      <c r="E42" s="5">
        <f t="shared" si="4"/>
        <v>-17820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4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>
        <v>-20493</v>
      </c>
      <c r="D44" s="5"/>
      <c r="E44" s="5">
        <f t="shared" si="4"/>
        <v>-20493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>
        <v>-30056.042000000001</v>
      </c>
      <c r="D45" s="5"/>
      <c r="E45" s="5">
        <f t="shared" si="4"/>
        <v>-30056.042000000001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4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>
        <v>-60112.082999999999</v>
      </c>
      <c r="D47" s="5"/>
      <c r="E47" s="5">
        <f t="shared" si="4"/>
        <v>-60112.082999999999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>
        <v>-6237</v>
      </c>
      <c r="D48" s="5"/>
      <c r="E48" s="5">
        <f t="shared" si="4"/>
        <v>-6237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>
        <v>-17820</v>
      </c>
      <c r="D49" s="5"/>
      <c r="E49" s="5">
        <f t="shared" si="4"/>
        <v>-17820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4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4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4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4"/>
        <v>0</v>
      </c>
      <c r="F53" s="10"/>
      <c r="G53" s="17"/>
      <c r="H53" s="18"/>
      <c r="I53" s="17"/>
    </row>
    <row r="54" spans="1:9" outlineLevel="1">
      <c r="A54" s="27" t="s">
        <v>0</v>
      </c>
      <c r="B54" s="5">
        <v>-1780.69</v>
      </c>
      <c r="C54" s="5">
        <v>-7940.2330000000002</v>
      </c>
      <c r="D54" s="5"/>
      <c r="E54" s="5">
        <f t="shared" si="4"/>
        <v>-9720.9230000000007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-34.391000000000005</v>
      </c>
      <c r="C55" s="6">
        <f t="shared" ref="C55:D55" si="6">SUM(C56:C93)</f>
        <v>-99547.636000000028</v>
      </c>
      <c r="D55" s="6">
        <f t="shared" si="6"/>
        <v>0</v>
      </c>
      <c r="E55" s="6">
        <f t="shared" si="4"/>
        <v>-99582.027000000031</v>
      </c>
      <c r="F55" s="9"/>
      <c r="G55" s="16">
        <f>SUM(G56:G93)</f>
        <v>-525</v>
      </c>
      <c r="H55" s="15"/>
      <c r="I55" s="16">
        <f>SUM(I56:I93)</f>
        <v>-15</v>
      </c>
    </row>
    <row r="56" spans="1:9" outlineLevel="1">
      <c r="A56" s="40" t="s">
        <v>65</v>
      </c>
      <c r="B56" s="5"/>
      <c r="C56" s="5">
        <v>-6</v>
      </c>
      <c r="D56" s="5"/>
      <c r="E56" s="5">
        <f t="shared" si="4"/>
        <v>-6</v>
      </c>
      <c r="F56" s="10"/>
      <c r="G56" s="17"/>
      <c r="H56" s="18"/>
      <c r="I56" s="17"/>
    </row>
    <row r="57" spans="1:9" outlineLevel="1">
      <c r="A57" s="40" t="s">
        <v>66</v>
      </c>
      <c r="B57" s="5">
        <v>-29.75</v>
      </c>
      <c r="C57" s="5">
        <v>-90435.873000000007</v>
      </c>
      <c r="D57" s="5"/>
      <c r="E57" s="5">
        <f t="shared" si="4"/>
        <v>-90465.623000000007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4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-23.8</v>
      </c>
      <c r="D59" s="5"/>
      <c r="E59" s="5">
        <f t="shared" si="4"/>
        <v>-23.8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4"/>
        <v>0</v>
      </c>
      <c r="F60" s="10"/>
      <c r="G60" s="17"/>
      <c r="H60" s="18"/>
      <c r="I60" s="17"/>
    </row>
    <row r="61" spans="1:9" outlineLevel="1">
      <c r="A61" s="40" t="s">
        <v>175</v>
      </c>
      <c r="B61" s="5">
        <v>-0.35699999999999998</v>
      </c>
      <c r="C61" s="5">
        <v>-7.8540000000000001</v>
      </c>
      <c r="D61" s="5"/>
      <c r="E61" s="5">
        <f t="shared" si="4"/>
        <v>-8.2110000000000003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>
        <v>-740.04600000000005</v>
      </c>
      <c r="D62" s="5"/>
      <c r="E62" s="5">
        <f t="shared" si="4"/>
        <v>-740.04600000000005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>
        <v>-88.26</v>
      </c>
      <c r="D63" s="5"/>
      <c r="E63" s="5">
        <f t="shared" si="4"/>
        <v>-88.26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>
        <v>-5708.97</v>
      </c>
      <c r="D64" s="5"/>
      <c r="E64" s="5">
        <f t="shared" si="4"/>
        <v>-5708.97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4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4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4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-124.5</v>
      </c>
      <c r="D68" s="5"/>
      <c r="E68" s="5">
        <f t="shared" si="4"/>
        <v>-124.5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4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si="4"/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>
        <v>-119</v>
      </c>
      <c r="D71" s="5"/>
      <c r="E71" s="5">
        <f t="shared" si="4"/>
        <v>-119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>
        <v>-40</v>
      </c>
      <c r="D72" s="5"/>
      <c r="E72" s="5">
        <f t="shared" si="4"/>
        <v>-40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>
        <v>-20</v>
      </c>
      <c r="D73" s="5"/>
      <c r="E73" s="5">
        <f t="shared" si="4"/>
        <v>-20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4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-48.195</v>
      </c>
      <c r="D75" s="5"/>
      <c r="E75" s="5">
        <f t="shared" si="4"/>
        <v>-48.195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>
        <v>-20.23</v>
      </c>
      <c r="D76" s="5"/>
      <c r="E76" s="5">
        <f t="shared" si="4"/>
        <v>-20.23</v>
      </c>
      <c r="F76" s="10"/>
      <c r="G76" s="17"/>
      <c r="H76" s="18"/>
      <c r="I76" s="17"/>
    </row>
    <row r="77" spans="1:9" outlineLevel="1">
      <c r="A77" s="40" t="s">
        <v>84</v>
      </c>
      <c r="B77" s="5">
        <v>-1.4279999999999999</v>
      </c>
      <c r="C77" s="5">
        <v>-2.8559999999999999</v>
      </c>
      <c r="D77" s="5"/>
      <c r="E77" s="5">
        <f t="shared" si="4"/>
        <v>-4.2839999999999998</v>
      </c>
      <c r="F77" s="10"/>
      <c r="G77" s="17"/>
      <c r="H77" s="18"/>
      <c r="I77" s="17"/>
    </row>
    <row r="78" spans="1:9" outlineLevel="1">
      <c r="A78" s="40" t="s">
        <v>193</v>
      </c>
      <c r="B78" s="5">
        <v>-0.95199999999999996</v>
      </c>
      <c r="C78" s="5">
        <v>-23.8</v>
      </c>
      <c r="D78" s="5"/>
      <c r="E78" s="5">
        <f t="shared" si="4"/>
        <v>-24.752000000000002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-60</v>
      </c>
      <c r="D79" s="5"/>
      <c r="E79" s="5">
        <f t="shared" si="4"/>
        <v>-60</v>
      </c>
      <c r="F79" s="10"/>
      <c r="G79" s="17">
        <v>-125</v>
      </c>
      <c r="H79" s="18"/>
      <c r="I79" s="17">
        <v>-15</v>
      </c>
    </row>
    <row r="80" spans="1:9" outlineLevel="1">
      <c r="A80" s="40" t="s">
        <v>184</v>
      </c>
      <c r="B80" s="5">
        <v>-1.9039999999999999</v>
      </c>
      <c r="C80" s="5"/>
      <c r="D80" s="5"/>
      <c r="E80" s="5">
        <f t="shared" si="4"/>
        <v>-1.9039999999999999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-100</v>
      </c>
      <c r="D81" s="5"/>
      <c r="E81" s="5">
        <f>SUM(B81:D81)</f>
        <v>-100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4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4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/>
      <c r="D84" s="5"/>
      <c r="E84" s="5">
        <f t="shared" si="4"/>
        <v>0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si="4"/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ref="E86:E137" si="7">SUM(B86:D86)</f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>
        <v>-1715.664</v>
      </c>
      <c r="D87" s="5"/>
      <c r="E87" s="5">
        <f t="shared" si="7"/>
        <v>-1715.664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>
        <v>-117.10299999999999</v>
      </c>
      <c r="D88" s="5"/>
      <c r="E88" s="5">
        <f t="shared" si="7"/>
        <v>-117.10299999999999</v>
      </c>
      <c r="F88" s="10"/>
      <c r="G88" s="17"/>
      <c r="H88" s="18"/>
      <c r="I88" s="17"/>
    </row>
    <row r="89" spans="1:9" outlineLevel="1">
      <c r="A89" s="40" t="s">
        <v>186</v>
      </c>
      <c r="B89" s="43"/>
      <c r="C89" s="5">
        <v>-41.95</v>
      </c>
      <c r="D89" s="5"/>
      <c r="E89" s="5">
        <f t="shared" si="7"/>
        <v>-41.95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-32</v>
      </c>
      <c r="D90" s="5"/>
      <c r="E90" s="5">
        <f t="shared" si="7"/>
        <v>-32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7"/>
        <v>0</v>
      </c>
      <c r="F91" s="10"/>
      <c r="G91" s="17">
        <v>-400</v>
      </c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ref="E92" si="8">SUM(B92:D92)</f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-71.534999999999997</v>
      </c>
      <c r="D93" s="5"/>
      <c r="E93" s="5">
        <f t="shared" si="7"/>
        <v>-71.534999999999997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-124108.62</v>
      </c>
      <c r="C94" s="6">
        <f>SUM(C95:C101)</f>
        <v>-313361.77</v>
      </c>
      <c r="D94" s="6">
        <f>SUM(D95:D101)</f>
        <v>0</v>
      </c>
      <c r="E94" s="6">
        <f t="shared" si="7"/>
        <v>-437470.39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7"/>
        <v>0</v>
      </c>
      <c r="F95" s="10"/>
      <c r="G95" s="17"/>
      <c r="H95" s="18"/>
      <c r="I95" s="17"/>
    </row>
    <row r="96" spans="1:9" outlineLevel="1">
      <c r="A96" s="40" t="s">
        <v>3</v>
      </c>
      <c r="B96" s="5">
        <v>-124108.62</v>
      </c>
      <c r="C96" s="5">
        <v>-1525.1590000000001</v>
      </c>
      <c r="D96" s="5"/>
      <c r="E96" s="5">
        <f t="shared" si="7"/>
        <v>-125633.77899999999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/>
      <c r="D97" s="5"/>
      <c r="E97" s="5">
        <f t="shared" si="7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7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7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>
        <v>-24744.91</v>
      </c>
      <c r="D100" s="5"/>
      <c r="E100" s="5">
        <f t="shared" si="7"/>
        <v>-24744.91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-287091.701</v>
      </c>
      <c r="D101" s="5"/>
      <c r="E101" s="5">
        <f t="shared" si="7"/>
        <v>-287091.701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9">SUM(B103:B110)</f>
        <v>0</v>
      </c>
      <c r="C102" s="6">
        <f t="shared" si="9"/>
        <v>-1515000</v>
      </c>
      <c r="D102" s="6">
        <f t="shared" si="9"/>
        <v>0</v>
      </c>
      <c r="E102" s="6">
        <f t="shared" si="7"/>
        <v>-1515000</v>
      </c>
      <c r="F102" s="9"/>
      <c r="G102" s="16">
        <f t="shared" ref="G102" si="10">SUM(G103:G110)</f>
        <v>0</v>
      </c>
      <c r="H102" s="15"/>
      <c r="I102" s="16">
        <f t="shared" ref="I102" si="11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7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si="7"/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7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7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7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>
        <v>-1515000</v>
      </c>
      <c r="D108" s="5"/>
      <c r="E108" s="5">
        <f t="shared" si="7"/>
        <v>-1515000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ref="E109" si="12">SUM(B109:D109)</f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/>
      <c r="D110" s="5"/>
      <c r="E110" s="5">
        <f t="shared" si="7"/>
        <v>0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13">SUM(B112:B130)</f>
        <v>0</v>
      </c>
      <c r="C111" s="6">
        <f t="shared" si="13"/>
        <v>0</v>
      </c>
      <c r="D111" s="6">
        <f t="shared" si="13"/>
        <v>0</v>
      </c>
      <c r="E111" s="6">
        <f t="shared" si="7"/>
        <v>0</v>
      </c>
      <c r="F111" s="9"/>
      <c r="G111" s="16">
        <f t="shared" ref="G111" si="14">SUM(G112:G130)</f>
        <v>-63978</v>
      </c>
      <c r="H111" s="15"/>
      <c r="I111" s="16">
        <f t="shared" ref="I111" si="15">SUM(I112:I130)</f>
        <v>-607</v>
      </c>
    </row>
    <row r="112" spans="1:9" outlineLevel="1">
      <c r="A112" s="21" t="s">
        <v>44</v>
      </c>
      <c r="B112" s="5"/>
      <c r="C112" s="5"/>
      <c r="D112" s="5"/>
      <c r="E112" s="5">
        <f t="shared" si="7"/>
        <v>0</v>
      </c>
      <c r="F112" s="10"/>
      <c r="G112" s="17">
        <v>-54336.2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7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7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7"/>
        <v>0</v>
      </c>
      <c r="F115" s="10"/>
      <c r="G115" s="17">
        <v>-4740</v>
      </c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7"/>
        <v>0</v>
      </c>
      <c r="F116" s="10"/>
      <c r="G116" s="17"/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7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7"/>
        <v>0</v>
      </c>
      <c r="F118" s="10"/>
      <c r="G118" s="17"/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7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7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7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7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7"/>
        <v>0</v>
      </c>
      <c r="F123" s="10"/>
      <c r="G123" s="17"/>
      <c r="H123" s="18"/>
      <c r="I123" s="17">
        <v>-607</v>
      </c>
    </row>
    <row r="124" spans="1:9" outlineLevel="1">
      <c r="A124" s="26" t="s">
        <v>49</v>
      </c>
      <c r="B124" s="5"/>
      <c r="C124" s="5"/>
      <c r="D124" s="5"/>
      <c r="E124" s="5">
        <f t="shared" si="7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7"/>
        <v>0</v>
      </c>
      <c r="F125" s="10"/>
      <c r="G125" s="17">
        <v>-4901.8</v>
      </c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7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7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7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7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7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6">SUM(B132:B137)</f>
        <v>0</v>
      </c>
      <c r="C131" s="6">
        <f t="shared" si="16"/>
        <v>-1068454.9509999999</v>
      </c>
      <c r="D131" s="6">
        <f t="shared" si="16"/>
        <v>0</v>
      </c>
      <c r="E131" s="6">
        <f t="shared" si="7"/>
        <v>-1068454.9509999999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-205533.48</v>
      </c>
      <c r="D132" s="5"/>
      <c r="E132" s="5">
        <f t="shared" si="7"/>
        <v>-205533.48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>
        <v>-794495.47499999998</v>
      </c>
      <c r="D133" s="10"/>
      <c r="E133" s="10">
        <f t="shared" si="7"/>
        <v>-794495.47499999998</v>
      </c>
    </row>
    <row r="134" spans="1:9" outlineLevel="1">
      <c r="A134" s="21" t="s">
        <v>60</v>
      </c>
      <c r="B134" s="5"/>
      <c r="C134" s="5">
        <v>-68425.995999999999</v>
      </c>
      <c r="D134" s="5"/>
      <c r="E134" s="5">
        <f t="shared" si="7"/>
        <v>-68425.995999999999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/>
      <c r="D135" s="5"/>
      <c r="E135" s="5">
        <f t="shared" si="7"/>
        <v>0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/>
      <c r="D136" s="5"/>
      <c r="E136" s="5">
        <f t="shared" si="7"/>
        <v>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7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7">SUM(C139:C144)</f>
        <v>-459256.01899999997</v>
      </c>
      <c r="D138" s="6">
        <f t="shared" si="17"/>
        <v>0</v>
      </c>
      <c r="E138" s="6">
        <f>SUM(B138:D138)</f>
        <v>-459256.01899999997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>
        <v>-266</v>
      </c>
      <c r="D139" s="5"/>
      <c r="E139" s="5">
        <f>SUM(B139:D139)</f>
        <v>-266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-8159.6</v>
      </c>
      <c r="D140" s="5"/>
      <c r="E140" s="5">
        <f t="shared" ref="E140:E144" si="18">SUM(B140:D140)</f>
        <v>-8159.6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-323747.80300000001</v>
      </c>
      <c r="D141" s="5"/>
      <c r="E141" s="5">
        <f t="shared" si="18"/>
        <v>-323747.80300000001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>
        <v>-110059.45600000001</v>
      </c>
      <c r="D142" s="5"/>
      <c r="E142" s="5">
        <f t="shared" si="18"/>
        <v>-110059.45600000001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/>
      <c r="D143" s="5"/>
      <c r="E143" s="5">
        <f t="shared" si="18"/>
        <v>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>
        <v>-17023.16</v>
      </c>
      <c r="D144" s="5"/>
      <c r="E144" s="5">
        <f t="shared" si="18"/>
        <v>-17023.16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-61301.052000000003</v>
      </c>
      <c r="D145" s="6">
        <f>SUM(D146:D155)</f>
        <v>0</v>
      </c>
      <c r="E145" s="6">
        <f>SUM(B145:D145)</f>
        <v>-61301.052000000003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>
        <v>-11165.968000000001</v>
      </c>
      <c r="D146" s="5"/>
      <c r="E146" s="5">
        <f>SUM(B146:D146)</f>
        <v>-11165.968000000001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>
        <v>-29550</v>
      </c>
      <c r="D147" s="5"/>
      <c r="E147" s="5">
        <f t="shared" ref="E147:E216" si="19">SUM(B147:D147)</f>
        <v>-29550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>
        <v>-19153.572</v>
      </c>
      <c r="D148" s="5"/>
      <c r="E148" s="5">
        <f t="shared" si="19"/>
        <v>-19153.572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9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>
        <v>-1431.5119999999999</v>
      </c>
      <c r="D150" s="5"/>
      <c r="E150" s="5">
        <f t="shared" si="19"/>
        <v>-1431.5119999999999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9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9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9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si="19"/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19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20">SUM(C157:C167)</f>
        <v>-1599.884</v>
      </c>
      <c r="D156" s="6">
        <f t="shared" si="20"/>
        <v>0</v>
      </c>
      <c r="E156" s="6">
        <f t="shared" si="19"/>
        <v>-1599.884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/>
      <c r="D157" s="5"/>
      <c r="E157" s="5">
        <f t="shared" si="19"/>
        <v>0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/>
      <c r="D158" s="5"/>
      <c r="E158" s="5">
        <f t="shared" si="19"/>
        <v>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9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9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9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9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>
        <v>-170.1</v>
      </c>
      <c r="D163" s="5"/>
      <c r="E163" s="5">
        <f t="shared" si="19"/>
        <v>-170.1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9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>
        <v>-954.98800000000006</v>
      </c>
      <c r="D165" s="5"/>
      <c r="E165" s="5">
        <f t="shared" si="19"/>
        <v>-954.98800000000006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>
        <v>-474.79599999999999</v>
      </c>
      <c r="D167" s="5"/>
      <c r="E167" s="5">
        <f t="shared" si="19"/>
        <v>-474.79599999999999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-168361.61100000003</v>
      </c>
      <c r="D168" s="6">
        <f>SUM(D169:D192)</f>
        <v>0</v>
      </c>
      <c r="E168" s="6">
        <f t="shared" si="19"/>
        <v>-168361.61100000003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>
        <v>-26224.187000000002</v>
      </c>
      <c r="D169" s="5"/>
      <c r="E169" s="5">
        <f t="shared" si="19"/>
        <v>-26224.187000000002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9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-135827.98000000001</v>
      </c>
      <c r="D171" s="5"/>
      <c r="E171" s="5">
        <f t="shared" si="19"/>
        <v>-135827.98000000001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9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/>
      <c r="D173" s="5"/>
      <c r="E173" s="5">
        <f t="shared" si="19"/>
        <v>0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9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9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9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>
        <v>-749.6</v>
      </c>
      <c r="D177" s="5"/>
      <c r="E177" s="5">
        <f t="shared" si="19"/>
        <v>-749.6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9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9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9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9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>
        <v>-5559.8440000000001</v>
      </c>
      <c r="D182" s="5"/>
      <c r="E182" s="5">
        <f t="shared" si="19"/>
        <v>-5559.8440000000001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9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/>
      <c r="D184" s="5"/>
      <c r="E184" s="5">
        <f t="shared" si="19"/>
        <v>0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9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19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/>
      <c r="D187" s="5"/>
      <c r="E187" s="5">
        <f t="shared" si="19"/>
        <v>0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9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ref="E189" si="21">SUM(B189:D189)</f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ref="E190:E191" si="22">SUM(B190:D190)</f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22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/>
      <c r="D192" s="5"/>
      <c r="E192" s="5">
        <f t="shared" si="19"/>
        <v>0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23">SUM(C194:C214)</f>
        <v>-135631.09999999998</v>
      </c>
      <c r="D193" s="6">
        <f t="shared" si="23"/>
        <v>0</v>
      </c>
      <c r="E193" s="6">
        <f t="shared" si="19"/>
        <v>-135631.09999999998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9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-900</v>
      </c>
      <c r="D195" s="5"/>
      <c r="E195" s="5">
        <f t="shared" si="19"/>
        <v>-900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-1789.7619999999999</v>
      </c>
      <c r="D196" s="5"/>
      <c r="E196" s="5">
        <f t="shared" si="19"/>
        <v>-1789.7619999999999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-974.03</v>
      </c>
      <c r="D197" s="5"/>
      <c r="E197" s="5">
        <f t="shared" si="19"/>
        <v>-974.03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>
        <v>-4079.6729999999998</v>
      </c>
      <c r="D198" s="5"/>
      <c r="E198" s="5">
        <f t="shared" si="19"/>
        <v>-4079.6729999999998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9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>
        <v>-891.048</v>
      </c>
      <c r="D200" s="5"/>
      <c r="E200" s="5">
        <f t="shared" si="19"/>
        <v>-891.048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19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-46991.239000000001</v>
      </c>
      <c r="D202" s="5"/>
      <c r="E202" s="5">
        <f t="shared" si="19"/>
        <v>-46991.239000000001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-25679.294999999998</v>
      </c>
      <c r="D203" s="5"/>
      <c r="E203" s="5">
        <f t="shared" si="19"/>
        <v>-25679.294999999998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/>
      <c r="D204" s="5"/>
      <c r="E204" s="5">
        <f t="shared" si="19"/>
        <v>0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>
        <v>-5363.7690000000002</v>
      </c>
      <c r="D205" s="5"/>
      <c r="E205" s="5">
        <f t="shared" si="19"/>
        <v>-5363.7690000000002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>
        <v>-3939.0149999999999</v>
      </c>
      <c r="D206" s="5"/>
      <c r="E206" s="5">
        <f t="shared" si="19"/>
        <v>-3939.0149999999999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>
        <v>-2027.932</v>
      </c>
      <c r="D207" s="5"/>
      <c r="E207" s="5">
        <f t="shared" si="19"/>
        <v>-2027.932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/>
      <c r="D208" s="5"/>
      <c r="E208" s="5">
        <f t="shared" si="19"/>
        <v>0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>
        <v>-18222.5</v>
      </c>
      <c r="D209" s="5"/>
      <c r="E209" s="5">
        <f t="shared" si="19"/>
        <v>-18222.5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>
        <v>-3030.3319999999999</v>
      </c>
      <c r="D210" s="5"/>
      <c r="E210" s="5">
        <f t="shared" si="19"/>
        <v>-3030.3319999999999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-21742.505000000001</v>
      </c>
      <c r="D211" s="5"/>
      <c r="E211" s="5">
        <f t="shared" si="19"/>
        <v>-21742.505000000001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9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24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/>
      <c r="D214" s="5"/>
      <c r="E214" s="5">
        <f t="shared" si="19"/>
        <v>0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-37045.135999999991</v>
      </c>
      <c r="D215" s="6">
        <f>SUM(D216:D288)</f>
        <v>0</v>
      </c>
      <c r="E215" s="6">
        <f t="shared" si="19"/>
        <v>-37045.135999999991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9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25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25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>
        <v>-1129.6300000000001</v>
      </c>
      <c r="D219" s="10"/>
      <c r="E219" s="10">
        <f t="shared" si="25"/>
        <v>-1129.6300000000001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25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25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25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-1149</v>
      </c>
      <c r="D223" s="5"/>
      <c r="E223" s="5">
        <f t="shared" si="25"/>
        <v>-1149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>
        <v>-4076.5169999999998</v>
      </c>
      <c r="D224" s="5"/>
      <c r="E224" s="5">
        <f t="shared" si="25"/>
        <v>-4076.5169999999998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>
        <v>-214.8</v>
      </c>
      <c r="D225" s="5"/>
      <c r="E225" s="5">
        <f t="shared" si="25"/>
        <v>-214.8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25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f>-1996.494-2980.035</f>
        <v>-4976.5289999999995</v>
      </c>
      <c r="D227" s="5"/>
      <c r="E227" s="5">
        <f t="shared" si="25"/>
        <v>-4976.5289999999995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25"/>
        <v>0</v>
      </c>
    </row>
    <row r="229" spans="1:9" outlineLevel="1">
      <c r="A229" s="40" t="s">
        <v>85</v>
      </c>
      <c r="B229" s="10"/>
      <c r="C229" s="5">
        <v>-3757.9720000000002</v>
      </c>
      <c r="D229" s="5"/>
      <c r="E229" s="5">
        <f t="shared" si="25"/>
        <v>-3757.9720000000002</v>
      </c>
    </row>
    <row r="230" spans="1:9" outlineLevel="1">
      <c r="A230" s="41" t="s">
        <v>262</v>
      </c>
      <c r="B230" s="10"/>
      <c r="C230" s="5">
        <v>-269.27800000000002</v>
      </c>
      <c r="D230" s="5"/>
      <c r="E230" s="5">
        <f t="shared" si="25"/>
        <v>-269.27800000000002</v>
      </c>
    </row>
    <row r="231" spans="1:9" outlineLevel="1">
      <c r="A231" s="40" t="s">
        <v>263</v>
      </c>
      <c r="B231" s="10"/>
      <c r="C231" s="10">
        <v>-2188.4140000000002</v>
      </c>
      <c r="D231" s="10"/>
      <c r="E231" s="10">
        <f t="shared" si="25"/>
        <v>-2188.4140000000002</v>
      </c>
    </row>
    <row r="232" spans="1:9" outlineLevel="1">
      <c r="A232" s="40" t="s">
        <v>92</v>
      </c>
      <c r="B232" s="5"/>
      <c r="C232" s="5"/>
      <c r="D232" s="5"/>
      <c r="E232" s="5">
        <f t="shared" si="25"/>
        <v>0</v>
      </c>
    </row>
    <row r="233" spans="1:9" outlineLevel="1">
      <c r="A233" s="40" t="s">
        <v>97</v>
      </c>
      <c r="B233" s="10"/>
      <c r="C233" s="10"/>
      <c r="D233" s="10"/>
      <c r="E233" s="10">
        <f t="shared" si="25"/>
        <v>0</v>
      </c>
    </row>
    <row r="234" spans="1:9" outlineLevel="1">
      <c r="A234" s="40" t="s">
        <v>264</v>
      </c>
      <c r="B234" s="10"/>
      <c r="C234" s="5">
        <f>-794.568-804.088</f>
        <v>-1598.6559999999999</v>
      </c>
      <c r="D234" s="5"/>
      <c r="E234" s="5">
        <f t="shared" si="25"/>
        <v>-1598.6559999999999</v>
      </c>
    </row>
    <row r="235" spans="1:9" outlineLevel="1">
      <c r="A235" s="40" t="s">
        <v>265</v>
      </c>
      <c r="B235" s="5"/>
      <c r="C235" s="5"/>
      <c r="D235" s="5"/>
      <c r="E235" s="5">
        <f t="shared" si="25"/>
        <v>0</v>
      </c>
    </row>
    <row r="236" spans="1:9" outlineLevel="1">
      <c r="A236" s="40" t="s">
        <v>266</v>
      </c>
      <c r="B236" s="5"/>
      <c r="C236" s="10">
        <v>-2039.0350000000001</v>
      </c>
      <c r="D236" s="10"/>
      <c r="E236" s="10">
        <f t="shared" si="25"/>
        <v>-2039.0350000000001</v>
      </c>
    </row>
    <row r="237" spans="1:9" outlineLevel="1">
      <c r="A237" s="40" t="s">
        <v>267</v>
      </c>
      <c r="B237" s="10"/>
      <c r="C237" s="5"/>
      <c r="D237" s="5"/>
      <c r="E237" s="5">
        <f t="shared" si="25"/>
        <v>0</v>
      </c>
    </row>
    <row r="238" spans="1:9" outlineLevel="1">
      <c r="A238" s="40" t="s">
        <v>114</v>
      </c>
      <c r="B238" s="5"/>
      <c r="C238" s="5"/>
      <c r="D238" s="5"/>
      <c r="E238" s="5">
        <f t="shared" si="25"/>
        <v>0</v>
      </c>
    </row>
    <row r="239" spans="1:9" outlineLevel="1">
      <c r="A239" s="40" t="s">
        <v>268</v>
      </c>
      <c r="B239" s="5"/>
      <c r="C239" s="10">
        <v>-837.70600000000002</v>
      </c>
      <c r="D239" s="10"/>
      <c r="E239" s="10">
        <f t="shared" si="25"/>
        <v>-837.70600000000002</v>
      </c>
    </row>
    <row r="240" spans="1:9" outlineLevel="1">
      <c r="A240" s="40" t="s">
        <v>269</v>
      </c>
      <c r="B240" s="5"/>
      <c r="C240" s="5"/>
      <c r="D240" s="5"/>
      <c r="E240" s="5">
        <f t="shared" si="25"/>
        <v>0</v>
      </c>
    </row>
    <row r="241" spans="1:5" outlineLevel="1">
      <c r="A241" s="40" t="s">
        <v>116</v>
      </c>
      <c r="B241" s="5"/>
      <c r="C241" s="5">
        <v>-591.87</v>
      </c>
      <c r="D241" s="5"/>
      <c r="E241" s="5">
        <f t="shared" si="25"/>
        <v>-591.87</v>
      </c>
    </row>
    <row r="242" spans="1:5" outlineLevel="1">
      <c r="A242" s="40" t="s">
        <v>270</v>
      </c>
      <c r="B242" s="10"/>
      <c r="C242" s="10"/>
      <c r="D242" s="10"/>
      <c r="E242" s="10">
        <f t="shared" si="25"/>
        <v>0</v>
      </c>
    </row>
    <row r="243" spans="1:5" outlineLevel="1">
      <c r="A243" s="40" t="s">
        <v>271</v>
      </c>
      <c r="B243" s="5"/>
      <c r="C243" s="5"/>
      <c r="D243" s="5"/>
      <c r="E243" s="5">
        <f t="shared" si="25"/>
        <v>0</v>
      </c>
    </row>
    <row r="244" spans="1:5" outlineLevel="1">
      <c r="A244" s="40" t="s">
        <v>272</v>
      </c>
      <c r="B244" s="5"/>
      <c r="C244" s="5"/>
      <c r="D244" s="5"/>
      <c r="E244" s="5">
        <f t="shared" si="25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25"/>
        <v>0</v>
      </c>
    </row>
    <row r="246" spans="1:5" outlineLevel="1">
      <c r="A246" s="40" t="s">
        <v>274</v>
      </c>
      <c r="B246" s="5"/>
      <c r="C246" s="5">
        <v>-9122.8089999999993</v>
      </c>
      <c r="D246" s="5"/>
      <c r="E246" s="5">
        <f t="shared" si="25"/>
        <v>-9122.8089999999993</v>
      </c>
    </row>
    <row r="247" spans="1:5" outlineLevel="1">
      <c r="A247" s="40" t="s">
        <v>275</v>
      </c>
      <c r="B247" s="5"/>
      <c r="C247" s="5"/>
      <c r="D247" s="5"/>
      <c r="E247" s="5">
        <f t="shared" si="25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25"/>
        <v>0</v>
      </c>
    </row>
    <row r="249" spans="1:5" outlineLevel="1">
      <c r="A249" s="40" t="s">
        <v>277</v>
      </c>
      <c r="B249" s="10"/>
      <c r="C249" s="5">
        <v>-885.96</v>
      </c>
      <c r="D249" s="5"/>
      <c r="E249" s="5">
        <f t="shared" si="25"/>
        <v>-885.96</v>
      </c>
    </row>
    <row r="250" spans="1:5" outlineLevel="1">
      <c r="A250" s="40" t="s">
        <v>123</v>
      </c>
      <c r="B250" s="5"/>
      <c r="C250" s="10">
        <v>-367.12</v>
      </c>
      <c r="D250" s="10"/>
      <c r="E250" s="10">
        <f t="shared" si="25"/>
        <v>-367.12</v>
      </c>
    </row>
    <row r="251" spans="1:5" outlineLevel="1">
      <c r="A251" s="40" t="s">
        <v>278</v>
      </c>
      <c r="B251" s="5"/>
      <c r="C251" s="5">
        <v>-898.00900000000001</v>
      </c>
      <c r="D251" s="5"/>
      <c r="E251" s="5">
        <f t="shared" si="25"/>
        <v>-898.00900000000001</v>
      </c>
    </row>
    <row r="252" spans="1:5" outlineLevel="1">
      <c r="A252" s="40" t="s">
        <v>279</v>
      </c>
      <c r="B252" s="10"/>
      <c r="C252" s="5"/>
      <c r="D252" s="5"/>
      <c r="E252" s="5">
        <f t="shared" si="25"/>
        <v>0</v>
      </c>
    </row>
    <row r="253" spans="1:5" outlineLevel="1">
      <c r="A253" s="40" t="s">
        <v>126</v>
      </c>
      <c r="B253" s="5"/>
      <c r="C253" s="10"/>
      <c r="D253" s="10"/>
      <c r="E253" s="10">
        <f t="shared" si="25"/>
        <v>0</v>
      </c>
    </row>
    <row r="254" spans="1:5" outlineLevel="1">
      <c r="A254" s="40" t="s">
        <v>280</v>
      </c>
      <c r="B254" s="5"/>
      <c r="C254" s="5">
        <v>-980.45299999999997</v>
      </c>
      <c r="D254" s="5"/>
      <c r="E254" s="5">
        <f t="shared" si="25"/>
        <v>-980.45299999999997</v>
      </c>
    </row>
    <row r="255" spans="1:5" outlineLevel="1">
      <c r="A255" s="40" t="s">
        <v>127</v>
      </c>
      <c r="B255" s="5"/>
      <c r="C255" s="5">
        <v>-432.57</v>
      </c>
      <c r="D255" s="5"/>
      <c r="E255" s="5">
        <f t="shared" si="25"/>
        <v>-432.57</v>
      </c>
    </row>
    <row r="256" spans="1:5" outlineLevel="1">
      <c r="A256" s="40" t="s">
        <v>281</v>
      </c>
      <c r="B256" s="5"/>
      <c r="C256" s="5">
        <v>-357.6</v>
      </c>
      <c r="D256" s="5"/>
      <c r="E256" s="5">
        <f t="shared" si="25"/>
        <v>-357.6</v>
      </c>
    </row>
    <row r="257" spans="1:5" outlineLevel="1">
      <c r="A257" s="40" t="s">
        <v>128</v>
      </c>
      <c r="B257" s="5"/>
      <c r="C257" s="5">
        <v>-900.60799999999995</v>
      </c>
      <c r="D257" s="5"/>
      <c r="E257" s="5">
        <f t="shared" si="25"/>
        <v>-900.60799999999995</v>
      </c>
    </row>
    <row r="258" spans="1:5" outlineLevel="1">
      <c r="A258" s="40" t="s">
        <v>130</v>
      </c>
      <c r="B258" s="5"/>
      <c r="C258" s="5"/>
      <c r="D258" s="5"/>
      <c r="E258" s="5">
        <f t="shared" si="25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25"/>
        <v>0</v>
      </c>
    </row>
    <row r="260" spans="1:5" outlineLevel="1">
      <c r="A260" s="40" t="s">
        <v>132</v>
      </c>
      <c r="B260" s="5"/>
      <c r="C260" s="5">
        <v>-270.60000000000002</v>
      </c>
      <c r="D260" s="5"/>
      <c r="E260" s="5">
        <f t="shared" si="25"/>
        <v>-270.60000000000002</v>
      </c>
    </row>
    <row r="261" spans="1:5" outlineLevel="1">
      <c r="A261" s="40" t="s">
        <v>283</v>
      </c>
      <c r="B261" s="5"/>
      <c r="C261" s="5"/>
      <c r="D261" s="5"/>
      <c r="E261" s="5">
        <f t="shared" si="25"/>
        <v>0</v>
      </c>
    </row>
    <row r="262" spans="1:5" outlineLevel="1">
      <c r="A262" s="40" t="s">
        <v>284</v>
      </c>
      <c r="B262" s="5"/>
      <c r="C262" s="5"/>
      <c r="D262" s="5"/>
      <c r="E262" s="5">
        <f t="shared" si="25"/>
        <v>0</v>
      </c>
    </row>
    <row r="263" spans="1:5" outlineLevel="1">
      <c r="A263" s="40" t="s">
        <v>285</v>
      </c>
      <c r="B263" s="5"/>
      <c r="C263" s="5"/>
      <c r="D263" s="5"/>
      <c r="E263" s="5">
        <f t="shared" si="25"/>
        <v>0</v>
      </c>
    </row>
    <row r="264" spans="1:5" outlineLevel="1">
      <c r="A264" s="40" t="s">
        <v>286</v>
      </c>
      <c r="B264" s="5"/>
      <c r="C264" s="5"/>
      <c r="D264" s="5"/>
      <c r="E264" s="5">
        <f t="shared" si="25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25"/>
        <v>0</v>
      </c>
    </row>
    <row r="266" spans="1:5" outlineLevel="1">
      <c r="A266" s="40" t="s">
        <v>288</v>
      </c>
      <c r="B266" s="5"/>
      <c r="C266" s="5"/>
      <c r="D266" s="5"/>
      <c r="E266" s="5">
        <f t="shared" si="25"/>
        <v>0</v>
      </c>
    </row>
    <row r="267" spans="1:5" outlineLevel="1">
      <c r="A267" s="40" t="s">
        <v>289</v>
      </c>
      <c r="B267" s="5"/>
      <c r="C267" s="5"/>
      <c r="D267" s="5"/>
      <c r="E267" s="5">
        <f t="shared" si="25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25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25"/>
        <v>0</v>
      </c>
    </row>
    <row r="270" spans="1:5" outlineLevel="1">
      <c r="A270" s="40" t="s">
        <v>290</v>
      </c>
      <c r="B270" s="5"/>
      <c r="C270" s="5"/>
      <c r="D270" s="5"/>
      <c r="E270" s="5">
        <f t="shared" si="25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25"/>
        <v>0</v>
      </c>
    </row>
    <row r="272" spans="1:5" outlineLevel="1">
      <c r="A272" s="40" t="s">
        <v>292</v>
      </c>
      <c r="B272" s="5"/>
      <c r="C272" s="5"/>
      <c r="D272" s="5"/>
      <c r="E272" s="5">
        <f t="shared" si="25"/>
        <v>0</v>
      </c>
    </row>
    <row r="273" spans="1:5" outlineLevel="1">
      <c r="A273" s="40" t="s">
        <v>293</v>
      </c>
      <c r="B273" s="5"/>
      <c r="C273" s="5"/>
      <c r="D273" s="5"/>
      <c r="E273" s="5">
        <f t="shared" si="25"/>
        <v>0</v>
      </c>
    </row>
    <row r="274" spans="1:5" outlineLevel="1">
      <c r="A274" s="40" t="s">
        <v>294</v>
      </c>
      <c r="B274" s="5"/>
      <c r="C274" s="5"/>
      <c r="D274" s="5"/>
      <c r="E274" s="5">
        <f t="shared" si="25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6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6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26"/>
        <v>0</v>
      </c>
    </row>
    <row r="278" spans="1:5" outlineLevel="1">
      <c r="A278" s="40" t="s">
        <v>371</v>
      </c>
      <c r="B278" s="5"/>
      <c r="C278" s="5"/>
      <c r="D278" s="5"/>
      <c r="E278" s="5">
        <f t="shared" si="26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26"/>
        <v>0</v>
      </c>
    </row>
    <row r="280" spans="1:5" outlineLevel="1">
      <c r="A280" s="40" t="s">
        <v>384</v>
      </c>
      <c r="B280" s="5"/>
      <c r="C280" s="5"/>
      <c r="D280" s="5"/>
      <c r="E280" s="5">
        <f t="shared" ref="E280:E281" si="27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27"/>
        <v>0</v>
      </c>
    </row>
    <row r="282" spans="1:5" outlineLevel="1">
      <c r="A282" s="40" t="s">
        <v>398</v>
      </c>
      <c r="B282" s="5"/>
      <c r="C282" s="5"/>
      <c r="D282" s="5"/>
      <c r="E282" s="5">
        <f t="shared" ref="E282:E287" si="28">SUM(B282:D282)</f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8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8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8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8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8"/>
        <v>0</v>
      </c>
    </row>
    <row r="288" spans="1:5" outlineLevel="1">
      <c r="A288" s="40" t="s">
        <v>30</v>
      </c>
      <c r="B288" s="5"/>
      <c r="C288" s="5"/>
      <c r="D288" s="5"/>
      <c r="E288" s="5">
        <f t="shared" si="25"/>
        <v>0</v>
      </c>
    </row>
    <row r="289" spans="1:9">
      <c r="A289" s="25" t="s">
        <v>151</v>
      </c>
      <c r="B289" s="6">
        <f>SUM(B290:B345)</f>
        <v>0</v>
      </c>
      <c r="C289" s="6">
        <f>SUM(C290:C345)</f>
        <v>-32655.109000000004</v>
      </c>
      <c r="D289" s="6">
        <f>SUM(D290:D345)</f>
        <v>0</v>
      </c>
      <c r="E289" s="6">
        <f t="shared" si="25"/>
        <v>-32655.109000000004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5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25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25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25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/>
      <c r="D294" s="10"/>
      <c r="E294" s="10">
        <f t="shared" ref="E294:E345" si="29">SUM(B294:D294)</f>
        <v>0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>
        <v>-583.70000000000005</v>
      </c>
      <c r="D295" s="5"/>
      <c r="E295" s="10">
        <f t="shared" si="29"/>
        <v>-583.70000000000005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>
        <v>-165.88800000000001</v>
      </c>
      <c r="D296" s="5"/>
      <c r="E296" s="10">
        <f t="shared" si="29"/>
        <v>-165.88800000000001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>
        <v>-120</v>
      </c>
      <c r="D297" s="5"/>
      <c r="E297" s="10">
        <f t="shared" si="29"/>
        <v>-120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>
        <v>-1727.6790000000001</v>
      </c>
      <c r="D298" s="5"/>
      <c r="E298" s="10">
        <f t="shared" si="29"/>
        <v>-1727.6790000000001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9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>
        <v>-819.27</v>
      </c>
      <c r="D300" s="5"/>
      <c r="E300" s="10">
        <f t="shared" si="29"/>
        <v>-819.27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>
        <v>-4078.4290000000001</v>
      </c>
      <c r="D301" s="5"/>
      <c r="E301" s="10">
        <f t="shared" si="29"/>
        <v>-4078.4290000000001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9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9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9"/>
        <v>0</v>
      </c>
    </row>
    <row r="305" spans="1:5" outlineLevel="1">
      <c r="A305" s="40" t="s">
        <v>305</v>
      </c>
      <c r="B305" s="10"/>
      <c r="C305" s="10">
        <v>-920.8</v>
      </c>
      <c r="D305" s="10"/>
      <c r="E305" s="10">
        <f t="shared" si="29"/>
        <v>-920.8</v>
      </c>
    </row>
    <row r="306" spans="1:5" outlineLevel="1">
      <c r="A306" s="40" t="s">
        <v>99</v>
      </c>
      <c r="B306" s="5"/>
      <c r="C306" s="5"/>
      <c r="D306" s="5"/>
      <c r="E306" s="10">
        <f t="shared" si="29"/>
        <v>0</v>
      </c>
    </row>
    <row r="307" spans="1:5" outlineLevel="1">
      <c r="A307" s="40" t="s">
        <v>306</v>
      </c>
      <c r="B307" s="10"/>
      <c r="C307" s="10">
        <v>-8137.4790000000003</v>
      </c>
      <c r="D307" s="10"/>
      <c r="E307" s="10">
        <f t="shared" si="29"/>
        <v>-8137.4790000000003</v>
      </c>
    </row>
    <row r="308" spans="1:5" outlineLevel="1">
      <c r="A308" s="40" t="s">
        <v>307</v>
      </c>
      <c r="B308" s="10"/>
      <c r="C308" s="5"/>
      <c r="D308" s="5"/>
      <c r="E308" s="10">
        <f t="shared" si="29"/>
        <v>0</v>
      </c>
    </row>
    <row r="309" spans="1:5" outlineLevel="1">
      <c r="A309" s="40" t="s">
        <v>107</v>
      </c>
      <c r="B309" s="5"/>
      <c r="C309" s="5"/>
      <c r="D309" s="5"/>
      <c r="E309" s="10">
        <f t="shared" si="29"/>
        <v>0</v>
      </c>
    </row>
    <row r="310" spans="1:5" outlineLevel="1">
      <c r="A310" s="40" t="s">
        <v>308</v>
      </c>
      <c r="B310" s="5"/>
      <c r="C310" s="10"/>
      <c r="D310" s="10"/>
      <c r="E310" s="10">
        <f t="shared" si="29"/>
        <v>0</v>
      </c>
    </row>
    <row r="311" spans="1:5" outlineLevel="1">
      <c r="A311" s="40" t="s">
        <v>309</v>
      </c>
      <c r="B311" s="10"/>
      <c r="C311" s="5">
        <v>-276.21899999999999</v>
      </c>
      <c r="D311" s="5"/>
      <c r="E311" s="10">
        <f t="shared" si="29"/>
        <v>-276.21899999999999</v>
      </c>
    </row>
    <row r="312" spans="1:5" outlineLevel="1">
      <c r="A312" s="40" t="s">
        <v>310</v>
      </c>
      <c r="B312" s="5"/>
      <c r="C312" s="5">
        <v>-905</v>
      </c>
      <c r="D312" s="5"/>
      <c r="E312" s="10">
        <f t="shared" si="29"/>
        <v>-905</v>
      </c>
    </row>
    <row r="313" spans="1:5" outlineLevel="1">
      <c r="A313" s="40" t="s">
        <v>311</v>
      </c>
      <c r="B313" s="5"/>
      <c r="C313" s="10"/>
      <c r="D313" s="10"/>
      <c r="E313" s="10">
        <f t="shared" si="29"/>
        <v>0</v>
      </c>
    </row>
    <row r="314" spans="1:5" outlineLevel="1">
      <c r="A314" s="40" t="s">
        <v>312</v>
      </c>
      <c r="B314" s="5"/>
      <c r="C314" s="5"/>
      <c r="D314" s="5"/>
      <c r="E314" s="10">
        <f t="shared" si="29"/>
        <v>0</v>
      </c>
    </row>
    <row r="315" spans="1:5" outlineLevel="1">
      <c r="A315" s="40" t="s">
        <v>117</v>
      </c>
      <c r="B315" s="5"/>
      <c r="C315" s="5">
        <v>-3219.15</v>
      </c>
      <c r="D315" s="5"/>
      <c r="E315" s="10">
        <f t="shared" si="29"/>
        <v>-3219.15</v>
      </c>
    </row>
    <row r="316" spans="1:5" outlineLevel="1">
      <c r="A316" s="40" t="s">
        <v>120</v>
      </c>
      <c r="B316" s="10"/>
      <c r="C316" s="10"/>
      <c r="D316" s="10"/>
      <c r="E316" s="10">
        <f t="shared" si="29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9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29"/>
        <v>0</v>
      </c>
    </row>
    <row r="319" spans="1:5" outlineLevel="1">
      <c r="A319" s="40" t="s">
        <v>122</v>
      </c>
      <c r="B319" s="5"/>
      <c r="C319" s="10"/>
      <c r="D319" s="10"/>
      <c r="E319" s="10">
        <f t="shared" si="29"/>
        <v>0</v>
      </c>
    </row>
    <row r="320" spans="1:5" outlineLevel="1">
      <c r="A320" s="40" t="s">
        <v>124</v>
      </c>
      <c r="B320" s="5"/>
      <c r="C320" s="5"/>
      <c r="D320" s="5"/>
      <c r="E320" s="10">
        <f t="shared" si="29"/>
        <v>0</v>
      </c>
    </row>
    <row r="321" spans="1:5" outlineLevel="1">
      <c r="A321" s="40" t="s">
        <v>315</v>
      </c>
      <c r="B321" s="5"/>
      <c r="C321" s="5"/>
      <c r="D321" s="5"/>
      <c r="E321" s="10">
        <f t="shared" si="29"/>
        <v>0</v>
      </c>
    </row>
    <row r="322" spans="1:5" outlineLevel="1">
      <c r="A322" s="40" t="s">
        <v>316</v>
      </c>
      <c r="B322" s="5"/>
      <c r="C322" s="5"/>
      <c r="D322" s="5"/>
      <c r="E322" s="10">
        <f t="shared" si="29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9"/>
        <v>0</v>
      </c>
    </row>
    <row r="324" spans="1:5" outlineLevel="1">
      <c r="A324" s="40" t="s">
        <v>131</v>
      </c>
      <c r="B324" s="5"/>
      <c r="C324" s="5">
        <v>-11701.495000000001</v>
      </c>
      <c r="D324" s="5"/>
      <c r="E324" s="10">
        <f t="shared" si="29"/>
        <v>-11701.495000000001</v>
      </c>
    </row>
    <row r="325" spans="1:5" outlineLevel="1">
      <c r="A325" s="40" t="s">
        <v>354</v>
      </c>
      <c r="B325" s="5"/>
      <c r="C325" s="5"/>
      <c r="D325" s="5"/>
      <c r="E325" s="10">
        <f t="shared" si="29"/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9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9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9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9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9"/>
        <v>0</v>
      </c>
    </row>
    <row r="331" spans="1:5" outlineLevel="1">
      <c r="A331" s="40" t="s">
        <v>382</v>
      </c>
      <c r="B331" s="5"/>
      <c r="C331" s="5"/>
      <c r="D331" s="5"/>
      <c r="E331" s="10">
        <f t="shared" si="29"/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9"/>
        <v>0</v>
      </c>
    </row>
    <row r="333" spans="1:5" outlineLevel="1">
      <c r="A333" s="40" t="s">
        <v>389</v>
      </c>
      <c r="B333" s="5"/>
      <c r="C333" s="5"/>
      <c r="D333" s="5"/>
      <c r="E333" s="10">
        <f t="shared" ref="E333:E340" si="30">SUM(B333:D333)</f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30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30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30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30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30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30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30"/>
        <v>0</v>
      </c>
    </row>
    <row r="341" spans="1:9" outlineLevel="1">
      <c r="A341" s="40" t="s">
        <v>403</v>
      </c>
      <c r="B341" s="5"/>
      <c r="C341" s="5"/>
      <c r="D341" s="5"/>
      <c r="E341" s="10">
        <f t="shared" ref="E341:E344" si="31">SUM(B341:D341)</f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31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31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31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9"/>
        <v>0</v>
      </c>
    </row>
    <row r="346" spans="1:9">
      <c r="A346" s="25" t="s">
        <v>152</v>
      </c>
      <c r="B346" s="6">
        <f>SUM(B347:B397)</f>
        <v>-30000</v>
      </c>
      <c r="C346" s="6">
        <f>SUM(C347:C397)</f>
        <v>-162121.09500000003</v>
      </c>
      <c r="D346" s="6">
        <f>SUM(D347:D397)</f>
        <v>0</v>
      </c>
      <c r="E346" s="6">
        <f t="shared" ref="E346:E397" si="32">SUM(B346:D346)</f>
        <v>-192121.09500000003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>
        <v>-3455</v>
      </c>
      <c r="D347" s="10"/>
      <c r="E347" s="10">
        <f t="shared" si="32"/>
        <v>-3455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32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32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v>-3459.5309999999999</v>
      </c>
      <c r="D350" s="10"/>
      <c r="E350" s="10">
        <f t="shared" si="32"/>
        <v>-3459.5309999999999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/>
      <c r="D351" s="5"/>
      <c r="E351" s="5">
        <f t="shared" si="32"/>
        <v>0</v>
      </c>
      <c r="F351" s="10"/>
      <c r="G351" s="17"/>
      <c r="H351" s="18"/>
      <c r="I351" s="17"/>
    </row>
    <row r="352" spans="1:9" outlineLevel="1">
      <c r="A352" s="40" t="s">
        <v>322</v>
      </c>
      <c r="B352" s="5">
        <v>-30000</v>
      </c>
      <c r="C352" s="5"/>
      <c r="D352" s="5"/>
      <c r="E352" s="5">
        <f t="shared" si="32"/>
        <v>-30000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>
        <v>-1519.0730000000001</v>
      </c>
      <c r="D353" s="5"/>
      <c r="E353" s="5">
        <f t="shared" si="32"/>
        <v>-1519.0730000000001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>
        <v>-1076.5999999999999</v>
      </c>
      <c r="D354" s="5"/>
      <c r="E354" s="5">
        <f t="shared" si="32"/>
        <v>-1076.5999999999999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32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32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>
        <v>-2628.9079999999999</v>
      </c>
      <c r="D357" s="5"/>
      <c r="E357" s="5">
        <f t="shared" si="32"/>
        <v>-2628.9079999999999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>
        <v>-2086.7449999999999</v>
      </c>
      <c r="D358" s="10"/>
      <c r="E358" s="10">
        <f t="shared" si="32"/>
        <v>-2086.7449999999999</v>
      </c>
    </row>
    <row r="359" spans="1:9" outlineLevel="1">
      <c r="A359" s="40" t="s">
        <v>327</v>
      </c>
      <c r="B359" s="10"/>
      <c r="C359" s="5">
        <v>-4946.4949999999999</v>
      </c>
      <c r="D359" s="5"/>
      <c r="E359" s="5">
        <f t="shared" si="32"/>
        <v>-4946.4949999999999</v>
      </c>
    </row>
    <row r="360" spans="1:9" outlineLevel="1">
      <c r="A360" s="40" t="s">
        <v>328</v>
      </c>
      <c r="B360" s="10"/>
      <c r="C360" s="5"/>
      <c r="D360" s="5"/>
      <c r="E360" s="5">
        <f t="shared" si="32"/>
        <v>0</v>
      </c>
    </row>
    <row r="361" spans="1:9" outlineLevel="1">
      <c r="A361" s="40" t="s">
        <v>329</v>
      </c>
      <c r="B361" s="10"/>
      <c r="C361" s="10">
        <v>-100600</v>
      </c>
      <c r="D361" s="10"/>
      <c r="E361" s="10">
        <f t="shared" si="32"/>
        <v>-100600</v>
      </c>
    </row>
    <row r="362" spans="1:9" outlineLevel="1">
      <c r="A362" s="40" t="s">
        <v>330</v>
      </c>
      <c r="B362" s="5"/>
      <c r="C362" s="5"/>
      <c r="D362" s="5"/>
      <c r="E362" s="5">
        <f t="shared" si="32"/>
        <v>0</v>
      </c>
    </row>
    <row r="363" spans="1:9" outlineLevel="1">
      <c r="A363" s="40" t="s">
        <v>331</v>
      </c>
      <c r="B363" s="10"/>
      <c r="C363" s="10"/>
      <c r="D363" s="10"/>
      <c r="E363" s="10">
        <f t="shared" si="32"/>
        <v>0</v>
      </c>
    </row>
    <row r="364" spans="1:9" outlineLevel="1">
      <c r="A364" s="40" t="s">
        <v>136</v>
      </c>
      <c r="B364" s="10"/>
      <c r="C364" s="5"/>
      <c r="D364" s="5"/>
      <c r="E364" s="5">
        <f t="shared" si="32"/>
        <v>0</v>
      </c>
    </row>
    <row r="365" spans="1:9" outlineLevel="1">
      <c r="A365" s="41" t="s">
        <v>332</v>
      </c>
      <c r="B365" s="5"/>
      <c r="C365" s="5"/>
      <c r="D365" s="5"/>
      <c r="E365" s="5">
        <f t="shared" si="32"/>
        <v>0</v>
      </c>
    </row>
    <row r="366" spans="1:9" outlineLevel="1">
      <c r="A366" s="40" t="s">
        <v>333</v>
      </c>
      <c r="B366" s="5"/>
      <c r="C366" s="10">
        <v>-39400</v>
      </c>
      <c r="D366" s="10"/>
      <c r="E366" s="10">
        <f t="shared" si="32"/>
        <v>-39400</v>
      </c>
    </row>
    <row r="367" spans="1:9" outlineLevel="1">
      <c r="A367" s="40" t="s">
        <v>110</v>
      </c>
      <c r="B367" s="10"/>
      <c r="C367" s="5"/>
      <c r="D367" s="5"/>
      <c r="E367" s="5">
        <f t="shared" si="32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32"/>
        <v>0</v>
      </c>
    </row>
    <row r="369" spans="1:5" outlineLevel="1">
      <c r="A369" s="40" t="s">
        <v>335</v>
      </c>
      <c r="B369" s="5"/>
      <c r="C369" s="10">
        <v>-417.1</v>
      </c>
      <c r="D369" s="10"/>
      <c r="E369" s="10">
        <f t="shared" si="32"/>
        <v>-417.1</v>
      </c>
    </row>
    <row r="370" spans="1:5" outlineLevel="1">
      <c r="A370" s="40" t="s">
        <v>336</v>
      </c>
      <c r="B370" s="5"/>
      <c r="C370" s="5"/>
      <c r="D370" s="5"/>
      <c r="E370" s="5">
        <f t="shared" si="32"/>
        <v>0</v>
      </c>
    </row>
    <row r="371" spans="1:5" outlineLevel="1">
      <c r="A371" s="40" t="s">
        <v>337</v>
      </c>
      <c r="B371" s="5"/>
      <c r="C371" s="5">
        <v>-451.30099999999999</v>
      </c>
      <c r="D371" s="5"/>
      <c r="E371" s="5">
        <f t="shared" si="32"/>
        <v>-451.30099999999999</v>
      </c>
    </row>
    <row r="372" spans="1:5" outlineLevel="1">
      <c r="A372" s="40" t="s">
        <v>338</v>
      </c>
      <c r="B372" s="10"/>
      <c r="C372" s="10">
        <v>-925.46199999999999</v>
      </c>
      <c r="D372" s="10"/>
      <c r="E372" s="10">
        <f t="shared" si="32"/>
        <v>-925.46199999999999</v>
      </c>
    </row>
    <row r="373" spans="1:5" outlineLevel="1">
      <c r="A373" s="40" t="s">
        <v>339</v>
      </c>
      <c r="B373" s="5"/>
      <c r="C373" s="5"/>
      <c r="D373" s="5"/>
      <c r="E373" s="5">
        <f t="shared" si="32"/>
        <v>0</v>
      </c>
    </row>
    <row r="374" spans="1:5" outlineLevel="1">
      <c r="A374" s="40" t="s">
        <v>340</v>
      </c>
      <c r="B374" s="5"/>
      <c r="C374" s="5"/>
      <c r="D374" s="5"/>
      <c r="E374" s="5">
        <f t="shared" si="32"/>
        <v>0</v>
      </c>
    </row>
    <row r="375" spans="1:5" outlineLevel="1">
      <c r="A375" s="40" t="s">
        <v>341</v>
      </c>
      <c r="B375" s="5"/>
      <c r="C375" s="10"/>
      <c r="D375" s="10"/>
      <c r="E375" s="10">
        <f t="shared" si="32"/>
        <v>0</v>
      </c>
    </row>
    <row r="376" spans="1:5" outlineLevel="1">
      <c r="A376" s="40" t="s">
        <v>342</v>
      </c>
      <c r="B376" s="5"/>
      <c r="C376" s="5">
        <v>-473.63</v>
      </c>
      <c r="D376" s="5"/>
      <c r="E376" s="5">
        <f t="shared" si="32"/>
        <v>-473.63</v>
      </c>
    </row>
    <row r="377" spans="1:5" outlineLevel="1">
      <c r="A377" s="40" t="s">
        <v>343</v>
      </c>
      <c r="B377" s="5"/>
      <c r="C377" s="5"/>
      <c r="D377" s="5"/>
      <c r="E377" s="5">
        <f t="shared" si="32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32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32"/>
        <v>0</v>
      </c>
    </row>
    <row r="380" spans="1:5" outlineLevel="1">
      <c r="A380" s="40" t="s">
        <v>138</v>
      </c>
      <c r="B380" s="10"/>
      <c r="C380" s="5"/>
      <c r="D380" s="5"/>
      <c r="E380" s="5">
        <f t="shared" si="32"/>
        <v>0</v>
      </c>
    </row>
    <row r="381" spans="1:5" outlineLevel="1">
      <c r="A381" s="40" t="s">
        <v>345</v>
      </c>
      <c r="B381" s="10"/>
      <c r="C381" s="5"/>
      <c r="D381" s="5"/>
      <c r="E381" s="5">
        <f t="shared" si="32"/>
        <v>0</v>
      </c>
    </row>
    <row r="382" spans="1:5" outlineLevel="1">
      <c r="A382" s="40" t="s">
        <v>360</v>
      </c>
      <c r="B382" s="10"/>
      <c r="C382" s="5"/>
      <c r="D382" s="5"/>
      <c r="E382" s="5">
        <f t="shared" si="32"/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32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32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32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32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32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32"/>
        <v>0</v>
      </c>
    </row>
    <row r="389" spans="1:9" outlineLevel="1">
      <c r="A389" s="40" t="s">
        <v>375</v>
      </c>
      <c r="B389" s="10"/>
      <c r="C389" s="5"/>
      <c r="D389" s="5"/>
      <c r="E389" s="5">
        <f t="shared" si="32"/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32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32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32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32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32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32"/>
        <v>0</v>
      </c>
    </row>
    <row r="396" spans="1:9" outlineLevel="1">
      <c r="A396" s="40" t="s">
        <v>408</v>
      </c>
      <c r="B396" s="10"/>
      <c r="C396" s="5"/>
      <c r="D396" s="5"/>
      <c r="E396" s="5">
        <f t="shared" ref="E396" si="33">SUM(B396:D396)</f>
        <v>0</v>
      </c>
    </row>
    <row r="397" spans="1:9" outlineLevel="1">
      <c r="A397" s="40" t="s">
        <v>346</v>
      </c>
      <c r="B397" s="10"/>
      <c r="C397" s="5">
        <v>-681.25</v>
      </c>
      <c r="D397" s="5"/>
      <c r="E397" s="5">
        <f t="shared" si="32"/>
        <v>-681.25</v>
      </c>
    </row>
    <row r="398" spans="1:9">
      <c r="A398" s="24" t="s">
        <v>165</v>
      </c>
      <c r="B398" s="4">
        <f>+B2+B3+B21+B31+B55+B94+B102+B111+B131+B138+B145+B156+B168+B193+B215+B289+B346</f>
        <v>10442.024999999994</v>
      </c>
      <c r="C398" s="4">
        <f>+C2+C3+C21+C31+C55+C94+C102+C111+C131+C138+C145+C156+C168+C193+C215+C289+C346</f>
        <v>-2979951.1439999994</v>
      </c>
      <c r="D398" s="4">
        <f>+D2+D3+D21+D31+D55+D94+D102+D111+D131+D138+D145+D156+D168+D193+D215+D289+D346</f>
        <v>833.19799999999998</v>
      </c>
      <c r="E398" s="4">
        <f>+E2+E3+E21+E31+E55+E94+E102+E111+E131+E138+E145+E156+E168+E193+E215+E289+E346</f>
        <v>-2968675.9210000001</v>
      </c>
      <c r="F398" s="9"/>
      <c r="G398" s="14">
        <f>G2+G3+G21+G31+G55+G94+G102+G111+G131+G138+G145+G156+G168+G193+G215+G289+G346</f>
        <v>25552.890000000043</v>
      </c>
      <c r="H398" s="15"/>
      <c r="I398" s="14">
        <f>I2+I3+I21+I31+I55+I94+I102+I111+I131+I138+I145+I156+I168+I193+I215+I289+I346</f>
        <v>8901.4099999999744</v>
      </c>
    </row>
  </sheetData>
  <pageMargins left="0.7" right="0.7" top="0.75" bottom="0.75" header="0.3" footer="0.3"/>
  <pageSetup paperSize="9" orientation="portrait" horizontalDpi="180" verticalDpi="180" r:id="rId1"/>
  <ignoredErrors>
    <ignoredError sqref="E21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I398"/>
  <sheetViews>
    <sheetView topLeftCell="A362" workbookViewId="0">
      <selection activeCell="A396" sqref="A396:XFD396"/>
    </sheetView>
  </sheetViews>
  <sheetFormatPr baseColWidth="10" defaultRowHeight="12.75" outlineLevelRow="1"/>
  <cols>
    <col min="1" max="1" width="38.7109375" style="26" bestFit="1" customWidth="1"/>
    <col min="2" max="2" width="13.7109375" style="2" bestFit="1" customWidth="1"/>
    <col min="3" max="3" width="14.140625" style="2" bestFit="1" customWidth="1"/>
    <col min="4" max="4" width="8.7109375" style="2" bestFit="1" customWidth="1"/>
    <col min="5" max="5" width="14.140625" style="1" bestFit="1" customWidth="1"/>
    <col min="6" max="6" width="6.85546875" style="11" customWidth="1"/>
    <col min="7" max="7" width="11.7109375" style="19" bestFit="1" customWidth="1"/>
    <col min="8" max="8" width="6.85546875" style="20" customWidth="1"/>
    <col min="9" max="9" width="9.7109375" style="19" bestFit="1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165</v>
      </c>
      <c r="B2" s="4">
        <f>'SNA 04-2019'!B398</f>
        <v>10442.024999999994</v>
      </c>
      <c r="C2" s="4">
        <f>'SNA 04-2019'!C398</f>
        <v>-2979951.1439999994</v>
      </c>
      <c r="D2" s="4">
        <f>'SNA 04-2019'!D398</f>
        <v>833.19799999999998</v>
      </c>
      <c r="E2" s="4">
        <f>SUM(B2:D2)</f>
        <v>-2968675.9209999996</v>
      </c>
      <c r="F2" s="9"/>
      <c r="G2" s="14">
        <f>'SNA 04-2019'!G398</f>
        <v>25552.890000000043</v>
      </c>
      <c r="H2" s="15"/>
      <c r="I2" s="14">
        <f>'SNA 04-2019'!I398</f>
        <v>8901.4099999999744</v>
      </c>
    </row>
    <row r="3" spans="1:9" s="3" customFormat="1">
      <c r="A3" s="25" t="s">
        <v>9</v>
      </c>
      <c r="B3" s="6">
        <f>SUM(B4:B20)</f>
        <v>60000</v>
      </c>
      <c r="C3" s="6">
        <f>SUM(C4:C20)</f>
        <v>2738270.25</v>
      </c>
      <c r="D3" s="6">
        <f>SUM(D4:D20)</f>
        <v>0</v>
      </c>
      <c r="E3" s="6">
        <f>SUM(B3:D3)</f>
        <v>2798270.25</v>
      </c>
      <c r="F3" s="9"/>
      <c r="G3" s="16">
        <f>SUM(G4:G20)</f>
        <v>332779.22000000003</v>
      </c>
      <c r="H3" s="15"/>
      <c r="I3" s="16">
        <f>SUM(I4:I20)</f>
        <v>0</v>
      </c>
    </row>
    <row r="4" spans="1:9" outlineLevel="1">
      <c r="A4" s="26" t="s">
        <v>13</v>
      </c>
      <c r="B4" s="5">
        <v>60000</v>
      </c>
      <c r="C4" s="5">
        <v>2237000</v>
      </c>
      <c r="D4" s="5"/>
      <c r="E4" s="5">
        <f>SUM(B4:D4)</f>
        <v>2297000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>
        <v>499185.25</v>
      </c>
      <c r="D12" s="5"/>
      <c r="E12" s="5">
        <f t="shared" si="0"/>
        <v>499185.25</v>
      </c>
      <c r="F12" s="10"/>
      <c r="G12" s="17">
        <v>306537.84000000003</v>
      </c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>
        <v>11241.38</v>
      </c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>
        <v>15000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/>
      <c r="H18" s="18"/>
      <c r="I18" s="17"/>
    </row>
    <row r="19" spans="1:9" outlineLevel="1">
      <c r="A19" s="26" t="s">
        <v>351</v>
      </c>
      <c r="B19" s="5"/>
      <c r="C19" s="5">
        <v>2085</v>
      </c>
      <c r="D19" s="5"/>
      <c r="E19" s="5">
        <f t="shared" si="0"/>
        <v>2085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/>
      <c r="D20" s="5"/>
      <c r="E20" s="5">
        <f t="shared" si="0"/>
        <v>0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1">SUM(C22:C30)</f>
        <v>0</v>
      </c>
      <c r="D21" s="6">
        <f t="shared" si="1"/>
        <v>0</v>
      </c>
      <c r="E21" s="6">
        <f t="shared" ref="E21:E84" si="2">SUM(B21:D21)</f>
        <v>0</v>
      </c>
      <c r="F21" s="9"/>
      <c r="G21" s="16">
        <f>SUM(G22:G30)</f>
        <v>-200000</v>
      </c>
      <c r="H21" s="15"/>
      <c r="I21" s="16">
        <f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si="2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2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2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2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2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2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2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2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/>
      <c r="D30" s="5"/>
      <c r="E30" s="5">
        <f t="shared" si="2"/>
        <v>0</v>
      </c>
      <c r="F30" s="10"/>
      <c r="G30" s="17">
        <v>-200000</v>
      </c>
      <c r="H30" s="18"/>
      <c r="I30" s="17"/>
    </row>
    <row r="31" spans="1:9">
      <c r="A31" s="25" t="s">
        <v>24</v>
      </c>
      <c r="B31" s="6">
        <f>SUM(B32:B54)</f>
        <v>-890.34500000000003</v>
      </c>
      <c r="C31" s="6">
        <f t="shared" ref="C31:D31" si="3">SUM(C32:C54)</f>
        <v>-7940.2330000000002</v>
      </c>
      <c r="D31" s="6">
        <f t="shared" si="3"/>
        <v>0</v>
      </c>
      <c r="E31" s="6">
        <f t="shared" si="2"/>
        <v>-8830.5779999999995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2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2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2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2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2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2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2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2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2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2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2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2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2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/>
      <c r="D45" s="5"/>
      <c r="E45" s="5">
        <f t="shared" si="2"/>
        <v>0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2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/>
      <c r="D47" s="5"/>
      <c r="E47" s="5">
        <f t="shared" si="2"/>
        <v>0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2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2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2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2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2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2"/>
        <v>0</v>
      </c>
      <c r="F53" s="10"/>
      <c r="G53" s="17"/>
      <c r="H53" s="18"/>
      <c r="I53" s="17"/>
    </row>
    <row r="54" spans="1:9" outlineLevel="1">
      <c r="A54" s="27" t="s">
        <v>0</v>
      </c>
      <c r="B54" s="5">
        <v>-890.34500000000003</v>
      </c>
      <c r="C54" s="5">
        <v>-7940.2330000000002</v>
      </c>
      <c r="D54" s="5"/>
      <c r="E54" s="5">
        <f t="shared" si="2"/>
        <v>-8830.5779999999995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-2.4989999999999997</v>
      </c>
      <c r="C55" s="6">
        <f t="shared" ref="C55:D55" si="4">SUM(C56:C93)</f>
        <v>-4880.6000000000004</v>
      </c>
      <c r="D55" s="6">
        <f t="shared" si="4"/>
        <v>0</v>
      </c>
      <c r="E55" s="6">
        <f t="shared" si="2"/>
        <v>-4883.0990000000002</v>
      </c>
      <c r="F55" s="9"/>
      <c r="G55" s="16">
        <f>SUM(G56:G93)</f>
        <v>-656.24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>
        <v>-8</v>
      </c>
      <c r="D56" s="5"/>
      <c r="E56" s="5">
        <f t="shared" si="2"/>
        <v>-8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/>
      <c r="D57" s="5"/>
      <c r="E57" s="5">
        <f t="shared" si="2"/>
        <v>0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2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-59.5</v>
      </c>
      <c r="D59" s="5"/>
      <c r="E59" s="5">
        <f t="shared" si="2"/>
        <v>-59.5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2"/>
        <v>0</v>
      </c>
      <c r="F60" s="10"/>
      <c r="G60" s="17"/>
      <c r="H60" s="18"/>
      <c r="I60" s="17"/>
    </row>
    <row r="61" spans="1:9" outlineLevel="1">
      <c r="A61" s="40" t="s">
        <v>175</v>
      </c>
      <c r="B61" s="5">
        <v>-1.7849999999999999</v>
      </c>
      <c r="C61" s="5">
        <v>-10.353</v>
      </c>
      <c r="D61" s="5"/>
      <c r="E61" s="5">
        <f t="shared" si="2"/>
        <v>-12.138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>
        <v>-370.02300000000002</v>
      </c>
      <c r="D62" s="5"/>
      <c r="E62" s="5">
        <f t="shared" si="2"/>
        <v>-370.02300000000002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>
        <v>-44.13</v>
      </c>
      <c r="D63" s="5"/>
      <c r="E63" s="5">
        <f t="shared" si="2"/>
        <v>-44.13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>
        <v>-2918.6550000000002</v>
      </c>
      <c r="D64" s="5"/>
      <c r="E64" s="5">
        <f t="shared" si="2"/>
        <v>-2918.6550000000002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>
        <v>-7.14</v>
      </c>
      <c r="D65" s="5"/>
      <c r="E65" s="5">
        <f t="shared" si="2"/>
        <v>-7.14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2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>
        <v>-238</v>
      </c>
      <c r="D67" s="5"/>
      <c r="E67" s="5">
        <f t="shared" si="2"/>
        <v>-238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-110</v>
      </c>
      <c r="D68" s="5"/>
      <c r="E68" s="5">
        <f t="shared" si="2"/>
        <v>-110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>
        <v>-15</v>
      </c>
      <c r="D69" s="5"/>
      <c r="E69" s="5">
        <f t="shared" si="2"/>
        <v>-15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>
        <v>-30</v>
      </c>
      <c r="D70" s="5"/>
      <c r="E70" s="5">
        <f t="shared" si="2"/>
        <v>-30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/>
      <c r="D71" s="5"/>
      <c r="E71" s="5">
        <f t="shared" si="2"/>
        <v>0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>
        <v>-160</v>
      </c>
      <c r="D72" s="5"/>
      <c r="E72" s="5">
        <f t="shared" si="2"/>
        <v>-160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>
        <v>-40</v>
      </c>
      <c r="D73" s="5"/>
      <c r="E73" s="5">
        <f t="shared" si="2"/>
        <v>-40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2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-66.045000000000002</v>
      </c>
      <c r="D75" s="5"/>
      <c r="E75" s="5">
        <f t="shared" si="2"/>
        <v>-66.045000000000002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/>
      <c r="D76" s="5"/>
      <c r="E76" s="5">
        <f t="shared" si="2"/>
        <v>0</v>
      </c>
      <c r="F76" s="10"/>
      <c r="G76" s="17"/>
      <c r="H76" s="18"/>
      <c r="I76" s="17"/>
    </row>
    <row r="77" spans="1:9" outlineLevel="1">
      <c r="A77" s="40" t="s">
        <v>84</v>
      </c>
      <c r="B77" s="5">
        <v>-0.71399999999999997</v>
      </c>
      <c r="C77" s="5">
        <v>-2.8559999999999999</v>
      </c>
      <c r="D77" s="5"/>
      <c r="E77" s="5">
        <f t="shared" si="2"/>
        <v>-3.57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v>-21.42</v>
      </c>
      <c r="D78" s="5"/>
      <c r="E78" s="5">
        <f t="shared" si="2"/>
        <v>-21.42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-30</v>
      </c>
      <c r="D79" s="5"/>
      <c r="E79" s="5">
        <f t="shared" si="2"/>
        <v>-30</v>
      </c>
      <c r="F79" s="10"/>
      <c r="G79" s="17">
        <v>-50</v>
      </c>
      <c r="H79" s="18"/>
      <c r="I79" s="17"/>
    </row>
    <row r="80" spans="1:9" outlineLevel="1">
      <c r="A80" s="40" t="s">
        <v>184</v>
      </c>
      <c r="B80" s="5"/>
      <c r="C80" s="5"/>
      <c r="D80" s="5"/>
      <c r="E80" s="5">
        <f t="shared" si="2"/>
        <v>0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-40</v>
      </c>
      <c r="D81" s="5"/>
      <c r="E81" s="5">
        <f>SUM(B81:D81)</f>
        <v>-40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>
        <v>-59.5</v>
      </c>
      <c r="D82" s="5"/>
      <c r="E82" s="5">
        <f t="shared" si="2"/>
        <v>-59.5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2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/>
      <c r="D84" s="5"/>
      <c r="E84" s="5">
        <f t="shared" si="2"/>
        <v>0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ref="E85:E137" si="5">SUM(B85:D85)</f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5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>
        <v>-332.05399999999997</v>
      </c>
      <c r="D87" s="5"/>
      <c r="E87" s="5">
        <f t="shared" si="5"/>
        <v>-332.05399999999997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>
        <v>-21.888000000000002</v>
      </c>
      <c r="D88" s="5"/>
      <c r="E88" s="5">
        <f t="shared" si="5"/>
        <v>-21.888000000000002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>
        <v>-167.68600000000001</v>
      </c>
      <c r="D89" s="5"/>
      <c r="E89" s="5">
        <f t="shared" si="5"/>
        <v>-167.68600000000001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-40</v>
      </c>
      <c r="D90" s="5"/>
      <c r="E90" s="5">
        <f t="shared" si="5"/>
        <v>-40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5"/>
        <v>0</v>
      </c>
      <c r="F91" s="10"/>
      <c r="G91" s="17">
        <v>-606.24</v>
      </c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5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-88.35</v>
      </c>
      <c r="D93" s="5"/>
      <c r="E93" s="5">
        <f t="shared" si="5"/>
        <v>-88.35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-173619.34400000001</v>
      </c>
      <c r="D94" s="6">
        <f>SUM(D95:D101)</f>
        <v>0</v>
      </c>
      <c r="E94" s="6">
        <f t="shared" si="5"/>
        <v>-173619.34400000001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5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>
        <v>-868.702</v>
      </c>
      <c r="D96" s="5"/>
      <c r="E96" s="5">
        <f t="shared" si="5"/>
        <v>-868.702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/>
      <c r="D97" s="5"/>
      <c r="E97" s="5">
        <f t="shared" si="5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5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5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>
        <v>-240.31399999999999</v>
      </c>
      <c r="D100" s="5"/>
      <c r="E100" s="5">
        <f t="shared" si="5"/>
        <v>-240.31399999999999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-172510.32800000001</v>
      </c>
      <c r="D101" s="5"/>
      <c r="E101" s="5">
        <f t="shared" si="5"/>
        <v>-172510.32800000001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6">SUM(B103:B110)</f>
        <v>0</v>
      </c>
      <c r="C102" s="6">
        <f t="shared" si="6"/>
        <v>0</v>
      </c>
      <c r="D102" s="6">
        <f t="shared" si="6"/>
        <v>0</v>
      </c>
      <c r="E102" s="6">
        <f t="shared" si="5"/>
        <v>0</v>
      </c>
      <c r="F102" s="9"/>
      <c r="G102" s="16">
        <f t="shared" ref="G102" si="7">SUM(G103:G110)</f>
        <v>0</v>
      </c>
      <c r="H102" s="15"/>
      <c r="I102" s="16">
        <f t="shared" ref="I102" si="8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5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si="5"/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5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5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5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5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si="5"/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/>
      <c r="D110" s="5"/>
      <c r="E110" s="5">
        <f t="shared" si="5"/>
        <v>0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9">SUM(B112:B130)</f>
        <v>0</v>
      </c>
      <c r="C111" s="6">
        <f t="shared" si="9"/>
        <v>0</v>
      </c>
      <c r="D111" s="6">
        <f t="shared" si="9"/>
        <v>0</v>
      </c>
      <c r="E111" s="6">
        <f t="shared" si="5"/>
        <v>0</v>
      </c>
      <c r="F111" s="9"/>
      <c r="G111" s="16">
        <f t="shared" ref="G111" si="10">SUM(G112:G130)</f>
        <v>-26711.47</v>
      </c>
      <c r="H111" s="15"/>
      <c r="I111" s="16">
        <f t="shared" ref="I111" si="11">SUM(I112:I130)</f>
        <v>-5312.77</v>
      </c>
    </row>
    <row r="112" spans="1:9" outlineLevel="1">
      <c r="A112" s="21" t="s">
        <v>44</v>
      </c>
      <c r="B112" s="5"/>
      <c r="C112" s="5"/>
      <c r="D112" s="5"/>
      <c r="E112" s="5">
        <f t="shared" si="5"/>
        <v>0</v>
      </c>
      <c r="F112" s="10"/>
      <c r="G112" s="17"/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5"/>
        <v>0</v>
      </c>
      <c r="F113" s="10"/>
      <c r="G113" s="17">
        <v>-12708.72</v>
      </c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5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5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5"/>
        <v>0</v>
      </c>
      <c r="F116" s="10"/>
      <c r="G116" s="17"/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5"/>
        <v>0</v>
      </c>
      <c r="F117" s="10"/>
      <c r="G117" s="17">
        <v>-12801.25</v>
      </c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5"/>
        <v>0</v>
      </c>
      <c r="F118" s="10"/>
      <c r="G118" s="17"/>
      <c r="H118" s="18"/>
      <c r="I118" s="17">
        <v>-5312.77</v>
      </c>
    </row>
    <row r="119" spans="1:9" outlineLevel="1">
      <c r="A119" s="26" t="s">
        <v>51</v>
      </c>
      <c r="B119" s="5"/>
      <c r="C119" s="5"/>
      <c r="D119" s="5"/>
      <c r="E119" s="5">
        <f t="shared" si="5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5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5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5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5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5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5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5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5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5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5"/>
        <v>0</v>
      </c>
      <c r="F129" s="10"/>
      <c r="G129" s="17">
        <v>-1201.5</v>
      </c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5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2">SUM(B132:B137)</f>
        <v>0</v>
      </c>
      <c r="C131" s="6">
        <f t="shared" si="12"/>
        <v>-1734107.7879999999</v>
      </c>
      <c r="D131" s="6">
        <f t="shared" si="12"/>
        <v>0</v>
      </c>
      <c r="E131" s="6">
        <f t="shared" si="5"/>
        <v>-1734107.7879999999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-396239.42800000001</v>
      </c>
      <c r="D132" s="5"/>
      <c r="E132" s="5">
        <f t="shared" si="5"/>
        <v>-396239.42800000001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>
        <v>-993816.44799999997</v>
      </c>
      <c r="D133" s="10"/>
      <c r="E133" s="10">
        <f t="shared" si="5"/>
        <v>-993816.44799999997</v>
      </c>
    </row>
    <row r="134" spans="1:9" outlineLevel="1">
      <c r="A134" s="21" t="s">
        <v>60</v>
      </c>
      <c r="B134" s="5"/>
      <c r="C134" s="5">
        <v>-67931.138000000006</v>
      </c>
      <c r="D134" s="5"/>
      <c r="E134" s="5">
        <f t="shared" si="5"/>
        <v>-67931.138000000006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>
        <v>-74028.896999999997</v>
      </c>
      <c r="D135" s="5"/>
      <c r="E135" s="5">
        <f t="shared" si="5"/>
        <v>-74028.896999999997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>
        <v>-202091.87700000001</v>
      </c>
      <c r="D136" s="5"/>
      <c r="E136" s="5">
        <f t="shared" si="5"/>
        <v>-202091.87700000001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5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3">SUM(C139:C144)</f>
        <v>-187990.92</v>
      </c>
      <c r="D138" s="6">
        <f t="shared" si="13"/>
        <v>0</v>
      </c>
      <c r="E138" s="6">
        <f>SUM(B138:D138)</f>
        <v>-187990.92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/>
      <c r="D139" s="5"/>
      <c r="E139" s="5">
        <f>SUM(B139:D139)</f>
        <v>0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-7250</v>
      </c>
      <c r="D140" s="5"/>
      <c r="E140" s="5">
        <f t="shared" ref="E140:E144" si="14">SUM(B140:D140)</f>
        <v>-7250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/>
      <c r="D141" s="5"/>
      <c r="E141" s="5">
        <f t="shared" si="14"/>
        <v>0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>
        <v>-160892.967</v>
      </c>
      <c r="D142" s="5"/>
      <c r="E142" s="5">
        <f t="shared" si="14"/>
        <v>-160892.967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/>
      <c r="D143" s="5"/>
      <c r="E143" s="5">
        <f t="shared" si="14"/>
        <v>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>
        <v>-19847.953000000001</v>
      </c>
      <c r="D144" s="5"/>
      <c r="E144" s="5">
        <f t="shared" si="14"/>
        <v>-19847.953000000001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-37993.544000000002</v>
      </c>
      <c r="D145" s="6">
        <f>SUM(D146:D155)</f>
        <v>0</v>
      </c>
      <c r="E145" s="6">
        <f>SUM(B145:D145)</f>
        <v>-37993.544000000002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/>
      <c r="D146" s="5"/>
      <c r="E146" s="5">
        <f>SUM(B146:D146)</f>
        <v>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>
        <v>-24625</v>
      </c>
      <c r="D147" s="5"/>
      <c r="E147" s="5">
        <f t="shared" ref="E147:E216" si="15">SUM(B147:D147)</f>
        <v>-24625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/>
      <c r="D148" s="5"/>
      <c r="E148" s="5">
        <f t="shared" si="15"/>
        <v>0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5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15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5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>
        <v>-3940</v>
      </c>
      <c r="D152" s="5"/>
      <c r="E152" s="5">
        <f t="shared" si="15"/>
        <v>-3940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5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ref="E154" si="16">SUM(B154:D154)</f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>
        <v>-9428.5439999999999</v>
      </c>
      <c r="D155" s="5"/>
      <c r="E155" s="5">
        <f t="shared" si="15"/>
        <v>-9428.5439999999999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7">SUM(C157:C167)</f>
        <v>-19662.055</v>
      </c>
      <c r="D156" s="6">
        <f t="shared" si="17"/>
        <v>0</v>
      </c>
      <c r="E156" s="6">
        <f t="shared" si="15"/>
        <v>-19662.055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>
        <v>-550.5</v>
      </c>
      <c r="D157" s="5"/>
      <c r="E157" s="5">
        <f t="shared" si="15"/>
        <v>-550.5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>
        <v>-50</v>
      </c>
      <c r="D158" s="5"/>
      <c r="E158" s="5">
        <f t="shared" si="15"/>
        <v>-50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5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>
        <v>-4804.6120000000001</v>
      </c>
      <c r="D160" s="5"/>
      <c r="E160" s="5">
        <f t="shared" si="15"/>
        <v>-4804.6120000000001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5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5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>
        <v>-12771.759</v>
      </c>
      <c r="D163" s="5"/>
      <c r="E163" s="5">
        <f t="shared" si="15"/>
        <v>-12771.759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5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/>
      <c r="D165" s="5"/>
      <c r="E165" s="5">
        <f t="shared" si="15"/>
        <v>0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>
        <v>-1485.184</v>
      </c>
      <c r="D167" s="5"/>
      <c r="E167" s="5">
        <f t="shared" si="15"/>
        <v>-1485.184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-170003.83599999998</v>
      </c>
      <c r="D168" s="6">
        <f>SUM(D169:D192)</f>
        <v>0</v>
      </c>
      <c r="E168" s="6">
        <f t="shared" si="15"/>
        <v>-170003.83599999998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>
        <v>-6252.268</v>
      </c>
      <c r="D169" s="5"/>
      <c r="E169" s="5">
        <f t="shared" si="15"/>
        <v>-6252.268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5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-122649.841</v>
      </c>
      <c r="D171" s="5"/>
      <c r="E171" s="5">
        <f t="shared" si="15"/>
        <v>-122649.841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5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/>
      <c r="D173" s="5"/>
      <c r="E173" s="5">
        <f t="shared" si="15"/>
        <v>0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5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>
        <v>-5727.6289999999999</v>
      </c>
      <c r="D175" s="5"/>
      <c r="E175" s="5">
        <f t="shared" si="15"/>
        <v>-5727.6289999999999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5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5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>
        <v>-21041.062000000002</v>
      </c>
      <c r="D178" s="5"/>
      <c r="E178" s="5">
        <f t="shared" si="15"/>
        <v>-21041.062000000002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5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5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5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5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>
        <v>-877.53</v>
      </c>
      <c r="D183" s="5"/>
      <c r="E183" s="5">
        <f t="shared" si="15"/>
        <v>-877.53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>
        <v>-5067.7560000000003</v>
      </c>
      <c r="D184" s="5"/>
      <c r="E184" s="5">
        <f t="shared" si="15"/>
        <v>-5067.7560000000003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>
        <v>-667</v>
      </c>
      <c r="D185" s="5"/>
      <c r="E185" s="5">
        <f t="shared" si="15"/>
        <v>-667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15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/>
      <c r="D187" s="5"/>
      <c r="E187" s="5">
        <f t="shared" si="15"/>
        <v>0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5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si="15"/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si="15"/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15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>
        <v>-7720.75</v>
      </c>
      <c r="D192" s="5"/>
      <c r="E192" s="5">
        <f t="shared" si="15"/>
        <v>-7720.75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18">SUM(C194:C214)</f>
        <v>-163804.43400000001</v>
      </c>
      <c r="D193" s="6">
        <f t="shared" si="18"/>
        <v>0</v>
      </c>
      <c r="E193" s="6">
        <f t="shared" si="15"/>
        <v>-163804.43400000001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5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-2362.7249999999999</v>
      </c>
      <c r="D195" s="5"/>
      <c r="E195" s="5">
        <f t="shared" si="15"/>
        <v>-2362.7249999999999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-3129.7089999999998</v>
      </c>
      <c r="D196" s="5"/>
      <c r="E196" s="5">
        <f t="shared" si="15"/>
        <v>-3129.7089999999998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-6610.4759999999997</v>
      </c>
      <c r="D197" s="5"/>
      <c r="E197" s="5">
        <f t="shared" si="15"/>
        <v>-6610.4759999999997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5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>
        <v>-1675.0909999999999</v>
      </c>
      <c r="D199" s="5"/>
      <c r="E199" s="5">
        <f t="shared" si="15"/>
        <v>-1675.0909999999999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/>
      <c r="D200" s="5"/>
      <c r="E200" s="5">
        <f t="shared" si="15"/>
        <v>0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>
        <v>-16944.02</v>
      </c>
      <c r="D201" s="5"/>
      <c r="E201" s="5">
        <f t="shared" si="15"/>
        <v>-16944.02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-44765.091</v>
      </c>
      <c r="D202" s="5"/>
      <c r="E202" s="5">
        <f t="shared" si="15"/>
        <v>-44765.091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-11820</v>
      </c>
      <c r="D203" s="5"/>
      <c r="E203" s="5">
        <f t="shared" si="15"/>
        <v>-11820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>
        <v>-7014.2020000000002</v>
      </c>
      <c r="D204" s="5"/>
      <c r="E204" s="5">
        <f t="shared" si="15"/>
        <v>-7014.2020000000002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>
        <v>-4498.7169999999996</v>
      </c>
      <c r="D205" s="5"/>
      <c r="E205" s="5">
        <f t="shared" si="15"/>
        <v>-4498.7169999999996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5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>
        <v>-2114.212</v>
      </c>
      <c r="D207" s="5"/>
      <c r="E207" s="5">
        <f t="shared" si="15"/>
        <v>-2114.212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/>
      <c r="D208" s="5"/>
      <c r="E208" s="5">
        <f t="shared" si="15"/>
        <v>0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>
        <v>-23871.098000000002</v>
      </c>
      <c r="D209" s="5"/>
      <c r="E209" s="5">
        <f t="shared" si="15"/>
        <v>-23871.098000000002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>
        <v>-15177.540999999999</v>
      </c>
      <c r="D210" s="5"/>
      <c r="E210" s="5">
        <f t="shared" si="15"/>
        <v>-15177.540999999999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-18857.196</v>
      </c>
      <c r="D211" s="5"/>
      <c r="E211" s="5">
        <f t="shared" si="15"/>
        <v>-18857.196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5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19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>
        <v>-4964.3559999999998</v>
      </c>
      <c r="D214" s="5"/>
      <c r="E214" s="5">
        <f t="shared" si="15"/>
        <v>-4964.3559999999998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-59512.765999999996</v>
      </c>
      <c r="D215" s="6">
        <f>SUM(D216:D288)</f>
        <v>0</v>
      </c>
      <c r="E215" s="6">
        <f t="shared" si="15"/>
        <v>-59512.765999999996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>
        <v>-387.65800000000002</v>
      </c>
      <c r="D216" s="10"/>
      <c r="E216" s="10">
        <f t="shared" si="15"/>
        <v>-387.65800000000002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20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20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>
        <v>-227.58</v>
      </c>
      <c r="D219" s="10"/>
      <c r="E219" s="10">
        <f t="shared" si="20"/>
        <v>-227.58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20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20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20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-824</v>
      </c>
      <c r="D223" s="5"/>
      <c r="E223" s="5">
        <f t="shared" si="20"/>
        <v>-824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>
        <v>-1560.501</v>
      </c>
      <c r="D224" s="5"/>
      <c r="E224" s="5">
        <f t="shared" si="20"/>
        <v>-1560.501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20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20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v>-342.33</v>
      </c>
      <c r="D227" s="5"/>
      <c r="E227" s="5">
        <f t="shared" si="20"/>
        <v>-342.33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>
        <v>-2177.1460000000002</v>
      </c>
      <c r="D228" s="10"/>
      <c r="E228" s="10">
        <f t="shared" si="20"/>
        <v>-2177.1460000000002</v>
      </c>
    </row>
    <row r="229" spans="1:9" outlineLevel="1">
      <c r="A229" s="40" t="s">
        <v>85</v>
      </c>
      <c r="B229" s="10"/>
      <c r="C229" s="5">
        <v>-9637.7459999999992</v>
      </c>
      <c r="D229" s="5"/>
      <c r="E229" s="5">
        <f t="shared" si="20"/>
        <v>-9637.7459999999992</v>
      </c>
    </row>
    <row r="230" spans="1:9" outlineLevel="1">
      <c r="A230" s="41" t="s">
        <v>262</v>
      </c>
      <c r="B230" s="10"/>
      <c r="C230" s="5"/>
      <c r="D230" s="5"/>
      <c r="E230" s="5">
        <f t="shared" si="20"/>
        <v>0</v>
      </c>
    </row>
    <row r="231" spans="1:9" outlineLevel="1">
      <c r="A231" s="40" t="s">
        <v>263</v>
      </c>
      <c r="B231" s="10"/>
      <c r="C231" s="10">
        <v>-9289.0529999999999</v>
      </c>
      <c r="D231" s="10"/>
      <c r="E231" s="10">
        <f t="shared" si="20"/>
        <v>-9289.0529999999999</v>
      </c>
    </row>
    <row r="232" spans="1:9" outlineLevel="1">
      <c r="A232" s="40" t="s">
        <v>92</v>
      </c>
      <c r="B232" s="5"/>
      <c r="C232" s="5"/>
      <c r="D232" s="5"/>
      <c r="E232" s="5">
        <f t="shared" si="20"/>
        <v>0</v>
      </c>
    </row>
    <row r="233" spans="1:9" outlineLevel="1">
      <c r="A233" s="40" t="s">
        <v>97</v>
      </c>
      <c r="B233" s="10"/>
      <c r="C233" s="10"/>
      <c r="D233" s="10"/>
      <c r="E233" s="10">
        <f t="shared" si="20"/>
        <v>0</v>
      </c>
    </row>
    <row r="234" spans="1:9" outlineLevel="1">
      <c r="A234" s="40" t="s">
        <v>264</v>
      </c>
      <c r="B234" s="10"/>
      <c r="C234" s="5"/>
      <c r="D234" s="5"/>
      <c r="E234" s="5">
        <f t="shared" si="20"/>
        <v>0</v>
      </c>
    </row>
    <row r="235" spans="1:9" outlineLevel="1">
      <c r="A235" s="40" t="s">
        <v>265</v>
      </c>
      <c r="B235" s="5"/>
      <c r="C235" s="5"/>
      <c r="D235" s="5"/>
      <c r="E235" s="5">
        <f t="shared" si="20"/>
        <v>0</v>
      </c>
    </row>
    <row r="236" spans="1:9" outlineLevel="1">
      <c r="A236" s="40" t="s">
        <v>266</v>
      </c>
      <c r="B236" s="5"/>
      <c r="C236" s="10">
        <v>-2805.1790000000001</v>
      </c>
      <c r="D236" s="10"/>
      <c r="E236" s="10">
        <f t="shared" si="20"/>
        <v>-2805.1790000000001</v>
      </c>
    </row>
    <row r="237" spans="1:9" outlineLevel="1">
      <c r="A237" s="40" t="s">
        <v>267</v>
      </c>
      <c r="B237" s="10"/>
      <c r="C237" s="5"/>
      <c r="D237" s="5"/>
      <c r="E237" s="5">
        <f t="shared" si="20"/>
        <v>0</v>
      </c>
    </row>
    <row r="238" spans="1:9" outlineLevel="1">
      <c r="A238" s="40" t="s">
        <v>114</v>
      </c>
      <c r="B238" s="5"/>
      <c r="C238" s="5">
        <v>-12894.241</v>
      </c>
      <c r="D238" s="5"/>
      <c r="E238" s="5">
        <f t="shared" si="20"/>
        <v>-12894.241</v>
      </c>
    </row>
    <row r="239" spans="1:9" outlineLevel="1">
      <c r="A239" s="40" t="s">
        <v>268</v>
      </c>
      <c r="B239" s="5"/>
      <c r="C239" s="10"/>
      <c r="D239" s="10"/>
      <c r="E239" s="10">
        <f t="shared" si="20"/>
        <v>0</v>
      </c>
    </row>
    <row r="240" spans="1:9" outlineLevel="1">
      <c r="A240" s="40" t="s">
        <v>269</v>
      </c>
      <c r="B240" s="5"/>
      <c r="C240" s="5">
        <v>-2089.3629999999998</v>
      </c>
      <c r="D240" s="5"/>
      <c r="E240" s="5">
        <f t="shared" si="20"/>
        <v>-2089.3629999999998</v>
      </c>
    </row>
    <row r="241" spans="1:5" outlineLevel="1">
      <c r="A241" s="40" t="s">
        <v>116</v>
      </c>
      <c r="B241" s="5"/>
      <c r="C241" s="5"/>
      <c r="D241" s="5"/>
      <c r="E241" s="5">
        <f t="shared" si="20"/>
        <v>0</v>
      </c>
    </row>
    <row r="242" spans="1:5" outlineLevel="1">
      <c r="A242" s="40" t="s">
        <v>270</v>
      </c>
      <c r="B242" s="10"/>
      <c r="C242" s="10"/>
      <c r="D242" s="10"/>
      <c r="E242" s="10">
        <f t="shared" si="20"/>
        <v>0</v>
      </c>
    </row>
    <row r="243" spans="1:5" outlineLevel="1">
      <c r="A243" s="40" t="s">
        <v>271</v>
      </c>
      <c r="B243" s="5"/>
      <c r="C243" s="5">
        <v>-1563.414</v>
      </c>
      <c r="D243" s="5"/>
      <c r="E243" s="5">
        <f t="shared" si="20"/>
        <v>-1563.414</v>
      </c>
    </row>
    <row r="244" spans="1:5" outlineLevel="1">
      <c r="A244" s="40" t="s">
        <v>272</v>
      </c>
      <c r="B244" s="5"/>
      <c r="C244" s="5"/>
      <c r="D244" s="5"/>
      <c r="E244" s="5">
        <f t="shared" si="20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20"/>
        <v>0</v>
      </c>
    </row>
    <row r="246" spans="1:5" outlineLevel="1">
      <c r="A246" s="40" t="s">
        <v>274</v>
      </c>
      <c r="B246" s="5"/>
      <c r="C246" s="5">
        <v>-2882.3049999999998</v>
      </c>
      <c r="D246" s="5"/>
      <c r="E246" s="5">
        <f t="shared" si="20"/>
        <v>-2882.3049999999998</v>
      </c>
    </row>
    <row r="247" spans="1:5" outlineLevel="1">
      <c r="A247" s="40" t="s">
        <v>275</v>
      </c>
      <c r="B247" s="5"/>
      <c r="C247" s="5"/>
      <c r="D247" s="5"/>
      <c r="E247" s="5">
        <f t="shared" si="20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20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20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20"/>
        <v>0</v>
      </c>
    </row>
    <row r="251" spans="1:5" outlineLevel="1">
      <c r="A251" s="40" t="s">
        <v>278</v>
      </c>
      <c r="B251" s="5"/>
      <c r="C251" s="5">
        <v>-3631.8139999999999</v>
      </c>
      <c r="D251" s="5"/>
      <c r="E251" s="5">
        <f t="shared" si="20"/>
        <v>-3631.8139999999999</v>
      </c>
    </row>
    <row r="252" spans="1:5" outlineLevel="1">
      <c r="A252" s="40" t="s">
        <v>279</v>
      </c>
      <c r="B252" s="10"/>
      <c r="C252" s="5"/>
      <c r="D252" s="5"/>
      <c r="E252" s="5">
        <f t="shared" si="20"/>
        <v>0</v>
      </c>
    </row>
    <row r="253" spans="1:5" outlineLevel="1">
      <c r="A253" s="40" t="s">
        <v>126</v>
      </c>
      <c r="B253" s="5"/>
      <c r="C253" s="10">
        <v>-1282.72</v>
      </c>
      <c r="D253" s="10"/>
      <c r="E253" s="10">
        <f t="shared" si="20"/>
        <v>-1282.72</v>
      </c>
    </row>
    <row r="254" spans="1:5" outlineLevel="1">
      <c r="A254" s="40" t="s">
        <v>280</v>
      </c>
      <c r="B254" s="5"/>
      <c r="C254" s="5"/>
      <c r="D254" s="5"/>
      <c r="E254" s="5">
        <f t="shared" si="20"/>
        <v>0</v>
      </c>
    </row>
    <row r="255" spans="1:5" outlineLevel="1">
      <c r="A255" s="40" t="s">
        <v>127</v>
      </c>
      <c r="B255" s="5"/>
      <c r="C255" s="5"/>
      <c r="D255" s="5"/>
      <c r="E255" s="5">
        <f t="shared" si="20"/>
        <v>0</v>
      </c>
    </row>
    <row r="256" spans="1:5" outlineLevel="1">
      <c r="A256" s="40" t="s">
        <v>281</v>
      </c>
      <c r="B256" s="5"/>
      <c r="C256" s="5"/>
      <c r="D256" s="5"/>
      <c r="E256" s="5">
        <f t="shared" si="20"/>
        <v>0</v>
      </c>
    </row>
    <row r="257" spans="1:5" outlineLevel="1">
      <c r="A257" s="40" t="s">
        <v>128</v>
      </c>
      <c r="B257" s="5"/>
      <c r="C257" s="5">
        <v>-1858.2349999999999</v>
      </c>
      <c r="D257" s="5"/>
      <c r="E257" s="5">
        <f t="shared" si="20"/>
        <v>-1858.2349999999999</v>
      </c>
    </row>
    <row r="258" spans="1:5" outlineLevel="1">
      <c r="A258" s="40" t="s">
        <v>130</v>
      </c>
      <c r="B258" s="5"/>
      <c r="C258" s="5"/>
      <c r="D258" s="5"/>
      <c r="E258" s="5">
        <f t="shared" si="20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20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20"/>
        <v>0</v>
      </c>
    </row>
    <row r="261" spans="1:5" outlineLevel="1">
      <c r="A261" s="40" t="s">
        <v>283</v>
      </c>
      <c r="B261" s="5"/>
      <c r="C261" s="5">
        <v>-173.102</v>
      </c>
      <c r="D261" s="5"/>
      <c r="E261" s="5">
        <f t="shared" si="20"/>
        <v>-173.102</v>
      </c>
    </row>
    <row r="262" spans="1:5" outlineLevel="1">
      <c r="A262" s="40" t="s">
        <v>284</v>
      </c>
      <c r="B262" s="5"/>
      <c r="C262" s="5">
        <v>-884.89800000000002</v>
      </c>
      <c r="D262" s="5"/>
      <c r="E262" s="5">
        <f t="shared" si="20"/>
        <v>-884.89800000000002</v>
      </c>
    </row>
    <row r="263" spans="1:5" outlineLevel="1">
      <c r="A263" s="40" t="s">
        <v>285</v>
      </c>
      <c r="B263" s="5"/>
      <c r="C263" s="5">
        <v>-2816.7730000000001</v>
      </c>
      <c r="D263" s="5"/>
      <c r="E263" s="5">
        <f t="shared" si="20"/>
        <v>-2816.7730000000001</v>
      </c>
    </row>
    <row r="264" spans="1:5" outlineLevel="1">
      <c r="A264" s="40" t="s">
        <v>286</v>
      </c>
      <c r="B264" s="5"/>
      <c r="C264" s="5"/>
      <c r="D264" s="5"/>
      <c r="E264" s="5">
        <f t="shared" si="20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20"/>
        <v>0</v>
      </c>
    </row>
    <row r="266" spans="1:5" outlineLevel="1">
      <c r="A266" s="40" t="s">
        <v>288</v>
      </c>
      <c r="B266" s="5"/>
      <c r="C266" s="5"/>
      <c r="D266" s="5"/>
      <c r="E266" s="5">
        <f t="shared" si="20"/>
        <v>0</v>
      </c>
    </row>
    <row r="267" spans="1:5" outlineLevel="1">
      <c r="A267" s="40" t="s">
        <v>289</v>
      </c>
      <c r="B267" s="5"/>
      <c r="C267" s="5"/>
      <c r="D267" s="5"/>
      <c r="E267" s="5">
        <f t="shared" si="20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20"/>
        <v>0</v>
      </c>
    </row>
    <row r="269" spans="1:5" outlineLevel="1">
      <c r="A269" s="40" t="s">
        <v>159</v>
      </c>
      <c r="B269" s="5"/>
      <c r="C269" s="5">
        <v>-450.92599999999999</v>
      </c>
      <c r="D269" s="5"/>
      <c r="E269" s="5">
        <f t="shared" si="20"/>
        <v>-450.92599999999999</v>
      </c>
    </row>
    <row r="270" spans="1:5" outlineLevel="1">
      <c r="A270" s="40" t="s">
        <v>290</v>
      </c>
      <c r="B270" s="5"/>
      <c r="C270" s="5"/>
      <c r="D270" s="5"/>
      <c r="E270" s="5">
        <f t="shared" si="20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20"/>
        <v>0</v>
      </c>
    </row>
    <row r="272" spans="1:5" outlineLevel="1">
      <c r="A272" s="40" t="s">
        <v>292</v>
      </c>
      <c r="B272" s="5"/>
      <c r="C272" s="5">
        <v>-977.71799999999996</v>
      </c>
      <c r="D272" s="5"/>
      <c r="E272" s="5">
        <f t="shared" si="20"/>
        <v>-977.71799999999996</v>
      </c>
    </row>
    <row r="273" spans="1:5" outlineLevel="1">
      <c r="A273" s="40" t="s">
        <v>293</v>
      </c>
      <c r="B273" s="5"/>
      <c r="C273" s="5"/>
      <c r="D273" s="5"/>
      <c r="E273" s="5">
        <f t="shared" si="20"/>
        <v>0</v>
      </c>
    </row>
    <row r="274" spans="1:5" outlineLevel="1">
      <c r="A274" s="40" t="s">
        <v>294</v>
      </c>
      <c r="B274" s="5"/>
      <c r="C274" s="5"/>
      <c r="D274" s="5"/>
      <c r="E274" s="5">
        <f t="shared" si="20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1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1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21"/>
        <v>0</v>
      </c>
    </row>
    <row r="278" spans="1:5" outlineLevel="1">
      <c r="A278" s="40" t="s">
        <v>371</v>
      </c>
      <c r="B278" s="5"/>
      <c r="C278" s="5"/>
      <c r="D278" s="5"/>
      <c r="E278" s="5">
        <f t="shared" si="21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21"/>
        <v>0</v>
      </c>
    </row>
    <row r="280" spans="1:5" outlineLevel="1">
      <c r="A280" s="40" t="s">
        <v>384</v>
      </c>
      <c r="B280" s="5"/>
      <c r="C280" s="5"/>
      <c r="D280" s="5"/>
      <c r="E280" s="5">
        <f t="shared" ref="E280:E287" si="22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22"/>
        <v>0</v>
      </c>
    </row>
    <row r="282" spans="1:5" outlineLevel="1">
      <c r="A282" s="40" t="s">
        <v>398</v>
      </c>
      <c r="B282" s="5"/>
      <c r="C282" s="5"/>
      <c r="D282" s="5"/>
      <c r="E282" s="5">
        <f t="shared" si="22"/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2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2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2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2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2"/>
        <v>0</v>
      </c>
    </row>
    <row r="288" spans="1:5" outlineLevel="1">
      <c r="A288" s="40" t="s">
        <v>30</v>
      </c>
      <c r="B288" s="5"/>
      <c r="C288" s="5">
        <v>-756.06399999999996</v>
      </c>
      <c r="D288" s="5"/>
      <c r="E288" s="5">
        <f t="shared" si="20"/>
        <v>-756.06399999999996</v>
      </c>
    </row>
    <row r="289" spans="1:9">
      <c r="A289" s="25" t="s">
        <v>151</v>
      </c>
      <c r="B289" s="6">
        <f>SUM(B290:B345)</f>
        <v>0</v>
      </c>
      <c r="C289" s="6">
        <f>SUM(C290:C345)</f>
        <v>-81688.525999999998</v>
      </c>
      <c r="D289" s="6">
        <f>SUM(D290:D345)</f>
        <v>0</v>
      </c>
      <c r="E289" s="6">
        <f t="shared" si="20"/>
        <v>-81688.525999999998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0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20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20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20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>
        <v>-953.2</v>
      </c>
      <c r="D294" s="10"/>
      <c r="E294" s="10">
        <f t="shared" ref="E294:E345" si="23">SUM(B294:D294)</f>
        <v>-953.2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3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>
        <v>-6293.2079999999996</v>
      </c>
      <c r="D296" s="5"/>
      <c r="E296" s="10">
        <f t="shared" si="23"/>
        <v>-6293.2079999999996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/>
      <c r="D297" s="5"/>
      <c r="E297" s="10">
        <f t="shared" si="23"/>
        <v>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3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3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>
        <v>-2109.89</v>
      </c>
      <c r="D300" s="5"/>
      <c r="E300" s="10">
        <f t="shared" si="23"/>
        <v>-2109.89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3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3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3"/>
        <v>0</v>
      </c>
    </row>
    <row r="304" spans="1:9" outlineLevel="1">
      <c r="A304" s="41" t="s">
        <v>304</v>
      </c>
      <c r="B304" s="10"/>
      <c r="C304" s="5">
        <v>-994.85</v>
      </c>
      <c r="D304" s="5"/>
      <c r="E304" s="10">
        <f t="shared" si="23"/>
        <v>-994.85</v>
      </c>
    </row>
    <row r="305" spans="1:5" outlineLevel="1">
      <c r="A305" s="40" t="s">
        <v>305</v>
      </c>
      <c r="B305" s="10"/>
      <c r="C305" s="10"/>
      <c r="D305" s="10"/>
      <c r="E305" s="10">
        <f t="shared" si="23"/>
        <v>0</v>
      </c>
    </row>
    <row r="306" spans="1:5" outlineLevel="1">
      <c r="A306" s="40" t="s">
        <v>99</v>
      </c>
      <c r="B306" s="5"/>
      <c r="C306" s="5"/>
      <c r="D306" s="5"/>
      <c r="E306" s="10">
        <f t="shared" si="23"/>
        <v>0</v>
      </c>
    </row>
    <row r="307" spans="1:5" outlineLevel="1">
      <c r="A307" s="40" t="s">
        <v>306</v>
      </c>
      <c r="B307" s="10"/>
      <c r="C307" s="10"/>
      <c r="D307" s="10"/>
      <c r="E307" s="10">
        <f t="shared" si="23"/>
        <v>0</v>
      </c>
    </row>
    <row r="308" spans="1:5" outlineLevel="1">
      <c r="A308" s="40" t="s">
        <v>307</v>
      </c>
      <c r="B308" s="10"/>
      <c r="C308" s="5"/>
      <c r="D308" s="5"/>
      <c r="E308" s="10">
        <f t="shared" si="23"/>
        <v>0</v>
      </c>
    </row>
    <row r="309" spans="1:5" outlineLevel="1">
      <c r="A309" s="40" t="s">
        <v>107</v>
      </c>
      <c r="B309" s="5"/>
      <c r="C309" s="5">
        <v>-250.6</v>
      </c>
      <c r="D309" s="5"/>
      <c r="E309" s="10">
        <f t="shared" si="23"/>
        <v>-250.6</v>
      </c>
    </row>
    <row r="310" spans="1:5" outlineLevel="1">
      <c r="A310" s="40" t="s">
        <v>308</v>
      </c>
      <c r="B310" s="5"/>
      <c r="C310" s="10"/>
      <c r="D310" s="10"/>
      <c r="E310" s="10">
        <f t="shared" si="23"/>
        <v>0</v>
      </c>
    </row>
    <row r="311" spans="1:5" outlineLevel="1">
      <c r="A311" s="40" t="s">
        <v>309</v>
      </c>
      <c r="B311" s="10"/>
      <c r="C311" s="5"/>
      <c r="D311" s="5"/>
      <c r="E311" s="10">
        <f t="shared" si="23"/>
        <v>0</v>
      </c>
    </row>
    <row r="312" spans="1:5" outlineLevel="1">
      <c r="A312" s="40" t="s">
        <v>310</v>
      </c>
      <c r="B312" s="5"/>
      <c r="C312" s="5">
        <v>-848</v>
      </c>
      <c r="D312" s="5"/>
      <c r="E312" s="10">
        <f t="shared" si="23"/>
        <v>-848</v>
      </c>
    </row>
    <row r="313" spans="1:5" outlineLevel="1">
      <c r="A313" s="40" t="s">
        <v>311</v>
      </c>
      <c r="B313" s="5"/>
      <c r="C313" s="10"/>
      <c r="D313" s="10"/>
      <c r="E313" s="10">
        <f t="shared" si="23"/>
        <v>0</v>
      </c>
    </row>
    <row r="314" spans="1:5" outlineLevel="1">
      <c r="A314" s="40" t="s">
        <v>312</v>
      </c>
      <c r="B314" s="5"/>
      <c r="C314" s="5">
        <v>-3693.4549999999999</v>
      </c>
      <c r="D314" s="5"/>
      <c r="E314" s="10">
        <f t="shared" si="23"/>
        <v>-3693.4549999999999</v>
      </c>
    </row>
    <row r="315" spans="1:5" outlineLevel="1">
      <c r="A315" s="40" t="s">
        <v>117</v>
      </c>
      <c r="B315" s="5"/>
      <c r="C315" s="5">
        <v>-3431</v>
      </c>
      <c r="D315" s="5"/>
      <c r="E315" s="10">
        <f t="shared" si="23"/>
        <v>-3431</v>
      </c>
    </row>
    <row r="316" spans="1:5" outlineLevel="1">
      <c r="A316" s="40" t="s">
        <v>120</v>
      </c>
      <c r="B316" s="10"/>
      <c r="C316" s="10"/>
      <c r="D316" s="10"/>
      <c r="E316" s="10">
        <f t="shared" si="23"/>
        <v>0</v>
      </c>
    </row>
    <row r="317" spans="1:5" outlineLevel="1">
      <c r="A317" s="40" t="s">
        <v>313</v>
      </c>
      <c r="B317" s="5"/>
      <c r="C317" s="5">
        <v>-33430.5</v>
      </c>
      <c r="D317" s="5"/>
      <c r="E317" s="10">
        <f t="shared" si="23"/>
        <v>-33430.5</v>
      </c>
    </row>
    <row r="318" spans="1:5" outlineLevel="1">
      <c r="A318" s="40" t="s">
        <v>314</v>
      </c>
      <c r="B318" s="5"/>
      <c r="C318" s="5"/>
      <c r="D318" s="5"/>
      <c r="E318" s="10">
        <f t="shared" si="23"/>
        <v>0</v>
      </c>
    </row>
    <row r="319" spans="1:5" outlineLevel="1">
      <c r="A319" s="40" t="s">
        <v>122</v>
      </c>
      <c r="B319" s="5"/>
      <c r="C319" s="10">
        <v>-13759.727999999999</v>
      </c>
      <c r="D319" s="10"/>
      <c r="E319" s="10">
        <f t="shared" si="23"/>
        <v>-13759.727999999999</v>
      </c>
    </row>
    <row r="320" spans="1:5" outlineLevel="1">
      <c r="A320" s="40" t="s">
        <v>124</v>
      </c>
      <c r="B320" s="5"/>
      <c r="C320" s="5">
        <v>-3965.799</v>
      </c>
      <c r="D320" s="5"/>
      <c r="E320" s="10">
        <f t="shared" si="23"/>
        <v>-3965.799</v>
      </c>
    </row>
    <row r="321" spans="1:5" outlineLevel="1">
      <c r="A321" s="40" t="s">
        <v>315</v>
      </c>
      <c r="B321" s="5"/>
      <c r="C321" s="5">
        <v>-11958.296</v>
      </c>
      <c r="D321" s="5"/>
      <c r="E321" s="10">
        <f t="shared" si="23"/>
        <v>-11958.296</v>
      </c>
    </row>
    <row r="322" spans="1:5" outlineLevel="1">
      <c r="A322" s="40" t="s">
        <v>316</v>
      </c>
      <c r="B322" s="5"/>
      <c r="C322" s="5"/>
      <c r="D322" s="5"/>
      <c r="E322" s="10">
        <f t="shared" si="23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3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23"/>
        <v>0</v>
      </c>
    </row>
    <row r="325" spans="1:5" outlineLevel="1">
      <c r="A325" s="40" t="s">
        <v>354</v>
      </c>
      <c r="B325" s="5"/>
      <c r="C325" s="5"/>
      <c r="D325" s="5"/>
      <c r="E325" s="10">
        <f t="shared" ref="E325:E330" si="24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4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4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4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4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4"/>
        <v>0</v>
      </c>
    </row>
    <row r="331" spans="1:5" outlineLevel="1">
      <c r="A331" s="40" t="s">
        <v>382</v>
      </c>
      <c r="B331" s="5"/>
      <c r="C331" s="5"/>
      <c r="D331" s="5"/>
      <c r="E331" s="10">
        <f t="shared" ref="E331:E344" si="25">SUM(B331:D331)</f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5"/>
        <v>0</v>
      </c>
    </row>
    <row r="333" spans="1:5" outlineLevel="1">
      <c r="A333" s="40" t="s">
        <v>389</v>
      </c>
      <c r="B333" s="5"/>
      <c r="C333" s="5"/>
      <c r="D333" s="5"/>
      <c r="E333" s="10">
        <f t="shared" si="25"/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25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25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25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25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25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25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25"/>
        <v>0</v>
      </c>
    </row>
    <row r="341" spans="1:9" outlineLevel="1">
      <c r="A341" s="40" t="s">
        <v>403</v>
      </c>
      <c r="B341" s="5"/>
      <c r="C341" s="5"/>
      <c r="D341" s="5"/>
      <c r="E341" s="10">
        <f t="shared" si="25"/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25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25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25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3"/>
        <v>0</v>
      </c>
    </row>
    <row r="346" spans="1:9">
      <c r="A346" s="25" t="s">
        <v>152</v>
      </c>
      <c r="B346" s="6">
        <f>SUM(B347:B397)</f>
        <v>-15000</v>
      </c>
      <c r="C346" s="6">
        <f>SUM(C347:C397)</f>
        <v>-78299.311000000016</v>
      </c>
      <c r="D346" s="6">
        <f>SUM(D347:D397)</f>
        <v>0</v>
      </c>
      <c r="E346" s="6">
        <f t="shared" ref="E346:E397" si="26">SUM(B346:D346)</f>
        <v>-93299.311000000016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/>
      <c r="D347" s="10"/>
      <c r="E347" s="10">
        <f t="shared" si="26"/>
        <v>0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6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>
        <v>-500</v>
      </c>
      <c r="D349" s="10"/>
      <c r="E349" s="10">
        <f t="shared" si="26"/>
        <v>-500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v>-5070.2030000000004</v>
      </c>
      <c r="D350" s="10"/>
      <c r="E350" s="10">
        <f t="shared" si="26"/>
        <v>-5070.2030000000004</v>
      </c>
      <c r="F350" s="10"/>
      <c r="G350" s="18"/>
      <c r="H350" s="18"/>
      <c r="I350" s="18"/>
    </row>
    <row r="351" spans="1:9" outlineLevel="1">
      <c r="A351" s="40" t="s">
        <v>321</v>
      </c>
      <c r="B351" s="10">
        <v>-5000</v>
      </c>
      <c r="C351" s="5">
        <v>-500</v>
      </c>
      <c r="D351" s="5"/>
      <c r="E351" s="5">
        <f t="shared" si="26"/>
        <v>-5500</v>
      </c>
      <c r="F351" s="10"/>
      <c r="G351" s="17"/>
      <c r="H351" s="18"/>
      <c r="I351" s="17"/>
    </row>
    <row r="352" spans="1:9" outlineLevel="1">
      <c r="A352" s="40" t="s">
        <v>322</v>
      </c>
      <c r="B352" s="5">
        <v>-10000</v>
      </c>
      <c r="C352" s="5">
        <v>-50000</v>
      </c>
      <c r="D352" s="5"/>
      <c r="E352" s="5">
        <f t="shared" si="26"/>
        <v>-60000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>
        <v>-161.25</v>
      </c>
      <c r="D353" s="5"/>
      <c r="E353" s="5">
        <f t="shared" si="26"/>
        <v>-161.25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>
        <f>-1367.82-403.706</f>
        <v>-1771.5259999999998</v>
      </c>
      <c r="D354" s="5"/>
      <c r="E354" s="5">
        <f t="shared" si="26"/>
        <v>-1771.5259999999998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>
        <v>-16755.884999999998</v>
      </c>
      <c r="D355" s="5"/>
      <c r="E355" s="5">
        <f t="shared" si="26"/>
        <v>-16755.884999999998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6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6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/>
      <c r="D358" s="10"/>
      <c r="E358" s="10">
        <f t="shared" si="26"/>
        <v>0</v>
      </c>
    </row>
    <row r="359" spans="1:9" outlineLevel="1">
      <c r="A359" s="40" t="s">
        <v>327</v>
      </c>
      <c r="B359" s="10"/>
      <c r="C359" s="5">
        <v>-646.4</v>
      </c>
      <c r="D359" s="5"/>
      <c r="E359" s="5">
        <f t="shared" si="26"/>
        <v>-646.4</v>
      </c>
    </row>
    <row r="360" spans="1:9" outlineLevel="1">
      <c r="A360" s="40" t="s">
        <v>328</v>
      </c>
      <c r="B360" s="10"/>
      <c r="C360" s="5"/>
      <c r="D360" s="5"/>
      <c r="E360" s="5">
        <f t="shared" si="26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26"/>
        <v>0</v>
      </c>
    </row>
    <row r="362" spans="1:9" outlineLevel="1">
      <c r="A362" s="40" t="s">
        <v>330</v>
      </c>
      <c r="B362" s="5"/>
      <c r="C362" s="5">
        <v>-560.17200000000003</v>
      </c>
      <c r="D362" s="5"/>
      <c r="E362" s="5">
        <f t="shared" si="26"/>
        <v>-560.17200000000003</v>
      </c>
    </row>
    <row r="363" spans="1:9" outlineLevel="1">
      <c r="A363" s="40" t="s">
        <v>331</v>
      </c>
      <c r="B363" s="10"/>
      <c r="C363" s="10"/>
      <c r="D363" s="10"/>
      <c r="E363" s="10">
        <f t="shared" si="26"/>
        <v>0</v>
      </c>
    </row>
    <row r="364" spans="1:9" outlineLevel="1">
      <c r="A364" s="40" t="s">
        <v>136</v>
      </c>
      <c r="B364" s="10"/>
      <c r="C364" s="5">
        <v>-519.1</v>
      </c>
      <c r="D364" s="5"/>
      <c r="E364" s="5">
        <f t="shared" si="26"/>
        <v>-519.1</v>
      </c>
    </row>
    <row r="365" spans="1:9" outlineLevel="1">
      <c r="A365" s="41" t="s">
        <v>332</v>
      </c>
      <c r="B365" s="5"/>
      <c r="C365" s="5">
        <v>-476.6</v>
      </c>
      <c r="D365" s="5"/>
      <c r="E365" s="5">
        <f t="shared" si="26"/>
        <v>-476.6</v>
      </c>
    </row>
    <row r="366" spans="1:9" outlineLevel="1">
      <c r="A366" s="40" t="s">
        <v>333</v>
      </c>
      <c r="B366" s="5"/>
      <c r="C366" s="10"/>
      <c r="D366" s="10"/>
      <c r="E366" s="10">
        <f t="shared" si="26"/>
        <v>0</v>
      </c>
    </row>
    <row r="367" spans="1:9" outlineLevel="1">
      <c r="A367" s="40" t="s">
        <v>110</v>
      </c>
      <c r="B367" s="10"/>
      <c r="C367" s="5"/>
      <c r="D367" s="5"/>
      <c r="E367" s="5">
        <f t="shared" si="26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26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26"/>
        <v>0</v>
      </c>
    </row>
    <row r="370" spans="1:5" outlineLevel="1">
      <c r="A370" s="40" t="s">
        <v>336</v>
      </c>
      <c r="B370" s="5"/>
      <c r="C370" s="5">
        <v>-530</v>
      </c>
      <c r="D370" s="5"/>
      <c r="E370" s="5">
        <f t="shared" si="26"/>
        <v>-530</v>
      </c>
    </row>
    <row r="371" spans="1:5" outlineLevel="1">
      <c r="A371" s="40" t="s">
        <v>337</v>
      </c>
      <c r="B371" s="5"/>
      <c r="C371" s="5"/>
      <c r="D371" s="5"/>
      <c r="E371" s="5">
        <f t="shared" si="26"/>
        <v>0</v>
      </c>
    </row>
    <row r="372" spans="1:5" outlineLevel="1">
      <c r="A372" s="40" t="s">
        <v>338</v>
      </c>
      <c r="B372" s="10"/>
      <c r="C372" s="10"/>
      <c r="D372" s="10"/>
      <c r="E372" s="10">
        <f t="shared" si="26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6"/>
        <v>0</v>
      </c>
    </row>
    <row r="374" spans="1:5" outlineLevel="1">
      <c r="A374" s="40" t="s">
        <v>340</v>
      </c>
      <c r="B374" s="5"/>
      <c r="C374" s="5">
        <v>-328.71899999999999</v>
      </c>
      <c r="D374" s="5"/>
      <c r="E374" s="5">
        <f t="shared" si="26"/>
        <v>-328.71899999999999</v>
      </c>
    </row>
    <row r="375" spans="1:5" outlineLevel="1">
      <c r="A375" s="40" t="s">
        <v>341</v>
      </c>
      <c r="B375" s="5"/>
      <c r="C375" s="10"/>
      <c r="D375" s="10"/>
      <c r="E375" s="10">
        <f t="shared" si="26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6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26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26"/>
        <v>0</v>
      </c>
    </row>
    <row r="379" spans="1:5" outlineLevel="1">
      <c r="A379" s="40" t="s">
        <v>119</v>
      </c>
      <c r="B379" s="10"/>
      <c r="C379" s="5">
        <v>-479.45600000000002</v>
      </c>
      <c r="D379" s="5"/>
      <c r="E379" s="5">
        <f t="shared" si="26"/>
        <v>-479.45600000000002</v>
      </c>
    </row>
    <row r="380" spans="1:5" outlineLevel="1">
      <c r="A380" s="40" t="s">
        <v>138</v>
      </c>
      <c r="B380" s="10"/>
      <c r="C380" s="5"/>
      <c r="D380" s="5"/>
      <c r="E380" s="5">
        <f t="shared" si="26"/>
        <v>0</v>
      </c>
    </row>
    <row r="381" spans="1:5" outlineLevel="1">
      <c r="A381" s="40" t="s">
        <v>345</v>
      </c>
      <c r="B381" s="10"/>
      <c r="C381" s="5"/>
      <c r="D381" s="5"/>
      <c r="E381" s="5">
        <f t="shared" si="26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88" si="27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27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27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27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27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27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27"/>
        <v>0</v>
      </c>
    </row>
    <row r="389" spans="1:9" outlineLevel="1">
      <c r="A389" s="40" t="s">
        <v>375</v>
      </c>
      <c r="B389" s="10"/>
      <c r="C389" s="5"/>
      <c r="D389" s="5"/>
      <c r="E389" s="5">
        <f t="shared" ref="E389:E395" si="28">SUM(B389:D389)</f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28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28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28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28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28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28"/>
        <v>0</v>
      </c>
    </row>
    <row r="396" spans="1:9" outlineLevel="1">
      <c r="A396" s="40" t="s">
        <v>408</v>
      </c>
      <c r="B396" s="10"/>
      <c r="C396" s="5"/>
      <c r="D396" s="5"/>
      <c r="E396" s="5">
        <f t="shared" ref="E396" si="29">SUM(B396:D396)</f>
        <v>0</v>
      </c>
    </row>
    <row r="397" spans="1:9" outlineLevel="1">
      <c r="A397" s="40" t="s">
        <v>346</v>
      </c>
      <c r="B397" s="10"/>
      <c r="C397" s="5"/>
      <c r="D397" s="5"/>
      <c r="E397" s="5">
        <f t="shared" si="26"/>
        <v>0</v>
      </c>
    </row>
    <row r="398" spans="1:9">
      <c r="A398" s="24" t="s">
        <v>166</v>
      </c>
      <c r="B398" s="4">
        <f>B2+B3+B21+B31+B55+B94+B102+B111+B131+B138+B145+B156+B168+B193+B215+B289+B346</f>
        <v>54549.180999999997</v>
      </c>
      <c r="C398" s="4">
        <f>C2+C3+C21+C31+C55+C94+C102+C111+C131+C138+C145+C156+C168+C193+C215+C289+C346</f>
        <v>-2961184.2509999997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-2905801.872</v>
      </c>
      <c r="F398" s="9"/>
      <c r="G398" s="14">
        <f>G2+G3+G21+G31+G55+G94+G102+G111+G131+G138+G145+G156+G168+G193+G215+G289+G346</f>
        <v>130964.40000000011</v>
      </c>
      <c r="H398" s="15"/>
      <c r="I398" s="14">
        <f>I2+I3+I21+I31+I55+I94+I102+I111+I131+I138+I145+I156+I168+I193+I215+I289+I346</f>
        <v>3588.639999999974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98"/>
  <sheetViews>
    <sheetView topLeftCell="A368" workbookViewId="0">
      <selection activeCell="A396" sqref="A396:XFD396"/>
    </sheetView>
  </sheetViews>
  <sheetFormatPr baseColWidth="10" defaultRowHeight="12.75" outlineLevelRow="1"/>
  <cols>
    <col min="1" max="1" width="38.7109375" style="26" bestFit="1" customWidth="1"/>
    <col min="2" max="2" width="13.7109375" style="2" bestFit="1" customWidth="1"/>
    <col min="3" max="3" width="14.140625" style="2" bestFit="1" customWidth="1"/>
    <col min="4" max="4" width="8.7109375" style="2" bestFit="1" customWidth="1"/>
    <col min="5" max="5" width="14.140625" style="1" bestFit="1" customWidth="1"/>
    <col min="6" max="6" width="6.85546875" style="11" customWidth="1"/>
    <col min="7" max="7" width="11.7109375" style="19" bestFit="1" customWidth="1"/>
    <col min="8" max="8" width="6.85546875" style="20" customWidth="1"/>
    <col min="9" max="9" width="10.140625" style="19" bestFit="1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166</v>
      </c>
      <c r="B2" s="4">
        <f>'SNA 05-2019'!B398</f>
        <v>54549.180999999997</v>
      </c>
      <c r="C2" s="4">
        <f>'SNA 05-2019'!C398</f>
        <v>-2961184.2509999997</v>
      </c>
      <c r="D2" s="4">
        <f>'SNA 05-2019'!D398</f>
        <v>833.19799999999998</v>
      </c>
      <c r="E2" s="4">
        <f>SUM(B2:D2)</f>
        <v>-2905801.872</v>
      </c>
      <c r="F2" s="9"/>
      <c r="G2" s="14">
        <f>'SNA 05-2019'!G398</f>
        <v>130964.40000000011</v>
      </c>
      <c r="H2" s="15"/>
      <c r="I2" s="14">
        <f>'SNA 05-2019'!I398</f>
        <v>3588.639999999974</v>
      </c>
    </row>
    <row r="3" spans="1:9" s="3" customFormat="1">
      <c r="A3" s="25" t="s">
        <v>9</v>
      </c>
      <c r="B3" s="6">
        <f>SUM(B4:B20)</f>
        <v>27049.142</v>
      </c>
      <c r="C3" s="6">
        <f>SUM(C4:C20)</f>
        <v>5908205.3850000007</v>
      </c>
      <c r="D3" s="6">
        <f>SUM(D4:D20)</f>
        <v>0</v>
      </c>
      <c r="E3" s="6">
        <f>SUM(B3:D3)</f>
        <v>5935254.5270000007</v>
      </c>
      <c r="F3" s="9"/>
      <c r="G3" s="16">
        <f>SUM(G4:G20)</f>
        <v>218822.41999999998</v>
      </c>
      <c r="H3" s="15"/>
      <c r="I3" s="16">
        <f>SUM(I4:I20)</f>
        <v>0</v>
      </c>
    </row>
    <row r="4" spans="1:9" outlineLevel="1">
      <c r="A4" s="26" t="s">
        <v>13</v>
      </c>
      <c r="B4" s="5"/>
      <c r="C4" s="5">
        <v>1716000</v>
      </c>
      <c r="D4" s="5"/>
      <c r="E4" s="5">
        <f>SUM(B4:D4)</f>
        <v>1716000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>
        <v>3675308.48</v>
      </c>
      <c r="D7" s="5"/>
      <c r="E7" s="5">
        <f t="shared" si="0"/>
        <v>3675308.48</v>
      </c>
      <c r="F7" s="10"/>
      <c r="G7" s="17"/>
      <c r="H7" s="18"/>
      <c r="I7" s="17"/>
    </row>
    <row r="8" spans="1:9" outlineLevel="1">
      <c r="A8" s="26" t="s">
        <v>199</v>
      </c>
      <c r="B8" s="5"/>
      <c r="C8" s="5">
        <v>458347.19500000001</v>
      </c>
      <c r="D8" s="5"/>
      <c r="E8" s="5">
        <f t="shared" si="0"/>
        <v>458347.19500000001</v>
      </c>
      <c r="F8" s="10"/>
      <c r="G8" s="17"/>
      <c r="H8" s="18"/>
      <c r="I8" s="17"/>
    </row>
    <row r="9" spans="1:9" outlineLevel="1">
      <c r="A9" s="26" t="s">
        <v>35</v>
      </c>
      <c r="B9" s="5"/>
      <c r="C9" s="5">
        <v>34273.199999999997</v>
      </c>
      <c r="D9" s="5"/>
      <c r="E9" s="5">
        <f t="shared" si="0"/>
        <v>34273.199999999997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>
        <v>24276.51</v>
      </c>
      <c r="D10" s="5"/>
      <c r="E10" s="5">
        <f t="shared" si="0"/>
        <v>24276.51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>
        <v>80000</v>
      </c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>
        <v>5000</v>
      </c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>
        <v>25000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>
        <v>93883.42</v>
      </c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>
        <v>14939</v>
      </c>
      <c r="H18" s="18"/>
      <c r="I18" s="17"/>
    </row>
    <row r="19" spans="1:9" outlineLevel="1">
      <c r="A19" s="26" t="s">
        <v>351</v>
      </c>
      <c r="B19" s="5">
        <v>17445.142</v>
      </c>
      <c r="C19" s="5"/>
      <c r="D19" s="5"/>
      <c r="E19" s="5">
        <f t="shared" si="0"/>
        <v>17445.142</v>
      </c>
      <c r="F19" s="10"/>
      <c r="G19" s="17"/>
      <c r="H19" s="18"/>
      <c r="I19" s="17"/>
    </row>
    <row r="20" spans="1:9" outlineLevel="1">
      <c r="A20" s="26" t="s">
        <v>1</v>
      </c>
      <c r="B20" s="5">
        <v>9604</v>
      </c>
      <c r="C20" s="5"/>
      <c r="D20" s="5"/>
      <c r="E20" s="5">
        <f t="shared" si="0"/>
        <v>9604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1">SUM(C22:C30)</f>
        <v>667000</v>
      </c>
      <c r="D21" s="6">
        <f t="shared" si="1"/>
        <v>0</v>
      </c>
      <c r="E21" s="6">
        <f t="shared" ref="E21" si="2">SUM(B21:D21)</f>
        <v>667000</v>
      </c>
      <c r="F21" s="9"/>
      <c r="G21" s="16">
        <f>SUM(G22:G30)</f>
        <v>-100000</v>
      </c>
      <c r="H21" s="15"/>
      <c r="I21" s="16">
        <f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ref="E22:E85" si="3">SUM(B22:D22)</f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3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3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3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3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3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3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3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>
        <v>667000</v>
      </c>
      <c r="D30" s="5"/>
      <c r="E30" s="5">
        <f t="shared" si="3"/>
        <v>667000</v>
      </c>
      <c r="F30" s="10"/>
      <c r="G30" s="17">
        <v>-100000</v>
      </c>
      <c r="H30" s="18"/>
      <c r="I30" s="17"/>
    </row>
    <row r="31" spans="1:9">
      <c r="A31" s="25" t="s">
        <v>24</v>
      </c>
      <c r="B31" s="6">
        <f>SUM(B32:B54)</f>
        <v>-890.34500000000003</v>
      </c>
      <c r="C31" s="6">
        <f t="shared" ref="C31:D31" si="4">SUM(C32:C54)</f>
        <v>-140602.73300000001</v>
      </c>
      <c r="D31" s="6">
        <f t="shared" si="4"/>
        <v>0</v>
      </c>
      <c r="E31" s="6">
        <f t="shared" si="3"/>
        <v>-141493.07800000001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3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3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3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3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3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3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3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3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3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3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3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3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3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/>
      <c r="D45" s="5"/>
      <c r="E45" s="5">
        <f t="shared" si="3"/>
        <v>0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3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/>
      <c r="D47" s="5"/>
      <c r="E47" s="5">
        <f t="shared" si="3"/>
        <v>0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3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3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3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>
        <v>-132662.5</v>
      </c>
      <c r="D51" s="5"/>
      <c r="E51" s="5">
        <f t="shared" si="3"/>
        <v>-132662.5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3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3"/>
        <v>0</v>
      </c>
      <c r="F53" s="10"/>
      <c r="G53" s="17"/>
      <c r="H53" s="18"/>
      <c r="I53" s="17"/>
    </row>
    <row r="54" spans="1:9" outlineLevel="1">
      <c r="A54" s="27" t="s">
        <v>0</v>
      </c>
      <c r="B54" s="5">
        <v>-890.34500000000003</v>
      </c>
      <c r="C54" s="5">
        <v>-7940.2330000000002</v>
      </c>
      <c r="D54" s="5"/>
      <c r="E54" s="5">
        <f t="shared" si="3"/>
        <v>-8830.5779999999995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-144.46600000000001</v>
      </c>
      <c r="C55" s="6">
        <f t="shared" ref="C55:D55" si="5">SUM(C56:C93)</f>
        <v>-15246.422</v>
      </c>
      <c r="D55" s="6">
        <f t="shared" si="5"/>
        <v>0</v>
      </c>
      <c r="E55" s="6">
        <f t="shared" si="3"/>
        <v>-15390.888000000001</v>
      </c>
      <c r="F55" s="9"/>
      <c r="G55" s="16">
        <f>SUM(G56:G93)</f>
        <v>-495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>
        <v>-7</v>
      </c>
      <c r="D56" s="5"/>
      <c r="E56" s="5">
        <f t="shared" si="3"/>
        <v>-7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/>
      <c r="D57" s="5"/>
      <c r="E57" s="5">
        <f t="shared" si="3"/>
        <v>0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3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-17.850000000000001</v>
      </c>
      <c r="D59" s="5"/>
      <c r="E59" s="5">
        <f t="shared" si="3"/>
        <v>-17.850000000000001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3"/>
        <v>0</v>
      </c>
      <c r="F60" s="10"/>
      <c r="G60" s="17"/>
      <c r="H60" s="18"/>
      <c r="I60" s="17"/>
    </row>
    <row r="61" spans="1:9" outlineLevel="1">
      <c r="A61" s="40" t="s">
        <v>175</v>
      </c>
      <c r="B61" s="5"/>
      <c r="C61" s="5">
        <v>-7.8540000000000001</v>
      </c>
      <c r="D61" s="5"/>
      <c r="E61" s="5">
        <f t="shared" si="3"/>
        <v>-7.8540000000000001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/>
      <c r="D62" s="5"/>
      <c r="E62" s="5">
        <f t="shared" si="3"/>
        <v>0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/>
      <c r="D63" s="5"/>
      <c r="E63" s="5">
        <f t="shared" si="3"/>
        <v>0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/>
      <c r="D64" s="5"/>
      <c r="E64" s="5">
        <f t="shared" si="3"/>
        <v>0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3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3"/>
        <v>0</v>
      </c>
      <c r="F66" s="10"/>
      <c r="G66" s="17"/>
      <c r="H66" s="18"/>
      <c r="I66" s="17"/>
    </row>
    <row r="67" spans="1:9" outlineLevel="1">
      <c r="A67" s="40" t="s">
        <v>77</v>
      </c>
      <c r="B67" s="5">
        <v>-142.80000000000001</v>
      </c>
      <c r="C67" s="5"/>
      <c r="D67" s="5"/>
      <c r="E67" s="5">
        <f t="shared" si="3"/>
        <v>-142.80000000000001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-90</v>
      </c>
      <c r="D68" s="5"/>
      <c r="E68" s="5">
        <f t="shared" si="3"/>
        <v>-90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3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si="3"/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/>
      <c r="D71" s="5"/>
      <c r="E71" s="5">
        <f t="shared" si="3"/>
        <v>0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>
        <v>-80</v>
      </c>
      <c r="D72" s="5"/>
      <c r="E72" s="5">
        <f t="shared" si="3"/>
        <v>-80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>
        <v>-30</v>
      </c>
      <c r="D73" s="5"/>
      <c r="E73" s="5">
        <f t="shared" si="3"/>
        <v>-30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>
        <v>-4676.0200000000004</v>
      </c>
      <c r="D74" s="5"/>
      <c r="E74" s="5">
        <f t="shared" si="3"/>
        <v>-4676.0200000000004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-58.905000000000001</v>
      </c>
      <c r="D75" s="5"/>
      <c r="E75" s="5">
        <f t="shared" si="3"/>
        <v>-58.905000000000001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>
        <v>-3.57</v>
      </c>
      <c r="D76" s="5"/>
      <c r="E76" s="5">
        <f t="shared" si="3"/>
        <v>-3.57</v>
      </c>
      <c r="F76" s="10"/>
      <c r="G76" s="17"/>
      <c r="H76" s="18"/>
      <c r="I76" s="17"/>
    </row>
    <row r="77" spans="1:9" outlineLevel="1">
      <c r="A77" s="40" t="s">
        <v>84</v>
      </c>
      <c r="B77" s="5">
        <v>-0.71399999999999997</v>
      </c>
      <c r="C77" s="5">
        <v>-2.1419999999999999</v>
      </c>
      <c r="D77" s="5"/>
      <c r="E77" s="5">
        <f t="shared" si="3"/>
        <v>-2.8559999999999999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v>-1.9039999999999999</v>
      </c>
      <c r="D78" s="5"/>
      <c r="E78" s="5">
        <f t="shared" si="3"/>
        <v>-1.9039999999999999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-120</v>
      </c>
      <c r="D79" s="5"/>
      <c r="E79" s="5">
        <f t="shared" si="3"/>
        <v>-120</v>
      </c>
      <c r="F79" s="10"/>
      <c r="G79" s="17">
        <v>-175</v>
      </c>
      <c r="H79" s="18"/>
      <c r="I79" s="17"/>
    </row>
    <row r="80" spans="1:9" outlineLevel="1">
      <c r="A80" s="40" t="s">
        <v>184</v>
      </c>
      <c r="B80" s="5">
        <v>-0.95199999999999996</v>
      </c>
      <c r="C80" s="5"/>
      <c r="D80" s="5"/>
      <c r="E80" s="5">
        <f t="shared" si="3"/>
        <v>-0.95199999999999996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-80</v>
      </c>
      <c r="D81" s="5"/>
      <c r="E81" s="5">
        <f>SUM(B81:D81)</f>
        <v>-80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3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3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/>
      <c r="D84" s="5"/>
      <c r="E84" s="5">
        <f t="shared" si="3"/>
        <v>0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si="3"/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ref="E86:E137" si="6">SUM(B86:D86)</f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>
        <v>-7662.4960000000001</v>
      </c>
      <c r="D87" s="5"/>
      <c r="E87" s="5">
        <f t="shared" si="6"/>
        <v>-7662.4960000000001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>
        <v>-940.97199999999998</v>
      </c>
      <c r="D88" s="5"/>
      <c r="E88" s="5">
        <f t="shared" si="6"/>
        <v>-940.97199999999998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>
        <v>-429.48500000000001</v>
      </c>
      <c r="D89" s="5"/>
      <c r="E89" s="5">
        <f t="shared" si="6"/>
        <v>-429.48500000000001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-62</v>
      </c>
      <c r="D90" s="5"/>
      <c r="E90" s="5">
        <f t="shared" si="6"/>
        <v>-62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6"/>
        <v>0</v>
      </c>
      <c r="F91" s="10"/>
      <c r="G91" s="17">
        <v>-320</v>
      </c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6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-976.22400000000005</v>
      </c>
      <c r="D93" s="5"/>
      <c r="E93" s="5">
        <f t="shared" si="6"/>
        <v>-976.22400000000005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-5273.1279999999997</v>
      </c>
      <c r="D94" s="6">
        <f>SUM(D95:D101)</f>
        <v>0</v>
      </c>
      <c r="E94" s="6">
        <f t="shared" si="6"/>
        <v>-5273.1279999999997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6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>
        <v>-155.30199999999999</v>
      </c>
      <c r="D96" s="5"/>
      <c r="E96" s="5">
        <f t="shared" si="6"/>
        <v>-155.30199999999999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>
        <v>-4104.5479999999998</v>
      </c>
      <c r="D97" s="5"/>
      <c r="E97" s="5">
        <f t="shared" si="6"/>
        <v>-4104.5479999999998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6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6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/>
      <c r="D100" s="5"/>
      <c r="E100" s="5">
        <f t="shared" si="6"/>
        <v>0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-1013.278</v>
      </c>
      <c r="D101" s="5"/>
      <c r="E101" s="5">
        <f t="shared" si="6"/>
        <v>-1013.278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7">SUM(B103:B110)</f>
        <v>-20000</v>
      </c>
      <c r="C102" s="6">
        <f t="shared" si="7"/>
        <v>-4309501.0979999993</v>
      </c>
      <c r="D102" s="6">
        <f t="shared" si="7"/>
        <v>0</v>
      </c>
      <c r="E102" s="6">
        <f t="shared" si="6"/>
        <v>-4329501.0979999993</v>
      </c>
      <c r="F102" s="9"/>
      <c r="G102" s="16">
        <f t="shared" ref="G102" si="8">SUM(G103:G110)</f>
        <v>0</v>
      </c>
      <c r="H102" s="15"/>
      <c r="I102" s="16">
        <f t="shared" ref="I102" si="9">SUM(I103:I110)</f>
        <v>0</v>
      </c>
    </row>
    <row r="103" spans="1:9" outlineLevel="1">
      <c r="A103" s="21" t="s">
        <v>27</v>
      </c>
      <c r="B103" s="5"/>
      <c r="C103" s="5">
        <v>-2617525.5019999999</v>
      </c>
      <c r="D103" s="5"/>
      <c r="E103" s="5">
        <f t="shared" si="6"/>
        <v>-2617525.5019999999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>
        <v>-340000</v>
      </c>
      <c r="D104" s="5"/>
      <c r="E104" s="5">
        <f t="shared" si="6"/>
        <v>-340000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>
        <v>-277125.59600000002</v>
      </c>
      <c r="D105" s="5"/>
      <c r="E105" s="5">
        <f t="shared" si="6"/>
        <v>-277125.59600000002</v>
      </c>
      <c r="F105" s="10"/>
      <c r="G105" s="17"/>
      <c r="H105" s="18"/>
      <c r="I105" s="17"/>
    </row>
    <row r="106" spans="1:9" outlineLevel="1">
      <c r="A106" s="21" t="s">
        <v>207</v>
      </c>
      <c r="B106" s="5">
        <v>-20000</v>
      </c>
      <c r="C106" s="5">
        <v>-482650</v>
      </c>
      <c r="D106" s="5"/>
      <c r="E106" s="5">
        <f t="shared" si="6"/>
        <v>-502650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6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>
        <v>-512200</v>
      </c>
      <c r="D108" s="5"/>
      <c r="E108" s="5">
        <f t="shared" si="6"/>
        <v>-512200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si="6"/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>
        <v>-80000</v>
      </c>
      <c r="D110" s="5"/>
      <c r="E110" s="5">
        <f t="shared" si="6"/>
        <v>-80000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10">SUM(B112:B130)</f>
        <v>0</v>
      </c>
      <c r="C111" s="6">
        <f t="shared" si="10"/>
        <v>0</v>
      </c>
      <c r="D111" s="6">
        <f t="shared" si="10"/>
        <v>0</v>
      </c>
      <c r="E111" s="6">
        <f t="shared" si="6"/>
        <v>0</v>
      </c>
      <c r="F111" s="9"/>
      <c r="G111" s="16">
        <f t="shared" ref="G111" si="11">SUM(G112:G130)</f>
        <v>-225926.38</v>
      </c>
      <c r="H111" s="15"/>
      <c r="I111" s="16">
        <f t="shared" ref="I111" si="12">SUM(I112:I130)</f>
        <v>-2262.87</v>
      </c>
    </row>
    <row r="112" spans="1:9" outlineLevel="1">
      <c r="A112" s="21" t="s">
        <v>44</v>
      </c>
      <c r="B112" s="5"/>
      <c r="C112" s="5"/>
      <c r="D112" s="5"/>
      <c r="E112" s="5">
        <f t="shared" si="6"/>
        <v>0</v>
      </c>
      <c r="F112" s="10"/>
      <c r="G112" s="17">
        <v>-122581.01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6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6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6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6"/>
        <v>0</v>
      </c>
      <c r="F116" s="10"/>
      <c r="G116" s="17">
        <v>-47396.54</v>
      </c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6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6"/>
        <v>0</v>
      </c>
      <c r="F118" s="10"/>
      <c r="G118" s="17">
        <v>-7519.73</v>
      </c>
      <c r="H118" s="18"/>
      <c r="I118" s="17">
        <v>-2262.87</v>
      </c>
    </row>
    <row r="119" spans="1:9" outlineLevel="1">
      <c r="A119" s="26" t="s">
        <v>51</v>
      </c>
      <c r="B119" s="5"/>
      <c r="C119" s="5"/>
      <c r="D119" s="5"/>
      <c r="E119" s="5">
        <f t="shared" si="6"/>
        <v>0</v>
      </c>
      <c r="F119" s="10"/>
      <c r="G119" s="17">
        <v>-7199.6</v>
      </c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6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6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6"/>
        <v>0</v>
      </c>
      <c r="F122" s="10"/>
      <c r="G122" s="17">
        <v>-35078</v>
      </c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6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6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6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6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6"/>
        <v>0</v>
      </c>
      <c r="F127" s="10"/>
      <c r="G127" s="17">
        <v>-4950</v>
      </c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6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6"/>
        <v>0</v>
      </c>
      <c r="F129" s="10"/>
      <c r="G129" s="17">
        <v>-1201.5</v>
      </c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6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3">SUM(B132:B137)</f>
        <v>0</v>
      </c>
      <c r="C131" s="6">
        <f t="shared" si="13"/>
        <v>-1100106.263</v>
      </c>
      <c r="D131" s="6">
        <f t="shared" si="13"/>
        <v>0</v>
      </c>
      <c r="E131" s="6">
        <f t="shared" si="6"/>
        <v>-1100106.263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-295500</v>
      </c>
      <c r="D132" s="5"/>
      <c r="E132" s="5">
        <f t="shared" si="6"/>
        <v>-295500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/>
      <c r="D133" s="10"/>
      <c r="E133" s="10">
        <f t="shared" si="6"/>
        <v>0</v>
      </c>
    </row>
    <row r="134" spans="1:9" outlineLevel="1">
      <c r="A134" s="21" t="s">
        <v>60</v>
      </c>
      <c r="B134" s="5"/>
      <c r="C134" s="5">
        <v>-76690.603000000003</v>
      </c>
      <c r="D134" s="5"/>
      <c r="E134" s="5">
        <f t="shared" si="6"/>
        <v>-76690.603000000003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>
        <v>-74607.938999999998</v>
      </c>
      <c r="D135" s="5"/>
      <c r="E135" s="5">
        <f t="shared" si="6"/>
        <v>-74607.938999999998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>
        <v>-653307.72100000002</v>
      </c>
      <c r="D136" s="5"/>
      <c r="E136" s="5">
        <f t="shared" si="6"/>
        <v>-653307.72100000002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6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4">SUM(C139:C144)</f>
        <v>-183471.44</v>
      </c>
      <c r="D138" s="6">
        <f t="shared" si="14"/>
        <v>0</v>
      </c>
      <c r="E138" s="6">
        <f>SUM(B138:D138)</f>
        <v>-183471.44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/>
      <c r="D139" s="5"/>
      <c r="E139" s="5">
        <f>SUM(B139:D139)</f>
        <v>0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-7350.6</v>
      </c>
      <c r="D140" s="5"/>
      <c r="E140" s="5">
        <f t="shared" ref="E140:E144" si="15">SUM(B140:D140)</f>
        <v>-7350.6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-176120.84</v>
      </c>
      <c r="D141" s="5"/>
      <c r="E141" s="5">
        <f t="shared" si="15"/>
        <v>-176120.84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/>
      <c r="D142" s="5"/>
      <c r="E142" s="5">
        <f t="shared" si="15"/>
        <v>0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/>
      <c r="D143" s="5"/>
      <c r="E143" s="5">
        <f t="shared" si="15"/>
        <v>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/>
      <c r="D144" s="5"/>
      <c r="E144" s="5">
        <f t="shared" si="15"/>
        <v>0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-101880.067</v>
      </c>
      <c r="D145" s="6">
        <f>SUM(D146:D155)</f>
        <v>0</v>
      </c>
      <c r="E145" s="6">
        <f>SUM(B145:D145)</f>
        <v>-101880.067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/>
      <c r="D146" s="5"/>
      <c r="E146" s="5">
        <f>SUM(B146:D146)</f>
        <v>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>
        <v>-24625</v>
      </c>
      <c r="D147" s="5"/>
      <c r="E147" s="5">
        <f t="shared" ref="E147:E216" si="16">SUM(B147:D147)</f>
        <v>-24625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>
        <v>-10275.066999999999</v>
      </c>
      <c r="D148" s="5"/>
      <c r="E148" s="5">
        <f t="shared" si="16"/>
        <v>-10275.066999999999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>
        <v>-66980</v>
      </c>
      <c r="D149" s="5"/>
      <c r="E149" s="5">
        <f t="shared" si="16"/>
        <v>-66980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16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6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6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6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ref="E154" si="17">SUM(B154:D154)</f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16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8">SUM(C157:C167)</f>
        <v>-13736.278999999999</v>
      </c>
      <c r="D156" s="6">
        <f t="shared" si="18"/>
        <v>0</v>
      </c>
      <c r="E156" s="6">
        <f t="shared" si="16"/>
        <v>-13736.278999999999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>
        <v>-385.9</v>
      </c>
      <c r="D157" s="5"/>
      <c r="E157" s="5">
        <f t="shared" si="16"/>
        <v>-385.9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>
        <v>-50</v>
      </c>
      <c r="D158" s="5"/>
      <c r="E158" s="5">
        <f t="shared" si="16"/>
        <v>-50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>
        <v>-6000</v>
      </c>
      <c r="D159" s="5"/>
      <c r="E159" s="5">
        <f t="shared" si="16"/>
        <v>-6000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6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>
        <v>-831.35599999999999</v>
      </c>
      <c r="D161" s="5"/>
      <c r="E161" s="5">
        <f t="shared" si="16"/>
        <v>-831.35599999999999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>
        <v>-1965.0429999999999</v>
      </c>
      <c r="D162" s="5"/>
      <c r="E162" s="5">
        <f t="shared" si="16"/>
        <v>-1965.0429999999999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/>
      <c r="D163" s="5"/>
      <c r="E163" s="5">
        <f t="shared" si="16"/>
        <v>0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6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/>
      <c r="D165" s="5"/>
      <c r="E165" s="5">
        <f t="shared" si="16"/>
        <v>0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>
        <v>-4503.9799999999996</v>
      </c>
      <c r="D166" s="10"/>
      <c r="E166" s="10">
        <f>SUM(B166:D166)</f>
        <v>-4503.9799999999996</v>
      </c>
    </row>
    <row r="167" spans="1:9" outlineLevel="1">
      <c r="A167" s="40" t="s">
        <v>221</v>
      </c>
      <c r="B167" s="5"/>
      <c r="C167" s="5"/>
      <c r="D167" s="5"/>
      <c r="E167" s="5">
        <f t="shared" si="16"/>
        <v>0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-148182.89700000003</v>
      </c>
      <c r="D168" s="6">
        <f>SUM(D169:D192)</f>
        <v>0</v>
      </c>
      <c r="E168" s="6">
        <f t="shared" si="16"/>
        <v>-148182.89700000003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>
        <v>-25048.36</v>
      </c>
      <c r="D169" s="5"/>
      <c r="E169" s="5">
        <f t="shared" si="16"/>
        <v>-25048.36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6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-50695.841</v>
      </c>
      <c r="D171" s="5"/>
      <c r="E171" s="5">
        <f t="shared" si="16"/>
        <v>-50695.841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>
        <v>-629.87</v>
      </c>
      <c r="D172" s="5"/>
      <c r="E172" s="5">
        <f t="shared" si="16"/>
        <v>-629.87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/>
      <c r="D173" s="5"/>
      <c r="E173" s="5">
        <f t="shared" si="16"/>
        <v>0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6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6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>
        <v>-64243.669000000002</v>
      </c>
      <c r="D176" s="5"/>
      <c r="E176" s="5">
        <f t="shared" si="16"/>
        <v>-64243.669000000002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6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6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>
        <v>-311.2</v>
      </c>
      <c r="D179" s="5"/>
      <c r="E179" s="5">
        <f t="shared" si="16"/>
        <v>-311.2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6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6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6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>
        <v>-746.91</v>
      </c>
      <c r="D183" s="5"/>
      <c r="E183" s="5">
        <f t="shared" si="16"/>
        <v>-746.91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/>
      <c r="D184" s="5"/>
      <c r="E184" s="5">
        <f t="shared" si="16"/>
        <v>0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6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>
        <v>-144.714</v>
      </c>
      <c r="D186" s="5"/>
      <c r="E186" s="5">
        <f t="shared" si="16"/>
        <v>-144.714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>
        <v>-6362.3329999999996</v>
      </c>
      <c r="D187" s="5"/>
      <c r="E187" s="5">
        <f t="shared" si="16"/>
        <v>-6362.3329999999996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6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si="16"/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si="16"/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16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/>
      <c r="D192" s="5"/>
      <c r="E192" s="5">
        <f t="shared" si="16"/>
        <v>0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19">SUM(C194:C214)</f>
        <v>-101322.64599999998</v>
      </c>
      <c r="D193" s="6">
        <f t="shared" si="19"/>
        <v>0</v>
      </c>
      <c r="E193" s="6">
        <f t="shared" si="16"/>
        <v>-101322.64599999998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6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-900</v>
      </c>
      <c r="D195" s="5"/>
      <c r="E195" s="5">
        <f t="shared" si="16"/>
        <v>-900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-1325.0440000000001</v>
      </c>
      <c r="D196" s="5"/>
      <c r="E196" s="5">
        <f t="shared" si="16"/>
        <v>-1325.0440000000001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-4240.4449999999997</v>
      </c>
      <c r="D197" s="5"/>
      <c r="E197" s="5">
        <f t="shared" si="16"/>
        <v>-4240.4449999999997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6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6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/>
      <c r="D200" s="5"/>
      <c r="E200" s="5">
        <f t="shared" si="16"/>
        <v>0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16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-22844.899000000001</v>
      </c>
      <c r="D202" s="5"/>
      <c r="E202" s="5">
        <f t="shared" si="16"/>
        <v>-22844.899000000001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-41438.949999999997</v>
      </c>
      <c r="D203" s="5"/>
      <c r="E203" s="5">
        <f t="shared" si="16"/>
        <v>-41438.949999999997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>
        <v>-4284.9040000000005</v>
      </c>
      <c r="D204" s="5"/>
      <c r="E204" s="5">
        <f t="shared" si="16"/>
        <v>-4284.9040000000005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/>
      <c r="D205" s="5"/>
      <c r="E205" s="5">
        <f t="shared" si="16"/>
        <v>0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6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>
        <v>-9900.3189999999995</v>
      </c>
      <c r="D207" s="5"/>
      <c r="E207" s="5">
        <f t="shared" si="16"/>
        <v>-9900.3189999999995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>
        <v>-3933.848</v>
      </c>
      <c r="D208" s="5"/>
      <c r="E208" s="5">
        <f t="shared" si="16"/>
        <v>-3933.848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/>
      <c r="D209" s="5"/>
      <c r="E209" s="5">
        <f t="shared" si="16"/>
        <v>0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>
        <v>-3368.95</v>
      </c>
      <c r="D210" s="5"/>
      <c r="E210" s="5">
        <f t="shared" si="16"/>
        <v>-3368.95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-9085.2870000000003</v>
      </c>
      <c r="D211" s="5"/>
      <c r="E211" s="5">
        <f t="shared" si="16"/>
        <v>-9085.2870000000003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6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20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/>
      <c r="D214" s="5"/>
      <c r="E214" s="5">
        <f t="shared" si="16"/>
        <v>0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-42773.864000000009</v>
      </c>
      <c r="D215" s="6">
        <f>SUM(D216:D288)</f>
        <v>0</v>
      </c>
      <c r="E215" s="6">
        <f t="shared" si="16"/>
        <v>-42773.864000000009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6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21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>
        <v>-2530.326</v>
      </c>
      <c r="D218" s="10"/>
      <c r="E218" s="10">
        <f t="shared" si="21"/>
        <v>-2530.326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/>
      <c r="D219" s="10"/>
      <c r="E219" s="10">
        <f t="shared" si="21"/>
        <v>0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21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21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>
        <v>-707.91899999999998</v>
      </c>
      <c r="D222" s="5"/>
      <c r="E222" s="5">
        <f t="shared" si="21"/>
        <v>-707.91899999999998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-211</v>
      </c>
      <c r="D223" s="5"/>
      <c r="E223" s="5">
        <f t="shared" si="21"/>
        <v>-211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>
        <v>-3552.7719999999999</v>
      </c>
      <c r="D224" s="5"/>
      <c r="E224" s="5">
        <f t="shared" si="21"/>
        <v>-3552.7719999999999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21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21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f>-2443.14-2054.616</f>
        <v>-4497.7559999999994</v>
      </c>
      <c r="D227" s="5"/>
      <c r="E227" s="5">
        <f t="shared" si="21"/>
        <v>-4497.7559999999994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21"/>
        <v>0</v>
      </c>
    </row>
    <row r="229" spans="1:9" outlineLevel="1">
      <c r="A229" s="40" t="s">
        <v>85</v>
      </c>
      <c r="B229" s="10"/>
      <c r="C229" s="5">
        <v>-3684.5529999999999</v>
      </c>
      <c r="D229" s="5"/>
      <c r="E229" s="5">
        <f t="shared" si="21"/>
        <v>-3684.5529999999999</v>
      </c>
    </row>
    <row r="230" spans="1:9" outlineLevel="1">
      <c r="A230" s="41" t="s">
        <v>262</v>
      </c>
      <c r="B230" s="10"/>
      <c r="C230" s="5"/>
      <c r="D230" s="5"/>
      <c r="E230" s="5">
        <f t="shared" si="21"/>
        <v>0</v>
      </c>
    </row>
    <row r="231" spans="1:9" outlineLevel="1">
      <c r="A231" s="40" t="s">
        <v>263</v>
      </c>
      <c r="B231" s="10"/>
      <c r="C231" s="10">
        <v>-4715.3810000000003</v>
      </c>
      <c r="D231" s="10"/>
      <c r="E231" s="10">
        <f t="shared" si="21"/>
        <v>-4715.3810000000003</v>
      </c>
    </row>
    <row r="232" spans="1:9" outlineLevel="1">
      <c r="A232" s="40" t="s">
        <v>92</v>
      </c>
      <c r="B232" s="5"/>
      <c r="C232" s="5">
        <v>-347.12799999999999</v>
      </c>
      <c r="D232" s="5"/>
      <c r="E232" s="5">
        <f t="shared" si="21"/>
        <v>-347.12799999999999</v>
      </c>
    </row>
    <row r="233" spans="1:9" outlineLevel="1">
      <c r="A233" s="40" t="s">
        <v>97</v>
      </c>
      <c r="B233" s="10"/>
      <c r="C233" s="10"/>
      <c r="D233" s="10"/>
      <c r="E233" s="10">
        <f t="shared" si="21"/>
        <v>0</v>
      </c>
    </row>
    <row r="234" spans="1:9" outlineLevel="1">
      <c r="A234" s="40" t="s">
        <v>264</v>
      </c>
      <c r="B234" s="10"/>
      <c r="C234" s="5">
        <v>-1657.6659999999999</v>
      </c>
      <c r="D234" s="5"/>
      <c r="E234" s="5">
        <f t="shared" si="21"/>
        <v>-1657.6659999999999</v>
      </c>
    </row>
    <row r="235" spans="1:9" outlineLevel="1">
      <c r="A235" s="40" t="s">
        <v>265</v>
      </c>
      <c r="B235" s="5"/>
      <c r="C235" s="5">
        <v>-2452.2249999999999</v>
      </c>
      <c r="D235" s="5"/>
      <c r="E235" s="5">
        <f t="shared" si="21"/>
        <v>-2452.2249999999999</v>
      </c>
    </row>
    <row r="236" spans="1:9" outlineLevel="1">
      <c r="A236" s="40" t="s">
        <v>266</v>
      </c>
      <c r="B236" s="5"/>
      <c r="C236" s="10"/>
      <c r="D236" s="10"/>
      <c r="E236" s="10">
        <f t="shared" si="21"/>
        <v>0</v>
      </c>
    </row>
    <row r="237" spans="1:9" outlineLevel="1">
      <c r="A237" s="40" t="s">
        <v>267</v>
      </c>
      <c r="B237" s="10"/>
      <c r="C237" s="5">
        <v>-412.75900000000001</v>
      </c>
      <c r="D237" s="5"/>
      <c r="E237" s="5">
        <f t="shared" si="21"/>
        <v>-412.75900000000001</v>
      </c>
    </row>
    <row r="238" spans="1:9" outlineLevel="1">
      <c r="A238" s="40" t="s">
        <v>114</v>
      </c>
      <c r="B238" s="5"/>
      <c r="C238" s="5"/>
      <c r="D238" s="5"/>
      <c r="E238" s="5">
        <f t="shared" si="21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21"/>
        <v>0</v>
      </c>
    </row>
    <row r="240" spans="1:9" outlineLevel="1">
      <c r="A240" s="40" t="s">
        <v>269</v>
      </c>
      <c r="B240" s="5"/>
      <c r="C240" s="5">
        <v>-8084.1379999999999</v>
      </c>
      <c r="D240" s="5"/>
      <c r="E240" s="5">
        <f t="shared" si="21"/>
        <v>-8084.1379999999999</v>
      </c>
    </row>
    <row r="241" spans="1:5" outlineLevel="1">
      <c r="A241" s="40" t="s">
        <v>116</v>
      </c>
      <c r="B241" s="5"/>
      <c r="C241" s="5">
        <v>-2170.9340000000002</v>
      </c>
      <c r="D241" s="5"/>
      <c r="E241" s="5">
        <f t="shared" si="21"/>
        <v>-2170.9340000000002</v>
      </c>
    </row>
    <row r="242" spans="1:5" outlineLevel="1">
      <c r="A242" s="40" t="s">
        <v>270</v>
      </c>
      <c r="B242" s="10"/>
      <c r="C242" s="10"/>
      <c r="D242" s="10"/>
      <c r="E242" s="10">
        <f t="shared" si="21"/>
        <v>0</v>
      </c>
    </row>
    <row r="243" spans="1:5" outlineLevel="1">
      <c r="A243" s="40" t="s">
        <v>271</v>
      </c>
      <c r="B243" s="5"/>
      <c r="C243" s="5">
        <v>-907.50400000000002</v>
      </c>
      <c r="D243" s="5"/>
      <c r="E243" s="5">
        <f t="shared" si="21"/>
        <v>-907.50400000000002</v>
      </c>
    </row>
    <row r="244" spans="1:5" outlineLevel="1">
      <c r="A244" s="40" t="s">
        <v>272</v>
      </c>
      <c r="B244" s="5"/>
      <c r="C244" s="5"/>
      <c r="D244" s="5"/>
      <c r="E244" s="5">
        <f t="shared" si="21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21"/>
        <v>0</v>
      </c>
    </row>
    <row r="246" spans="1:5" outlineLevel="1">
      <c r="A246" s="40" t="s">
        <v>274</v>
      </c>
      <c r="B246" s="5"/>
      <c r="C246" s="5">
        <v>-2626.6790000000001</v>
      </c>
      <c r="D246" s="5"/>
      <c r="E246" s="5">
        <f t="shared" si="21"/>
        <v>-2626.6790000000001</v>
      </c>
    </row>
    <row r="247" spans="1:5" outlineLevel="1">
      <c r="A247" s="40" t="s">
        <v>275</v>
      </c>
      <c r="B247" s="5"/>
      <c r="C247" s="5"/>
      <c r="D247" s="5"/>
      <c r="E247" s="5">
        <f t="shared" si="21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21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21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21"/>
        <v>0</v>
      </c>
    </row>
    <row r="251" spans="1:5" outlineLevel="1">
      <c r="A251" s="40" t="s">
        <v>278</v>
      </c>
      <c r="B251" s="5"/>
      <c r="C251" s="5">
        <v>-1297.3679999999999</v>
      </c>
      <c r="D251" s="5"/>
      <c r="E251" s="5">
        <f t="shared" si="21"/>
        <v>-1297.3679999999999</v>
      </c>
    </row>
    <row r="252" spans="1:5" outlineLevel="1">
      <c r="A252" s="40" t="s">
        <v>279</v>
      </c>
      <c r="B252" s="10"/>
      <c r="C252" s="5"/>
      <c r="D252" s="5"/>
      <c r="E252" s="5">
        <f t="shared" si="21"/>
        <v>0</v>
      </c>
    </row>
    <row r="253" spans="1:5" outlineLevel="1">
      <c r="A253" s="40" t="s">
        <v>126</v>
      </c>
      <c r="B253" s="5"/>
      <c r="C253" s="10"/>
      <c r="D253" s="10"/>
      <c r="E253" s="10">
        <f t="shared" si="21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21"/>
        <v>0</v>
      </c>
    </row>
    <row r="255" spans="1:5" outlineLevel="1">
      <c r="A255" s="40" t="s">
        <v>127</v>
      </c>
      <c r="B255" s="5"/>
      <c r="C255" s="5"/>
      <c r="D255" s="5"/>
      <c r="E255" s="5">
        <f t="shared" si="21"/>
        <v>0</v>
      </c>
    </row>
    <row r="256" spans="1:5" outlineLevel="1">
      <c r="A256" s="40" t="s">
        <v>281</v>
      </c>
      <c r="B256" s="5"/>
      <c r="C256" s="5"/>
      <c r="D256" s="5"/>
      <c r="E256" s="5">
        <f t="shared" si="21"/>
        <v>0</v>
      </c>
    </row>
    <row r="257" spans="1:5" outlineLevel="1">
      <c r="A257" s="40" t="s">
        <v>128</v>
      </c>
      <c r="B257" s="5"/>
      <c r="C257" s="5"/>
      <c r="D257" s="5"/>
      <c r="E257" s="5">
        <f t="shared" si="21"/>
        <v>0</v>
      </c>
    </row>
    <row r="258" spans="1:5" outlineLevel="1">
      <c r="A258" s="40" t="s">
        <v>130</v>
      </c>
      <c r="B258" s="5"/>
      <c r="C258" s="5"/>
      <c r="D258" s="5"/>
      <c r="E258" s="5">
        <f t="shared" si="21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21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21"/>
        <v>0</v>
      </c>
    </row>
    <row r="261" spans="1:5" outlineLevel="1">
      <c r="A261" s="40" t="s">
        <v>283</v>
      </c>
      <c r="B261" s="5"/>
      <c r="C261" s="5"/>
      <c r="D261" s="5"/>
      <c r="E261" s="5">
        <f t="shared" si="21"/>
        <v>0</v>
      </c>
    </row>
    <row r="262" spans="1:5" outlineLevel="1">
      <c r="A262" s="40" t="s">
        <v>284</v>
      </c>
      <c r="B262" s="5"/>
      <c r="C262" s="5">
        <v>-579.34299999999996</v>
      </c>
      <c r="D262" s="5"/>
      <c r="E262" s="5">
        <f t="shared" si="21"/>
        <v>-579.34299999999996</v>
      </c>
    </row>
    <row r="263" spans="1:5" outlineLevel="1">
      <c r="A263" s="40" t="s">
        <v>285</v>
      </c>
      <c r="B263" s="5"/>
      <c r="C263" s="5"/>
      <c r="D263" s="5"/>
      <c r="E263" s="5">
        <f t="shared" si="21"/>
        <v>0</v>
      </c>
    </row>
    <row r="264" spans="1:5" outlineLevel="1">
      <c r="A264" s="40" t="s">
        <v>286</v>
      </c>
      <c r="B264" s="5"/>
      <c r="C264" s="5">
        <v>-908.64499999999998</v>
      </c>
      <c r="D264" s="5"/>
      <c r="E264" s="5">
        <f t="shared" si="21"/>
        <v>-908.64499999999998</v>
      </c>
    </row>
    <row r="265" spans="1:5" outlineLevel="1">
      <c r="A265" s="40" t="s">
        <v>287</v>
      </c>
      <c r="B265" s="5"/>
      <c r="C265" s="5">
        <v>-685.72</v>
      </c>
      <c r="D265" s="5"/>
      <c r="E265" s="5">
        <f t="shared" si="21"/>
        <v>-685.72</v>
      </c>
    </row>
    <row r="266" spans="1:5" outlineLevel="1">
      <c r="A266" s="40" t="s">
        <v>288</v>
      </c>
      <c r="B266" s="5"/>
      <c r="C266" s="5"/>
      <c r="D266" s="5"/>
      <c r="E266" s="5">
        <f t="shared" si="21"/>
        <v>0</v>
      </c>
    </row>
    <row r="267" spans="1:5" outlineLevel="1">
      <c r="A267" s="40" t="s">
        <v>289</v>
      </c>
      <c r="B267" s="5"/>
      <c r="C267" s="5"/>
      <c r="D267" s="5"/>
      <c r="E267" s="5">
        <f t="shared" si="21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21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21"/>
        <v>0</v>
      </c>
    </row>
    <row r="270" spans="1:5" outlineLevel="1">
      <c r="A270" s="40" t="s">
        <v>290</v>
      </c>
      <c r="B270" s="5"/>
      <c r="C270" s="5"/>
      <c r="D270" s="5"/>
      <c r="E270" s="5">
        <f t="shared" si="21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21"/>
        <v>0</v>
      </c>
    </row>
    <row r="272" spans="1:5" outlineLevel="1">
      <c r="A272" s="40" t="s">
        <v>292</v>
      </c>
      <c r="B272" s="5"/>
      <c r="C272" s="5"/>
      <c r="D272" s="5"/>
      <c r="E272" s="5">
        <f t="shared" si="21"/>
        <v>0</v>
      </c>
    </row>
    <row r="273" spans="1:5" outlineLevel="1">
      <c r="A273" s="40" t="s">
        <v>293</v>
      </c>
      <c r="B273" s="5"/>
      <c r="C273" s="5"/>
      <c r="D273" s="5"/>
      <c r="E273" s="5">
        <f t="shared" si="21"/>
        <v>0</v>
      </c>
    </row>
    <row r="274" spans="1:5" outlineLevel="1">
      <c r="A274" s="40" t="s">
        <v>294</v>
      </c>
      <c r="B274" s="5"/>
      <c r="C274" s="5">
        <v>-744.048</v>
      </c>
      <c r="D274" s="5"/>
      <c r="E274" s="5">
        <f t="shared" si="21"/>
        <v>-744.048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2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2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22"/>
        <v>0</v>
      </c>
    </row>
    <row r="278" spans="1:5" outlineLevel="1">
      <c r="A278" s="40" t="s">
        <v>371</v>
      </c>
      <c r="B278" s="5"/>
      <c r="C278" s="5"/>
      <c r="D278" s="5"/>
      <c r="E278" s="5">
        <f t="shared" si="22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22"/>
        <v>0</v>
      </c>
    </row>
    <row r="280" spans="1:5" outlineLevel="1">
      <c r="A280" s="40" t="s">
        <v>384</v>
      </c>
      <c r="B280" s="5"/>
      <c r="C280" s="5"/>
      <c r="D280" s="5"/>
      <c r="E280" s="5">
        <f t="shared" ref="E280:E281" si="23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23"/>
        <v>0</v>
      </c>
    </row>
    <row r="282" spans="1:5" outlineLevel="1">
      <c r="A282" s="40" t="s">
        <v>398</v>
      </c>
      <c r="B282" s="5"/>
      <c r="C282" s="5"/>
      <c r="D282" s="5"/>
      <c r="E282" s="5">
        <f t="shared" ref="E282:E287" si="24">SUM(B282:D282)</f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4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4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4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4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4"/>
        <v>0</v>
      </c>
    </row>
    <row r="288" spans="1:5" outlineLevel="1">
      <c r="A288" s="40" t="s">
        <v>30</v>
      </c>
      <c r="B288" s="5"/>
      <c r="C288" s="5"/>
      <c r="D288" s="5"/>
      <c r="E288" s="5">
        <f t="shared" si="21"/>
        <v>0</v>
      </c>
    </row>
    <row r="289" spans="1:9">
      <c r="A289" s="25" t="s">
        <v>151</v>
      </c>
      <c r="B289" s="6">
        <f>SUM(B290:B345)</f>
        <v>0</v>
      </c>
      <c r="C289" s="6">
        <f>SUM(C290:C345)</f>
        <v>-29386.059000000001</v>
      </c>
      <c r="D289" s="6">
        <f>SUM(D290:D345)</f>
        <v>0</v>
      </c>
      <c r="E289" s="6">
        <f t="shared" si="21"/>
        <v>-29386.059000000001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1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21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21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21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>
        <v>-924.88599999999997</v>
      </c>
      <c r="D294" s="10"/>
      <c r="E294" s="10">
        <f t="shared" ref="E294:E345" si="25">SUM(B294:D294)</f>
        <v>-924.88599999999997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5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/>
      <c r="D296" s="5"/>
      <c r="E296" s="10">
        <f t="shared" si="25"/>
        <v>0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/>
      <c r="D297" s="5"/>
      <c r="E297" s="10">
        <f t="shared" si="25"/>
        <v>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5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5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>
        <v>-670.42499999999995</v>
      </c>
      <c r="D300" s="5"/>
      <c r="E300" s="10">
        <f t="shared" si="25"/>
        <v>-670.42499999999995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5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5"/>
        <v>0</v>
      </c>
    </row>
    <row r="303" spans="1:9" outlineLevel="1">
      <c r="A303" s="40" t="s">
        <v>89</v>
      </c>
      <c r="B303" s="10"/>
      <c r="C303" s="5">
        <v>-750.9</v>
      </c>
      <c r="D303" s="5"/>
      <c r="E303" s="10">
        <f t="shared" si="25"/>
        <v>-750.9</v>
      </c>
    </row>
    <row r="304" spans="1:9" outlineLevel="1">
      <c r="A304" s="41" t="s">
        <v>304</v>
      </c>
      <c r="B304" s="10"/>
      <c r="C304" s="5"/>
      <c r="D304" s="5"/>
      <c r="E304" s="10">
        <f t="shared" si="25"/>
        <v>0</v>
      </c>
    </row>
    <row r="305" spans="1:5" outlineLevel="1">
      <c r="A305" s="40" t="s">
        <v>305</v>
      </c>
      <c r="B305" s="10"/>
      <c r="C305" s="10">
        <v>-460.7</v>
      </c>
      <c r="D305" s="10"/>
      <c r="E305" s="10">
        <f t="shared" si="25"/>
        <v>-460.7</v>
      </c>
    </row>
    <row r="306" spans="1:5" outlineLevel="1">
      <c r="A306" s="40" t="s">
        <v>99</v>
      </c>
      <c r="B306" s="5"/>
      <c r="C306" s="5"/>
      <c r="D306" s="5"/>
      <c r="E306" s="10">
        <f t="shared" si="25"/>
        <v>0</v>
      </c>
    </row>
    <row r="307" spans="1:5" outlineLevel="1">
      <c r="A307" s="40" t="s">
        <v>306</v>
      </c>
      <c r="B307" s="10"/>
      <c r="C307" s="10"/>
      <c r="D307" s="10"/>
      <c r="E307" s="10">
        <f t="shared" si="25"/>
        <v>0</v>
      </c>
    </row>
    <row r="308" spans="1:5" outlineLevel="1">
      <c r="A308" s="40" t="s">
        <v>307</v>
      </c>
      <c r="B308" s="10"/>
      <c r="C308" s="5"/>
      <c r="D308" s="5"/>
      <c r="E308" s="10">
        <f t="shared" si="25"/>
        <v>0</v>
      </c>
    </row>
    <row r="309" spans="1:5" outlineLevel="1">
      <c r="A309" s="40" t="s">
        <v>107</v>
      </c>
      <c r="B309" s="5"/>
      <c r="C309" s="5"/>
      <c r="D309" s="5"/>
      <c r="E309" s="10">
        <f t="shared" si="25"/>
        <v>0</v>
      </c>
    </row>
    <row r="310" spans="1:5" outlineLevel="1">
      <c r="A310" s="40" t="s">
        <v>308</v>
      </c>
      <c r="B310" s="5"/>
      <c r="C310" s="10"/>
      <c r="D310" s="10"/>
      <c r="E310" s="10">
        <f t="shared" si="25"/>
        <v>0</v>
      </c>
    </row>
    <row r="311" spans="1:5" outlineLevel="1">
      <c r="A311" s="40" t="s">
        <v>309</v>
      </c>
      <c r="B311" s="10"/>
      <c r="C311" s="5"/>
      <c r="D311" s="5"/>
      <c r="E311" s="10">
        <f t="shared" si="25"/>
        <v>0</v>
      </c>
    </row>
    <row r="312" spans="1:5" outlineLevel="1">
      <c r="A312" s="40" t="s">
        <v>310</v>
      </c>
      <c r="B312" s="5"/>
      <c r="C312" s="5"/>
      <c r="D312" s="5"/>
      <c r="E312" s="10">
        <f t="shared" si="25"/>
        <v>0</v>
      </c>
    </row>
    <row r="313" spans="1:5" outlineLevel="1">
      <c r="A313" s="40" t="s">
        <v>311</v>
      </c>
      <c r="B313" s="5"/>
      <c r="C313" s="10">
        <v>-900</v>
      </c>
      <c r="D313" s="10"/>
      <c r="E313" s="10">
        <f t="shared" si="25"/>
        <v>-900</v>
      </c>
    </row>
    <row r="314" spans="1:5" outlineLevel="1">
      <c r="A314" s="40" t="s">
        <v>312</v>
      </c>
      <c r="B314" s="5"/>
      <c r="C314" s="5"/>
      <c r="D314" s="5"/>
      <c r="E314" s="10">
        <f t="shared" si="25"/>
        <v>0</v>
      </c>
    </row>
    <row r="315" spans="1:5" outlineLevel="1">
      <c r="A315" s="40" t="s">
        <v>117</v>
      </c>
      <c r="B315" s="5"/>
      <c r="C315" s="5"/>
      <c r="D315" s="5"/>
      <c r="E315" s="10">
        <f t="shared" si="25"/>
        <v>0</v>
      </c>
    </row>
    <row r="316" spans="1:5" outlineLevel="1">
      <c r="A316" s="40" t="s">
        <v>120</v>
      </c>
      <c r="B316" s="10"/>
      <c r="C316" s="10"/>
      <c r="D316" s="10"/>
      <c r="E316" s="10">
        <f t="shared" si="25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5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25"/>
        <v>0</v>
      </c>
    </row>
    <row r="319" spans="1:5" outlineLevel="1">
      <c r="A319" s="40" t="s">
        <v>122</v>
      </c>
      <c r="B319" s="5"/>
      <c r="C319" s="10">
        <v>-19700</v>
      </c>
      <c r="D319" s="10"/>
      <c r="E319" s="10">
        <f t="shared" si="25"/>
        <v>-19700</v>
      </c>
    </row>
    <row r="320" spans="1:5" outlineLevel="1">
      <c r="A320" s="40" t="s">
        <v>124</v>
      </c>
      <c r="B320" s="5"/>
      <c r="C320" s="5"/>
      <c r="D320" s="5"/>
      <c r="E320" s="10">
        <f t="shared" si="25"/>
        <v>0</v>
      </c>
    </row>
    <row r="321" spans="1:5" outlineLevel="1">
      <c r="A321" s="40" t="s">
        <v>315</v>
      </c>
      <c r="B321" s="5"/>
      <c r="C321" s="5">
        <v>-5979.1480000000001</v>
      </c>
      <c r="D321" s="5"/>
      <c r="E321" s="10">
        <f t="shared" si="25"/>
        <v>-5979.1480000000001</v>
      </c>
    </row>
    <row r="322" spans="1:5" outlineLevel="1">
      <c r="A322" s="40" t="s">
        <v>316</v>
      </c>
      <c r="B322" s="5"/>
      <c r="C322" s="5"/>
      <c r="D322" s="5"/>
      <c r="E322" s="10">
        <f t="shared" si="25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5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25"/>
        <v>0</v>
      </c>
    </row>
    <row r="325" spans="1:5" outlineLevel="1">
      <c r="A325" s="40" t="s">
        <v>354</v>
      </c>
      <c r="B325" s="5"/>
      <c r="C325" s="5"/>
      <c r="D325" s="5"/>
      <c r="E325" s="10">
        <f t="shared" si="25"/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5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5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5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5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5"/>
        <v>0</v>
      </c>
    </row>
    <row r="331" spans="1:5" outlineLevel="1">
      <c r="A331" s="40" t="s">
        <v>382</v>
      </c>
      <c r="B331" s="5"/>
      <c r="C331" s="5"/>
      <c r="D331" s="5"/>
      <c r="E331" s="10">
        <f t="shared" si="25"/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5"/>
        <v>0</v>
      </c>
    </row>
    <row r="333" spans="1:5" outlineLevel="1">
      <c r="A333" s="40" t="s">
        <v>389</v>
      </c>
      <c r="B333" s="5"/>
      <c r="C333" s="5"/>
      <c r="D333" s="5"/>
      <c r="E333" s="10">
        <f t="shared" ref="E333:E340" si="26">SUM(B333:D333)</f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26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26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26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26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26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26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26"/>
        <v>0</v>
      </c>
    </row>
    <row r="341" spans="1:9" outlineLevel="1">
      <c r="A341" s="40" t="s">
        <v>403</v>
      </c>
      <c r="B341" s="5"/>
      <c r="C341" s="5"/>
      <c r="D341" s="5"/>
      <c r="E341" s="10">
        <f t="shared" ref="E341:E344" si="27">SUM(B341:D341)</f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27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27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27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5"/>
        <v>0</v>
      </c>
    </row>
    <row r="346" spans="1:9">
      <c r="A346" s="25" t="s">
        <v>152</v>
      </c>
      <c r="B346" s="6">
        <f>SUM(B347:B397)</f>
        <v>-59412.811000000002</v>
      </c>
      <c r="C346" s="6">
        <f>SUM(C347:C397)</f>
        <v>-45467.556000000004</v>
      </c>
      <c r="D346" s="6">
        <f>SUM(D347:D397)</f>
        <v>0</v>
      </c>
      <c r="E346" s="6">
        <f t="shared" ref="E346:E397" si="28">SUM(B346:D346)</f>
        <v>-104880.367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>
        <v>-3227.4</v>
      </c>
      <c r="D347" s="10"/>
      <c r="E347" s="10">
        <f t="shared" si="28"/>
        <v>-3227.4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8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28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v>-3470.5680000000002</v>
      </c>
      <c r="D350" s="10"/>
      <c r="E350" s="10">
        <f t="shared" si="28"/>
        <v>-3470.5680000000002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/>
      <c r="D351" s="5"/>
      <c r="E351" s="5">
        <f t="shared" si="28"/>
        <v>0</v>
      </c>
      <c r="F351" s="10"/>
      <c r="G351" s="17"/>
      <c r="H351" s="18"/>
      <c r="I351" s="17"/>
    </row>
    <row r="352" spans="1:9" outlineLevel="1">
      <c r="A352" s="40" t="s">
        <v>322</v>
      </c>
      <c r="B352" s="5">
        <v>-49250</v>
      </c>
      <c r="C352" s="5"/>
      <c r="D352" s="5"/>
      <c r="E352" s="5">
        <f t="shared" si="28"/>
        <v>-49250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/>
      <c r="D353" s="5"/>
      <c r="E353" s="5">
        <f t="shared" si="28"/>
        <v>0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>
        <v>-4472.3530000000001</v>
      </c>
      <c r="D354" s="5"/>
      <c r="E354" s="5">
        <f t="shared" si="28"/>
        <v>-4472.3530000000001</v>
      </c>
      <c r="F354" s="10"/>
      <c r="G354" s="17"/>
      <c r="H354" s="18"/>
      <c r="I354" s="17"/>
    </row>
    <row r="355" spans="1:9" outlineLevel="1">
      <c r="A355" s="40" t="s">
        <v>324</v>
      </c>
      <c r="B355" s="5">
        <v>-9500</v>
      </c>
      <c r="C355" s="5"/>
      <c r="D355" s="5"/>
      <c r="E355" s="5">
        <f t="shared" si="28"/>
        <v>-9500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8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8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>
        <v>-662.81100000000004</v>
      </c>
      <c r="C358" s="10">
        <v>-2828.127</v>
      </c>
      <c r="D358" s="10"/>
      <c r="E358" s="10">
        <f t="shared" si="28"/>
        <v>-3490.9380000000001</v>
      </c>
    </row>
    <row r="359" spans="1:9" outlineLevel="1">
      <c r="A359" s="40" t="s">
        <v>327</v>
      </c>
      <c r="B359" s="10"/>
      <c r="C359" s="5">
        <v>-5592.78</v>
      </c>
      <c r="D359" s="5"/>
      <c r="E359" s="5">
        <f t="shared" si="28"/>
        <v>-5592.78</v>
      </c>
    </row>
    <row r="360" spans="1:9" outlineLevel="1">
      <c r="A360" s="40" t="s">
        <v>328</v>
      </c>
      <c r="B360" s="10"/>
      <c r="C360" s="5"/>
      <c r="D360" s="5"/>
      <c r="E360" s="5">
        <f t="shared" si="28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28"/>
        <v>0</v>
      </c>
    </row>
    <row r="362" spans="1:9" outlineLevel="1">
      <c r="A362" s="40" t="s">
        <v>330</v>
      </c>
      <c r="B362" s="5"/>
      <c r="C362" s="5"/>
      <c r="D362" s="5"/>
      <c r="E362" s="5">
        <f t="shared" si="28"/>
        <v>0</v>
      </c>
    </row>
    <row r="363" spans="1:9" outlineLevel="1">
      <c r="A363" s="40" t="s">
        <v>331</v>
      </c>
      <c r="B363" s="10"/>
      <c r="C363" s="10"/>
      <c r="D363" s="10"/>
      <c r="E363" s="10">
        <f t="shared" si="28"/>
        <v>0</v>
      </c>
    </row>
    <row r="364" spans="1:9" outlineLevel="1">
      <c r="A364" s="40" t="s">
        <v>136</v>
      </c>
      <c r="B364" s="10"/>
      <c r="C364" s="5"/>
      <c r="D364" s="5"/>
      <c r="E364" s="5">
        <f t="shared" si="28"/>
        <v>0</v>
      </c>
    </row>
    <row r="365" spans="1:9" outlineLevel="1">
      <c r="A365" s="41" t="s">
        <v>332</v>
      </c>
      <c r="B365" s="5"/>
      <c r="C365" s="5"/>
      <c r="D365" s="5"/>
      <c r="E365" s="5">
        <f t="shared" si="28"/>
        <v>0</v>
      </c>
    </row>
    <row r="366" spans="1:9" outlineLevel="1">
      <c r="A366" s="40" t="s">
        <v>333</v>
      </c>
      <c r="B366" s="5"/>
      <c r="C366" s="10">
        <v>-19700</v>
      </c>
      <c r="D366" s="10"/>
      <c r="E366" s="10">
        <f t="shared" si="28"/>
        <v>-19700</v>
      </c>
    </row>
    <row r="367" spans="1:9" outlineLevel="1">
      <c r="A367" s="40" t="s">
        <v>110</v>
      </c>
      <c r="B367" s="10"/>
      <c r="C367" s="5">
        <v>-1993.2460000000001</v>
      </c>
      <c r="D367" s="5"/>
      <c r="E367" s="5">
        <f t="shared" si="28"/>
        <v>-1993.2460000000001</v>
      </c>
    </row>
    <row r="368" spans="1:9" outlineLevel="1">
      <c r="A368" s="41" t="s">
        <v>334</v>
      </c>
      <c r="B368" s="5"/>
      <c r="C368" s="5"/>
      <c r="D368" s="5"/>
      <c r="E368" s="5">
        <f t="shared" si="28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28"/>
        <v>0</v>
      </c>
    </row>
    <row r="370" spans="1:5" outlineLevel="1">
      <c r="A370" s="40" t="s">
        <v>336</v>
      </c>
      <c r="B370" s="5"/>
      <c r="C370" s="5"/>
      <c r="D370" s="5"/>
      <c r="E370" s="5">
        <f t="shared" si="28"/>
        <v>0</v>
      </c>
    </row>
    <row r="371" spans="1:5" outlineLevel="1">
      <c r="A371" s="40" t="s">
        <v>337</v>
      </c>
      <c r="B371" s="5"/>
      <c r="C371" s="5">
        <v>-687.06299999999999</v>
      </c>
      <c r="D371" s="5"/>
      <c r="E371" s="5">
        <f t="shared" si="28"/>
        <v>-687.06299999999999</v>
      </c>
    </row>
    <row r="372" spans="1:5" outlineLevel="1">
      <c r="A372" s="40" t="s">
        <v>338</v>
      </c>
      <c r="B372" s="10"/>
      <c r="C372" s="10"/>
      <c r="D372" s="10"/>
      <c r="E372" s="10">
        <f t="shared" si="28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8"/>
        <v>0</v>
      </c>
    </row>
    <row r="374" spans="1:5" outlineLevel="1">
      <c r="A374" s="40" t="s">
        <v>340</v>
      </c>
      <c r="B374" s="5"/>
      <c r="C374" s="5">
        <v>-965.72500000000002</v>
      </c>
      <c r="D374" s="5"/>
      <c r="E374" s="5">
        <f t="shared" si="28"/>
        <v>-965.72500000000002</v>
      </c>
    </row>
    <row r="375" spans="1:5" outlineLevel="1">
      <c r="A375" s="40" t="s">
        <v>341</v>
      </c>
      <c r="B375" s="5"/>
      <c r="C375" s="10"/>
      <c r="D375" s="10"/>
      <c r="E375" s="10">
        <f t="shared" si="28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8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28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28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28"/>
        <v>0</v>
      </c>
    </row>
    <row r="380" spans="1:5" outlineLevel="1">
      <c r="A380" s="40" t="s">
        <v>138</v>
      </c>
      <c r="B380" s="10"/>
      <c r="C380" s="5"/>
      <c r="D380" s="5"/>
      <c r="E380" s="5">
        <f t="shared" si="28"/>
        <v>0</v>
      </c>
    </row>
    <row r="381" spans="1:5" outlineLevel="1">
      <c r="A381" s="40" t="s">
        <v>345</v>
      </c>
      <c r="B381" s="10"/>
      <c r="C381" s="5">
        <v>-1534.7940000000001</v>
      </c>
      <c r="D381" s="5"/>
      <c r="E381" s="5">
        <f t="shared" si="28"/>
        <v>-1534.7940000000001</v>
      </c>
    </row>
    <row r="382" spans="1:5" outlineLevel="1">
      <c r="A382" s="40" t="s">
        <v>360</v>
      </c>
      <c r="B382" s="10"/>
      <c r="C382" s="5"/>
      <c r="D382" s="5"/>
      <c r="E382" s="5">
        <f t="shared" si="28"/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28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28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28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28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28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28"/>
        <v>0</v>
      </c>
    </row>
    <row r="389" spans="1:9" outlineLevel="1">
      <c r="A389" s="40" t="s">
        <v>375</v>
      </c>
      <c r="B389" s="10"/>
      <c r="C389" s="5"/>
      <c r="D389" s="5"/>
      <c r="E389" s="5">
        <f t="shared" si="28"/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28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28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28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28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28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28"/>
        <v>0</v>
      </c>
    </row>
    <row r="396" spans="1:9" outlineLevel="1">
      <c r="A396" s="40" t="s">
        <v>408</v>
      </c>
      <c r="B396" s="10"/>
      <c r="C396" s="5"/>
      <c r="D396" s="5"/>
      <c r="E396" s="5">
        <f t="shared" ref="E396" si="29">SUM(B396:D396)</f>
        <v>0</v>
      </c>
    </row>
    <row r="397" spans="1:9" outlineLevel="1">
      <c r="A397" s="40" t="s">
        <v>346</v>
      </c>
      <c r="B397" s="10"/>
      <c r="C397" s="5">
        <v>-995.5</v>
      </c>
      <c r="D397" s="5"/>
      <c r="E397" s="5">
        <f t="shared" si="28"/>
        <v>-995.5</v>
      </c>
    </row>
    <row r="398" spans="1:9">
      <c r="A398" s="24" t="s">
        <v>167</v>
      </c>
      <c r="B398" s="4">
        <f>B2+B3+B21+B31+B55+B94+B102+B111+B131+B138+B145+B156+B168+B193+B215+B289+B346</f>
        <v>1150.7010000000009</v>
      </c>
      <c r="C398" s="4">
        <f>C2+C3+C21+C31+C55+C94+C102+C111+C131+C138+C145+C156+C168+C193+C215+C289+C346</f>
        <v>-2622929.3179999981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-2620945.4189999988</v>
      </c>
      <c r="F398" s="9"/>
      <c r="G398" s="14">
        <f>G2+G3+G21+G31+G55+G94+G102+G111+G131+G138+G145+G156+G168+G193+G215+G289+G346</f>
        <v>23365.440000000061</v>
      </c>
      <c r="H398" s="15"/>
      <c r="I398" s="4">
        <f>I2+I3+I21+I31+I55+I94+I102+I111+I131+I138+I145+I156+I168+I193+I215+I289+I346</f>
        <v>1325.7699999999741</v>
      </c>
    </row>
  </sheetData>
  <pageMargins left="0.7" right="0.7" top="0.75" bottom="0.75" header="0.3" footer="0.3"/>
  <pageSetup paperSize="9" orientation="portrait" horizontalDpi="180" verticalDpi="180" r:id="rId1"/>
  <ignoredErrors>
    <ignoredError sqref="E2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I398"/>
  <sheetViews>
    <sheetView topLeftCell="A364" workbookViewId="0">
      <selection activeCell="A396" sqref="A396:XFD396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4.140625" style="19" bestFit="1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167</v>
      </c>
      <c r="B2" s="4">
        <f>'SNA 06-2019'!B398</f>
        <v>1150.7010000000009</v>
      </c>
      <c r="C2" s="4">
        <f>'SNA 06-2019'!C398</f>
        <v>-2622929.3179999981</v>
      </c>
      <c r="D2" s="4">
        <f>'SNA 06-2019'!D398</f>
        <v>833.19799999999998</v>
      </c>
      <c r="E2" s="4">
        <f>SUM(B2:D2)</f>
        <v>-2620945.4189999984</v>
      </c>
      <c r="F2" s="9"/>
      <c r="G2" s="14">
        <f>'SNA 06-2019'!G398</f>
        <v>23365.440000000061</v>
      </c>
      <c r="H2" s="15"/>
      <c r="I2" s="14">
        <f>'SNA 06-2019'!I398</f>
        <v>1325.7699999999741</v>
      </c>
    </row>
    <row r="3" spans="1:9" s="3" customFormat="1">
      <c r="A3" s="25" t="s">
        <v>9</v>
      </c>
      <c r="B3" s="6">
        <f>SUM(B4:B20)</f>
        <v>0</v>
      </c>
      <c r="C3" s="6">
        <f>SUM(C4:C20)</f>
        <v>1640920.1710000001</v>
      </c>
      <c r="D3" s="6">
        <f>SUM(D4:D20)</f>
        <v>0</v>
      </c>
      <c r="E3" s="6">
        <f>SUM(B3:D3)</f>
        <v>1640920.1710000001</v>
      </c>
      <c r="F3" s="9"/>
      <c r="G3" s="16">
        <f>SUM(G4:G20)</f>
        <v>207591.25</v>
      </c>
      <c r="H3" s="15"/>
      <c r="I3" s="16">
        <f>SUM(I4:I20)</f>
        <v>0</v>
      </c>
    </row>
    <row r="4" spans="1:9" outlineLevel="1">
      <c r="A4" s="26" t="s">
        <v>13</v>
      </c>
      <c r="B4" s="5"/>
      <c r="C4" s="5">
        <v>1640000</v>
      </c>
      <c r="D4" s="5"/>
      <c r="E4" s="5">
        <f>SUM(B4:D4)</f>
        <v>1640000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>
        <v>122091.25</v>
      </c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>
        <v>6500</v>
      </c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>
        <v>34000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>
        <v>45000</v>
      </c>
      <c r="H18" s="18"/>
      <c r="I18" s="17"/>
    </row>
    <row r="19" spans="1:9" outlineLevel="1">
      <c r="A19" s="26" t="s">
        <v>351</v>
      </c>
      <c r="B19" s="5"/>
      <c r="C19" s="5">
        <v>920.17100000000005</v>
      </c>
      <c r="D19" s="5"/>
      <c r="E19" s="5">
        <f t="shared" si="0"/>
        <v>920.17100000000005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/>
      <c r="D20" s="5"/>
      <c r="E20" s="5">
        <f t="shared" si="0"/>
        <v>0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1">SUM(C22:C30)</f>
        <v>323000</v>
      </c>
      <c r="D21" s="6">
        <f t="shared" si="1"/>
        <v>0</v>
      </c>
      <c r="E21" s="6">
        <f t="shared" ref="E21:E84" si="2">SUM(B21:D21)</f>
        <v>323000</v>
      </c>
      <c r="F21" s="9"/>
      <c r="G21" s="16">
        <f>SUM(G22:G30)</f>
        <v>0</v>
      </c>
      <c r="H21" s="15"/>
      <c r="I21" s="16">
        <f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si="2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2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2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2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2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2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2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2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>
        <v>323000</v>
      </c>
      <c r="D30" s="5"/>
      <c r="E30" s="5">
        <f t="shared" si="2"/>
        <v>323000</v>
      </c>
      <c r="F30" s="10"/>
      <c r="G30" s="17"/>
      <c r="H30" s="18"/>
      <c r="I30" s="17"/>
    </row>
    <row r="31" spans="1:9">
      <c r="A31" s="25" t="s">
        <v>24</v>
      </c>
      <c r="B31" s="6">
        <f>SUM(B32:B54)</f>
        <v>0</v>
      </c>
      <c r="C31" s="6">
        <f t="shared" ref="C31:D31" si="3">SUM(C32:C54)</f>
        <v>-164284.038</v>
      </c>
      <c r="D31" s="6">
        <f t="shared" si="3"/>
        <v>0</v>
      </c>
      <c r="E31" s="6">
        <f t="shared" si="2"/>
        <v>-164284.038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2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2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2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2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2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2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2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2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2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2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>
        <v>-17042.277999999998</v>
      </c>
      <c r="D42" s="5"/>
      <c r="E42" s="5">
        <f t="shared" si="2"/>
        <v>-17042.277999999998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2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>
        <v>-19598.618999999999</v>
      </c>
      <c r="D44" s="5"/>
      <c r="E44" s="5">
        <f t="shared" si="2"/>
        <v>-19598.618999999999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>
        <v>-32231.944</v>
      </c>
      <c r="D45" s="5"/>
      <c r="E45" s="5">
        <f t="shared" si="2"/>
        <v>-32231.944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2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>
        <v>-64463.889000000003</v>
      </c>
      <c r="D47" s="5"/>
      <c r="E47" s="5">
        <f t="shared" si="2"/>
        <v>-64463.889000000003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>
        <v>-5964.7969999999996</v>
      </c>
      <c r="D48" s="5"/>
      <c r="E48" s="5">
        <f t="shared" si="2"/>
        <v>-5964.7969999999996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>
        <v>-17042.277999999998</v>
      </c>
      <c r="D49" s="5"/>
      <c r="E49" s="5">
        <f t="shared" si="2"/>
        <v>-17042.277999999998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2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2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2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2"/>
        <v>0</v>
      </c>
      <c r="F53" s="10"/>
      <c r="G53" s="17"/>
      <c r="H53" s="18"/>
      <c r="I53" s="17"/>
    </row>
    <row r="54" spans="1:9" outlineLevel="1">
      <c r="A54" s="27" t="s">
        <v>0</v>
      </c>
      <c r="B54" s="5"/>
      <c r="C54" s="5">
        <v>-7940.2330000000002</v>
      </c>
      <c r="D54" s="5"/>
      <c r="E54" s="5">
        <f t="shared" si="2"/>
        <v>-7940.2330000000002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-35.700000000000003</v>
      </c>
      <c r="C55" s="6">
        <f t="shared" ref="C55:D55" si="4">SUM(C56:C93)</f>
        <v>-106603.35999999999</v>
      </c>
      <c r="D55" s="6">
        <f t="shared" si="4"/>
        <v>0</v>
      </c>
      <c r="E55" s="6">
        <f t="shared" si="2"/>
        <v>-106639.05999999998</v>
      </c>
      <c r="F55" s="9"/>
      <c r="G55" s="16">
        <f>SUM(G56:G93)</f>
        <v>-50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>
        <v>-2</v>
      </c>
      <c r="D56" s="5"/>
      <c r="E56" s="5">
        <f t="shared" si="2"/>
        <v>-2</v>
      </c>
      <c r="F56" s="10"/>
      <c r="G56" s="17"/>
      <c r="H56" s="18"/>
      <c r="I56" s="17"/>
    </row>
    <row r="57" spans="1:9" outlineLevel="1">
      <c r="A57" s="40" t="s">
        <v>66</v>
      </c>
      <c r="B57" s="5">
        <v>-29.75</v>
      </c>
      <c r="C57" s="5">
        <v>-101496.14599999999</v>
      </c>
      <c r="D57" s="5"/>
      <c r="E57" s="5">
        <f t="shared" si="2"/>
        <v>-101525.89599999999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2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-11.9</v>
      </c>
      <c r="D59" s="5"/>
      <c r="E59" s="5">
        <f t="shared" si="2"/>
        <v>-11.9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2"/>
        <v>0</v>
      </c>
      <c r="F60" s="10"/>
      <c r="G60" s="17"/>
      <c r="H60" s="18"/>
      <c r="I60" s="17"/>
    </row>
    <row r="61" spans="1:9" outlineLevel="1">
      <c r="A61" s="40" t="s">
        <v>175</v>
      </c>
      <c r="B61" s="5"/>
      <c r="C61" s="5">
        <v>-11.734999999999999</v>
      </c>
      <c r="D61" s="5"/>
      <c r="E61" s="5">
        <f t="shared" si="2"/>
        <v>-11.734999999999999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>
        <v>-740.04600000000005</v>
      </c>
      <c r="D62" s="5"/>
      <c r="E62" s="5">
        <f t="shared" si="2"/>
        <v>-740.04600000000005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>
        <v>-88.26</v>
      </c>
      <c r="D63" s="5"/>
      <c r="E63" s="5">
        <f t="shared" si="2"/>
        <v>-88.26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>
        <v>-808.78499999999997</v>
      </c>
      <c r="D64" s="5"/>
      <c r="E64" s="5">
        <f t="shared" si="2"/>
        <v>-808.78499999999997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>
        <v>-3.57</v>
      </c>
      <c r="D65" s="5"/>
      <c r="E65" s="5">
        <f t="shared" si="2"/>
        <v>-3.57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2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2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-94.5</v>
      </c>
      <c r="D68" s="5"/>
      <c r="E68" s="5">
        <f t="shared" si="2"/>
        <v>-94.5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2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si="2"/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>
        <v>-476</v>
      </c>
      <c r="D71" s="5"/>
      <c r="E71" s="5">
        <f t="shared" si="2"/>
        <v>-476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/>
      <c r="D72" s="5"/>
      <c r="E72" s="5">
        <f t="shared" si="2"/>
        <v>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/>
      <c r="D73" s="5"/>
      <c r="E73" s="5">
        <f t="shared" si="2"/>
        <v>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2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-53.55</v>
      </c>
      <c r="D75" s="5"/>
      <c r="E75" s="5">
        <f t="shared" si="2"/>
        <v>-53.55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>
        <v>-11.305</v>
      </c>
      <c r="D76" s="5"/>
      <c r="E76" s="5">
        <f t="shared" si="2"/>
        <v>-11.305</v>
      </c>
      <c r="F76" s="10"/>
      <c r="G76" s="17"/>
      <c r="H76" s="18"/>
      <c r="I76" s="17"/>
    </row>
    <row r="77" spans="1:9" outlineLevel="1">
      <c r="A77" s="40" t="s">
        <v>84</v>
      </c>
      <c r="B77" s="5"/>
      <c r="C77" s="5">
        <v>-3.57</v>
      </c>
      <c r="D77" s="5"/>
      <c r="E77" s="5">
        <f t="shared" si="2"/>
        <v>-3.57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f>-14.28-1.904</f>
        <v>-16.183999999999997</v>
      </c>
      <c r="D78" s="5"/>
      <c r="E78" s="5">
        <f t="shared" si="2"/>
        <v>-16.183999999999997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-120</v>
      </c>
      <c r="D79" s="5"/>
      <c r="E79" s="5">
        <f t="shared" si="2"/>
        <v>-120</v>
      </c>
      <c r="F79" s="10"/>
      <c r="G79" s="17">
        <v>-50</v>
      </c>
      <c r="H79" s="18"/>
      <c r="I79" s="17"/>
    </row>
    <row r="80" spans="1:9" outlineLevel="1">
      <c r="A80" s="40" t="s">
        <v>184</v>
      </c>
      <c r="B80" s="5"/>
      <c r="C80" s="5">
        <v>-7.6159999999999997</v>
      </c>
      <c r="D80" s="5"/>
      <c r="E80" s="5">
        <f t="shared" si="2"/>
        <v>-7.6159999999999997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-160</v>
      </c>
      <c r="D81" s="5"/>
      <c r="E81" s="5">
        <f>SUM(B81:D81)</f>
        <v>-160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2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2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>
        <v>-0.76</v>
      </c>
      <c r="D84" s="5"/>
      <c r="E84" s="5">
        <f t="shared" si="2"/>
        <v>-0.76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ref="E85:E137" si="5">SUM(B85:D85)</f>
        <v>0</v>
      </c>
      <c r="F85" s="10"/>
      <c r="G85" s="17"/>
      <c r="H85" s="18"/>
      <c r="I85" s="17"/>
    </row>
    <row r="86" spans="1:9" outlineLevel="1">
      <c r="A86" s="40" t="s">
        <v>353</v>
      </c>
      <c r="B86" s="5">
        <v>-5.95</v>
      </c>
      <c r="C86" s="5"/>
      <c r="D86" s="5"/>
      <c r="E86" s="5">
        <f t="shared" si="5"/>
        <v>-5.95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>
        <v>-196.82</v>
      </c>
      <c r="D87" s="5"/>
      <c r="E87" s="5">
        <f t="shared" si="5"/>
        <v>-196.82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>
        <v>-13.148</v>
      </c>
      <c r="D88" s="5"/>
      <c r="E88" s="5">
        <f t="shared" si="5"/>
        <v>-13.148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>
        <v>-2178.23</v>
      </c>
      <c r="D89" s="5"/>
      <c r="E89" s="5">
        <f t="shared" si="5"/>
        <v>-2178.23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-32</v>
      </c>
      <c r="D90" s="5"/>
      <c r="E90" s="5">
        <f t="shared" si="5"/>
        <v>-32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5"/>
        <v>0</v>
      </c>
      <c r="F91" s="10"/>
      <c r="G91" s="17"/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5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-77.234999999999999</v>
      </c>
      <c r="D93" s="5"/>
      <c r="E93" s="5">
        <f t="shared" si="5"/>
        <v>-77.234999999999999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-313</v>
      </c>
      <c r="C94" s="6">
        <f>SUM(C95:C101)</f>
        <v>-421568.55799999996</v>
      </c>
      <c r="D94" s="6">
        <f>SUM(D95:D101)</f>
        <v>0</v>
      </c>
      <c r="E94" s="6">
        <f t="shared" si="5"/>
        <v>-421881.55799999996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5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>
        <v>-129326.371</v>
      </c>
      <c r="D96" s="5"/>
      <c r="E96" s="5">
        <f t="shared" si="5"/>
        <v>-129326.371</v>
      </c>
      <c r="F96" s="10"/>
      <c r="G96" s="17"/>
      <c r="H96" s="18"/>
      <c r="I96" s="17"/>
    </row>
    <row r="97" spans="1:9" outlineLevel="1">
      <c r="A97" s="40" t="s">
        <v>203</v>
      </c>
      <c r="B97" s="5">
        <v>-313</v>
      </c>
      <c r="C97" s="5">
        <v>-470</v>
      </c>
      <c r="D97" s="5"/>
      <c r="E97" s="5">
        <f t="shared" si="5"/>
        <v>-783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5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>
        <v>50</v>
      </c>
      <c r="D99" s="5"/>
      <c r="E99" s="5">
        <f t="shared" si="5"/>
        <v>50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/>
      <c r="D100" s="5"/>
      <c r="E100" s="5">
        <f t="shared" si="5"/>
        <v>0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-291822.18699999998</v>
      </c>
      <c r="D101" s="5"/>
      <c r="E101" s="5">
        <f t="shared" si="5"/>
        <v>-291822.18699999998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6">SUM(B103:B110)</f>
        <v>0</v>
      </c>
      <c r="C102" s="6">
        <f t="shared" si="6"/>
        <v>-155637.27500000002</v>
      </c>
      <c r="D102" s="6">
        <f t="shared" si="6"/>
        <v>0</v>
      </c>
      <c r="E102" s="6">
        <f t="shared" si="5"/>
        <v>-155637.27500000002</v>
      </c>
      <c r="F102" s="9"/>
      <c r="G102" s="16">
        <f t="shared" ref="G102" si="7">SUM(G103:G110)</f>
        <v>0</v>
      </c>
      <c r="H102" s="15"/>
      <c r="I102" s="16">
        <f t="shared" ref="I102" si="8">SUM(I103:I110)</f>
        <v>0</v>
      </c>
    </row>
    <row r="103" spans="1:9" outlineLevel="1">
      <c r="A103" s="21" t="s">
        <v>27</v>
      </c>
      <c r="B103" s="5"/>
      <c r="C103" s="5">
        <v>-15106.369000000001</v>
      </c>
      <c r="D103" s="5"/>
      <c r="E103" s="5">
        <f t="shared" si="5"/>
        <v>-15106.369000000001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si="5"/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5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>
        <v>-49250</v>
      </c>
      <c r="D106" s="5"/>
      <c r="E106" s="5">
        <f t="shared" si="5"/>
        <v>-49250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5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>
        <v>-45000</v>
      </c>
      <c r="D108" s="5"/>
      <c r="E108" s="5">
        <f t="shared" si="5"/>
        <v>-45000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ref="E109" si="9">SUM(B109:D109)</f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>
        <v>-46280.906000000003</v>
      </c>
      <c r="D110" s="5"/>
      <c r="E110" s="5">
        <f t="shared" si="5"/>
        <v>-46280.906000000003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10">SUM(B112:B130)</f>
        <v>0</v>
      </c>
      <c r="C111" s="6">
        <f t="shared" si="10"/>
        <v>0</v>
      </c>
      <c r="D111" s="6">
        <f t="shared" si="10"/>
        <v>0</v>
      </c>
      <c r="E111" s="6">
        <f t="shared" si="5"/>
        <v>0</v>
      </c>
      <c r="F111" s="9"/>
      <c r="G111" s="16">
        <f t="shared" ref="G111" si="11">SUM(G112:G130)</f>
        <v>-68132.13</v>
      </c>
      <c r="H111" s="15"/>
      <c r="I111" s="16">
        <f t="shared" ref="I111" si="12">SUM(I112:I130)</f>
        <v>2373.6400000000003</v>
      </c>
    </row>
    <row r="112" spans="1:9" outlineLevel="1">
      <c r="A112" s="21" t="s">
        <v>44</v>
      </c>
      <c r="B112" s="5"/>
      <c r="C112" s="5"/>
      <c r="D112" s="5"/>
      <c r="E112" s="5">
        <f t="shared" si="5"/>
        <v>0</v>
      </c>
      <c r="F112" s="10"/>
      <c r="G112" s="17">
        <v>-22224.799999999999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5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5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5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5"/>
        <v>0</v>
      </c>
      <c r="F116" s="10"/>
      <c r="G116" s="17">
        <v>-47108.83</v>
      </c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5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5"/>
        <v>0</v>
      </c>
      <c r="F118" s="10"/>
      <c r="G118" s="17"/>
      <c r="H118" s="18"/>
      <c r="I118" s="17">
        <f>2262.87+5312.77-5202</f>
        <v>2373.6400000000003</v>
      </c>
    </row>
    <row r="119" spans="1:9" outlineLevel="1">
      <c r="A119" s="26" t="s">
        <v>51</v>
      </c>
      <c r="B119" s="5"/>
      <c r="C119" s="5"/>
      <c r="D119" s="5"/>
      <c r="E119" s="5">
        <f t="shared" si="5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5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5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5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5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5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5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5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5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5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5"/>
        <v>0</v>
      </c>
      <c r="F129" s="10"/>
      <c r="G129" s="17">
        <v>1201.5</v>
      </c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5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3">SUM(B132:B137)</f>
        <v>0</v>
      </c>
      <c r="C131" s="6">
        <f t="shared" si="13"/>
        <v>-1308543.4139999999</v>
      </c>
      <c r="D131" s="6">
        <f t="shared" si="13"/>
        <v>0</v>
      </c>
      <c r="E131" s="6">
        <f t="shared" si="5"/>
        <v>-1308543.4139999999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-689500</v>
      </c>
      <c r="D132" s="5"/>
      <c r="E132" s="5">
        <f t="shared" si="5"/>
        <v>-689500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>
        <f>-225043.414-394000</f>
        <v>-619043.41399999999</v>
      </c>
      <c r="D133" s="10"/>
      <c r="E133" s="10">
        <f t="shared" si="5"/>
        <v>-619043.41399999999</v>
      </c>
    </row>
    <row r="134" spans="1:9" outlineLevel="1">
      <c r="A134" s="21" t="s">
        <v>60</v>
      </c>
      <c r="B134" s="5"/>
      <c r="C134" s="5"/>
      <c r="D134" s="5"/>
      <c r="E134" s="5">
        <f t="shared" si="5"/>
        <v>0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/>
      <c r="D135" s="5"/>
      <c r="E135" s="5">
        <f t="shared" si="5"/>
        <v>0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/>
      <c r="D136" s="5"/>
      <c r="E136" s="5">
        <f t="shared" si="5"/>
        <v>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5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4">SUM(C139:C144)</f>
        <v>-458719.42200000002</v>
      </c>
      <c r="D138" s="6">
        <f t="shared" si="14"/>
        <v>0</v>
      </c>
      <c r="E138" s="6">
        <f>SUM(B138:D138)</f>
        <v>-458719.42200000002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>
        <v>-12458.8</v>
      </c>
      <c r="D139" s="5"/>
      <c r="E139" s="5">
        <f>SUM(B139:D139)</f>
        <v>-12458.8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-7350</v>
      </c>
      <c r="D140" s="5"/>
      <c r="E140" s="5">
        <f t="shared" ref="E140:E144" si="15">SUM(B140:D140)</f>
        <v>-7350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-171658.55300000001</v>
      </c>
      <c r="D141" s="5"/>
      <c r="E141" s="5">
        <f t="shared" si="15"/>
        <v>-171658.55300000001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>
        <v>-253732.397</v>
      </c>
      <c r="D142" s="5"/>
      <c r="E142" s="5">
        <f t="shared" si="15"/>
        <v>-253732.397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>
        <v>-400</v>
      </c>
      <c r="D143" s="5"/>
      <c r="E143" s="5">
        <f t="shared" si="15"/>
        <v>-400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>
        <v>-13119.672</v>
      </c>
      <c r="D144" s="5"/>
      <c r="E144" s="5">
        <f t="shared" si="15"/>
        <v>-13119.672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-24771.101999999999</v>
      </c>
      <c r="D145" s="6">
        <f>SUM(D146:D155)</f>
        <v>0</v>
      </c>
      <c r="E145" s="6">
        <f>SUM(B145:D145)</f>
        <v>-24771.101999999999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>
        <v>-2695.9459999999999</v>
      </c>
      <c r="D146" s="5"/>
      <c r="E146" s="5">
        <f>SUM(B146:D146)</f>
        <v>-2695.9459999999999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/>
      <c r="D147" s="5"/>
      <c r="E147" s="5">
        <f t="shared" ref="E147:E216" si="16">SUM(B147:D147)</f>
        <v>0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>
        <v>-5417</v>
      </c>
      <c r="D148" s="5"/>
      <c r="E148" s="5">
        <f t="shared" si="16"/>
        <v>-5417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6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>
        <v>-4187.5110000000004</v>
      </c>
      <c r="D150" s="5"/>
      <c r="E150" s="5">
        <f t="shared" si="16"/>
        <v>-4187.5110000000004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6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6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6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ref="E154" si="17">SUM(B154:D154)</f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>
        <v>-12470.645</v>
      </c>
      <c r="D155" s="5"/>
      <c r="E155" s="5">
        <f t="shared" si="16"/>
        <v>-12470.645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8">SUM(C157:C167)</f>
        <v>-2922.3999999999996</v>
      </c>
      <c r="D156" s="6">
        <f t="shared" si="18"/>
        <v>0</v>
      </c>
      <c r="E156" s="6">
        <f t="shared" si="16"/>
        <v>-2922.3999999999996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>
        <v>-227.2</v>
      </c>
      <c r="D157" s="5"/>
      <c r="E157" s="5">
        <f t="shared" si="16"/>
        <v>-227.2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>
        <v>-50</v>
      </c>
      <c r="D158" s="5"/>
      <c r="E158" s="5">
        <f t="shared" si="16"/>
        <v>-50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6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6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6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6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>
        <v>-170.1</v>
      </c>
      <c r="D163" s="5"/>
      <c r="E163" s="5">
        <f t="shared" si="16"/>
        <v>-170.1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6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/>
      <c r="D165" s="5"/>
      <c r="E165" s="5">
        <f t="shared" si="16"/>
        <v>0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>
        <v>-2475.1</v>
      </c>
      <c r="D167" s="5"/>
      <c r="E167" s="5">
        <f t="shared" si="16"/>
        <v>-2475.1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-63846.872999999992</v>
      </c>
      <c r="D168" s="6">
        <f>SUM(D169:D192)</f>
        <v>0</v>
      </c>
      <c r="E168" s="6">
        <f t="shared" si="16"/>
        <v>-63846.872999999992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/>
      <c r="D169" s="5"/>
      <c r="E169" s="5">
        <f t="shared" si="16"/>
        <v>0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6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-34610.254999999997</v>
      </c>
      <c r="D171" s="5"/>
      <c r="E171" s="5">
        <f t="shared" si="16"/>
        <v>-34610.254999999997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6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>
        <v>-7373.22</v>
      </c>
      <c r="D173" s="5"/>
      <c r="E173" s="5">
        <f t="shared" si="16"/>
        <v>-7373.22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6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6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6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6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6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6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>
        <v>-759.70600000000002</v>
      </c>
      <c r="D180" s="5"/>
      <c r="E180" s="5">
        <f t="shared" si="16"/>
        <v>-759.70600000000002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6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6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6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/>
      <c r="D184" s="5"/>
      <c r="E184" s="5">
        <f t="shared" si="16"/>
        <v>0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6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16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>
        <v>-21103.691999999999</v>
      </c>
      <c r="D187" s="5"/>
      <c r="E187" s="5">
        <f t="shared" si="16"/>
        <v>-21103.691999999999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6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ref="E189" si="19">SUM(B189:D189)</f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ref="E190:E191" si="20">SUM(B190:D190)</f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20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/>
      <c r="D192" s="5"/>
      <c r="E192" s="5">
        <f t="shared" si="16"/>
        <v>0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21">SUM(C194:C214)</f>
        <v>-160025.87699999998</v>
      </c>
      <c r="D193" s="6">
        <f t="shared" si="21"/>
        <v>0</v>
      </c>
      <c r="E193" s="6">
        <f t="shared" si="16"/>
        <v>-160025.87699999998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6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-1800</v>
      </c>
      <c r="D195" s="5"/>
      <c r="E195" s="5">
        <f t="shared" si="16"/>
        <v>-1800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-1789.7619999999999</v>
      </c>
      <c r="D196" s="5"/>
      <c r="E196" s="5">
        <f t="shared" si="16"/>
        <v>-1789.7619999999999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-7022.9380000000001</v>
      </c>
      <c r="D197" s="5"/>
      <c r="E197" s="5">
        <f t="shared" si="16"/>
        <v>-7022.9380000000001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6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6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/>
      <c r="D200" s="5"/>
      <c r="E200" s="5">
        <f t="shared" si="16"/>
        <v>0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16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-23712.526000000002</v>
      </c>
      <c r="D202" s="5"/>
      <c r="E202" s="5">
        <f t="shared" si="16"/>
        <v>-23712.526000000002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-29619.048999999999</v>
      </c>
      <c r="D203" s="5"/>
      <c r="E203" s="5">
        <f t="shared" si="16"/>
        <v>-29619.048999999999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>
        <v>-3662.9450000000002</v>
      </c>
      <c r="D204" s="5"/>
      <c r="E204" s="5">
        <f t="shared" si="16"/>
        <v>-3662.9450000000002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>
        <v>-6623.2389999999996</v>
      </c>
      <c r="D205" s="5"/>
      <c r="E205" s="5">
        <f t="shared" si="16"/>
        <v>-6623.2389999999996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6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>
        <v>-6503.973</v>
      </c>
      <c r="D207" s="5"/>
      <c r="E207" s="5">
        <f t="shared" si="16"/>
        <v>-6503.973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/>
      <c r="D208" s="5"/>
      <c r="E208" s="5">
        <f t="shared" si="16"/>
        <v>0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>
        <v>-25370.322</v>
      </c>
      <c r="D209" s="5"/>
      <c r="E209" s="5">
        <f t="shared" si="16"/>
        <v>-25370.322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>
        <v>-12668.058999999999</v>
      </c>
      <c r="D210" s="5"/>
      <c r="E210" s="5">
        <f t="shared" si="16"/>
        <v>-12668.058999999999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-22480.857</v>
      </c>
      <c r="D211" s="5"/>
      <c r="E211" s="5">
        <f t="shared" si="16"/>
        <v>-22480.857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6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>
        <v>-707.16300000000001</v>
      </c>
      <c r="D213" s="5"/>
      <c r="E213" s="5">
        <f t="shared" si="16"/>
        <v>-707.16300000000001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>
        <v>-18065.044000000002</v>
      </c>
      <c r="D214" s="5"/>
      <c r="E214" s="5">
        <f t="shared" si="16"/>
        <v>-18065.044000000002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-65811.013000000006</v>
      </c>
      <c r="D215" s="6">
        <f>SUM(D216:D288)</f>
        <v>0</v>
      </c>
      <c r="E215" s="6">
        <f t="shared" si="16"/>
        <v>-65811.013000000006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6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22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22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/>
      <c r="D219" s="10"/>
      <c r="E219" s="10">
        <f t="shared" si="22"/>
        <v>0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>
        <v>-274.63299999999998</v>
      </c>
      <c r="D220" s="10"/>
      <c r="E220" s="10">
        <f t="shared" si="22"/>
        <v>-274.63299999999998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22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22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-232</v>
      </c>
      <c r="D223" s="5"/>
      <c r="E223" s="5">
        <f t="shared" si="22"/>
        <v>-232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/>
      <c r="D224" s="5"/>
      <c r="E224" s="5">
        <f t="shared" si="22"/>
        <v>0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22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>
        <v>-1069.067</v>
      </c>
      <c r="D226" s="5"/>
      <c r="E226" s="5">
        <f t="shared" si="22"/>
        <v>-1069.067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v>-801.40700000000004</v>
      </c>
      <c r="D227" s="5"/>
      <c r="E227" s="5">
        <f t="shared" si="22"/>
        <v>-801.40700000000004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>
        <v>-387.87200000000001</v>
      </c>
      <c r="D228" s="10"/>
      <c r="E228" s="10">
        <f t="shared" si="22"/>
        <v>-387.87200000000001</v>
      </c>
    </row>
    <row r="229" spans="1:9" outlineLevel="1">
      <c r="A229" s="40" t="s">
        <v>85</v>
      </c>
      <c r="B229" s="10"/>
      <c r="C229" s="5">
        <v>-1677.662</v>
      </c>
      <c r="D229" s="5"/>
      <c r="E229" s="5">
        <f t="shared" si="22"/>
        <v>-1677.662</v>
      </c>
    </row>
    <row r="230" spans="1:9" outlineLevel="1">
      <c r="A230" s="41" t="s">
        <v>262</v>
      </c>
      <c r="B230" s="10"/>
      <c r="C230" s="5">
        <v>-519.41399999999999</v>
      </c>
      <c r="D230" s="5"/>
      <c r="E230" s="5">
        <f t="shared" si="22"/>
        <v>-519.41399999999999</v>
      </c>
    </row>
    <row r="231" spans="1:9" outlineLevel="1">
      <c r="A231" s="40" t="s">
        <v>263</v>
      </c>
      <c r="B231" s="10"/>
      <c r="C231" s="10">
        <v>-1273.163</v>
      </c>
      <c r="D231" s="10"/>
      <c r="E231" s="10">
        <f t="shared" si="22"/>
        <v>-1273.163</v>
      </c>
    </row>
    <row r="232" spans="1:9" outlineLevel="1">
      <c r="A232" s="40" t="s">
        <v>92</v>
      </c>
      <c r="B232" s="5"/>
      <c r="C232" s="5"/>
      <c r="D232" s="5"/>
      <c r="E232" s="5">
        <f t="shared" si="22"/>
        <v>0</v>
      </c>
    </row>
    <row r="233" spans="1:9" outlineLevel="1">
      <c r="A233" s="40" t="s">
        <v>97</v>
      </c>
      <c r="B233" s="10"/>
      <c r="C233" s="10">
        <v>-471.84</v>
      </c>
      <c r="D233" s="10"/>
      <c r="E233" s="10">
        <f t="shared" si="22"/>
        <v>-471.84</v>
      </c>
    </row>
    <row r="234" spans="1:9" outlineLevel="1">
      <c r="A234" s="40" t="s">
        <v>264</v>
      </c>
      <c r="B234" s="10"/>
      <c r="C234" s="5"/>
      <c r="D234" s="5"/>
      <c r="E234" s="5">
        <f t="shared" si="22"/>
        <v>0</v>
      </c>
    </row>
    <row r="235" spans="1:9" outlineLevel="1">
      <c r="A235" s="40" t="s">
        <v>265</v>
      </c>
      <c r="B235" s="5"/>
      <c r="C235" s="5"/>
      <c r="D235" s="5"/>
      <c r="E235" s="5">
        <f t="shared" si="22"/>
        <v>0</v>
      </c>
    </row>
    <row r="236" spans="1:9" outlineLevel="1">
      <c r="A236" s="40" t="s">
        <v>266</v>
      </c>
      <c r="B236" s="5"/>
      <c r="C236" s="10">
        <v>-200.38800000000001</v>
      </c>
      <c r="D236" s="10"/>
      <c r="E236" s="10">
        <f t="shared" si="22"/>
        <v>-200.38800000000001</v>
      </c>
    </row>
    <row r="237" spans="1:9" outlineLevel="1">
      <c r="A237" s="40" t="s">
        <v>267</v>
      </c>
      <c r="B237" s="10"/>
      <c r="C237" s="5">
        <v>-165.53399999999999</v>
      </c>
      <c r="D237" s="5"/>
      <c r="E237" s="5">
        <f t="shared" si="22"/>
        <v>-165.53399999999999</v>
      </c>
    </row>
    <row r="238" spans="1:9" outlineLevel="1">
      <c r="A238" s="40" t="s">
        <v>114</v>
      </c>
      <c r="B238" s="5"/>
      <c r="C238" s="5"/>
      <c r="D238" s="5"/>
      <c r="E238" s="5">
        <f t="shared" si="22"/>
        <v>0</v>
      </c>
    </row>
    <row r="239" spans="1:9" outlineLevel="1">
      <c r="A239" s="40" t="s">
        <v>268</v>
      </c>
      <c r="B239" s="5"/>
      <c r="C239" s="10">
        <v>-559.9</v>
      </c>
      <c r="D239" s="10"/>
      <c r="E239" s="10">
        <f t="shared" si="22"/>
        <v>-559.9</v>
      </c>
    </row>
    <row r="240" spans="1:9" outlineLevel="1">
      <c r="A240" s="40" t="s">
        <v>269</v>
      </c>
      <c r="B240" s="5"/>
      <c r="C240" s="5">
        <f>-194.57-24825.234</f>
        <v>-25019.804</v>
      </c>
      <c r="D240" s="5"/>
      <c r="E240" s="5">
        <f t="shared" si="22"/>
        <v>-25019.804</v>
      </c>
    </row>
    <row r="241" spans="1:5" outlineLevel="1">
      <c r="A241" s="40" t="s">
        <v>116</v>
      </c>
      <c r="B241" s="5"/>
      <c r="C241" s="5">
        <v>-756.84</v>
      </c>
      <c r="D241" s="5"/>
      <c r="E241" s="5">
        <f t="shared" si="22"/>
        <v>-756.84</v>
      </c>
    </row>
    <row r="242" spans="1:5" outlineLevel="1">
      <c r="A242" s="40" t="s">
        <v>270</v>
      </c>
      <c r="B242" s="10"/>
      <c r="C242" s="10">
        <v>-1145.9390000000001</v>
      </c>
      <c r="D242" s="10"/>
      <c r="E242" s="10">
        <f t="shared" si="22"/>
        <v>-1145.9390000000001</v>
      </c>
    </row>
    <row r="243" spans="1:5" outlineLevel="1">
      <c r="A243" s="40" t="s">
        <v>271</v>
      </c>
      <c r="B243" s="5"/>
      <c r="C243" s="5">
        <v>-164.22</v>
      </c>
      <c r="D243" s="5"/>
      <c r="E243" s="5">
        <f t="shared" si="22"/>
        <v>-164.22</v>
      </c>
    </row>
    <row r="244" spans="1:5" outlineLevel="1">
      <c r="A244" s="40" t="s">
        <v>272</v>
      </c>
      <c r="B244" s="5"/>
      <c r="C244" s="5"/>
      <c r="D244" s="5"/>
      <c r="E244" s="5">
        <f t="shared" si="22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22"/>
        <v>0</v>
      </c>
    </row>
    <row r="246" spans="1:5" outlineLevel="1">
      <c r="A246" s="40" t="s">
        <v>274</v>
      </c>
      <c r="B246" s="5"/>
      <c r="C246" s="5">
        <v>-8078.3760000000002</v>
      </c>
      <c r="D246" s="5"/>
      <c r="E246" s="5">
        <f t="shared" si="22"/>
        <v>-8078.3760000000002</v>
      </c>
    </row>
    <row r="247" spans="1:5" outlineLevel="1">
      <c r="A247" s="40" t="s">
        <v>275</v>
      </c>
      <c r="B247" s="5"/>
      <c r="C247" s="5"/>
      <c r="D247" s="5"/>
      <c r="E247" s="5">
        <f t="shared" si="22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22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22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22"/>
        <v>0</v>
      </c>
    </row>
    <row r="251" spans="1:5" outlineLevel="1">
      <c r="A251" s="40" t="s">
        <v>278</v>
      </c>
      <c r="B251" s="5"/>
      <c r="C251" s="5">
        <v>-598.03200000000004</v>
      </c>
      <c r="D251" s="5"/>
      <c r="E251" s="5">
        <f t="shared" si="22"/>
        <v>-598.03200000000004</v>
      </c>
    </row>
    <row r="252" spans="1:5" outlineLevel="1">
      <c r="A252" s="40" t="s">
        <v>279</v>
      </c>
      <c r="B252" s="10"/>
      <c r="C252" s="5"/>
      <c r="D252" s="5"/>
      <c r="E252" s="5">
        <f t="shared" si="22"/>
        <v>0</v>
      </c>
    </row>
    <row r="253" spans="1:5" outlineLevel="1">
      <c r="A253" s="40" t="s">
        <v>126</v>
      </c>
      <c r="B253" s="5"/>
      <c r="C253" s="10"/>
      <c r="D253" s="10"/>
      <c r="E253" s="10">
        <f t="shared" si="22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22"/>
        <v>0</v>
      </c>
    </row>
    <row r="255" spans="1:5" outlineLevel="1">
      <c r="A255" s="40" t="s">
        <v>127</v>
      </c>
      <c r="B255" s="5"/>
      <c r="C255" s="5">
        <v>-340.14</v>
      </c>
      <c r="D255" s="5"/>
      <c r="E255" s="5">
        <f t="shared" si="22"/>
        <v>-340.14</v>
      </c>
    </row>
    <row r="256" spans="1:5" outlineLevel="1">
      <c r="A256" s="40" t="s">
        <v>281</v>
      </c>
      <c r="B256" s="5"/>
      <c r="C256" s="5"/>
      <c r="D256" s="5"/>
      <c r="E256" s="5">
        <f t="shared" si="22"/>
        <v>0</v>
      </c>
    </row>
    <row r="257" spans="1:5" outlineLevel="1">
      <c r="A257" s="40" t="s">
        <v>128</v>
      </c>
      <c r="B257" s="5"/>
      <c r="C257" s="5">
        <v>-2985.3420000000001</v>
      </c>
      <c r="D257" s="5"/>
      <c r="E257" s="5">
        <f t="shared" si="22"/>
        <v>-2985.3420000000001</v>
      </c>
    </row>
    <row r="258" spans="1:5" outlineLevel="1">
      <c r="A258" s="40" t="s">
        <v>130</v>
      </c>
      <c r="B258" s="5"/>
      <c r="C258" s="5"/>
      <c r="D258" s="5"/>
      <c r="E258" s="5">
        <f t="shared" si="22"/>
        <v>0</v>
      </c>
    </row>
    <row r="259" spans="1:5" outlineLevel="1">
      <c r="A259" s="40" t="s">
        <v>282</v>
      </c>
      <c r="B259" s="5"/>
      <c r="C259" s="5">
        <v>-707.67499999999995</v>
      </c>
      <c r="D259" s="5"/>
      <c r="E259" s="5">
        <f t="shared" si="22"/>
        <v>-707.67499999999995</v>
      </c>
    </row>
    <row r="260" spans="1:5" outlineLevel="1">
      <c r="A260" s="40" t="s">
        <v>132</v>
      </c>
      <c r="B260" s="5"/>
      <c r="C260" s="5"/>
      <c r="D260" s="5"/>
      <c r="E260" s="5">
        <f t="shared" si="22"/>
        <v>0</v>
      </c>
    </row>
    <row r="261" spans="1:5" outlineLevel="1">
      <c r="A261" s="40" t="s">
        <v>283</v>
      </c>
      <c r="B261" s="5"/>
      <c r="C261" s="5"/>
      <c r="D261" s="5"/>
      <c r="E261" s="5">
        <f t="shared" si="22"/>
        <v>0</v>
      </c>
    </row>
    <row r="262" spans="1:5" outlineLevel="1">
      <c r="A262" s="40" t="s">
        <v>284</v>
      </c>
      <c r="B262" s="5"/>
      <c r="C262" s="5"/>
      <c r="D262" s="5"/>
      <c r="E262" s="5">
        <f t="shared" si="22"/>
        <v>0</v>
      </c>
    </row>
    <row r="263" spans="1:5" outlineLevel="1">
      <c r="A263" s="40" t="s">
        <v>285</v>
      </c>
      <c r="B263" s="5"/>
      <c r="C263" s="5">
        <v>-1535.3720000000001</v>
      </c>
      <c r="D263" s="5"/>
      <c r="E263" s="5">
        <f t="shared" si="22"/>
        <v>-1535.3720000000001</v>
      </c>
    </row>
    <row r="264" spans="1:5" outlineLevel="1">
      <c r="A264" s="40" t="s">
        <v>286</v>
      </c>
      <c r="B264" s="5"/>
      <c r="C264" s="5"/>
      <c r="D264" s="5"/>
      <c r="E264" s="5">
        <f t="shared" si="22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22"/>
        <v>0</v>
      </c>
    </row>
    <row r="266" spans="1:5" outlineLevel="1">
      <c r="A266" s="40" t="s">
        <v>288</v>
      </c>
      <c r="B266" s="5"/>
      <c r="C266" s="5"/>
      <c r="D266" s="5"/>
      <c r="E266" s="5">
        <f t="shared" si="22"/>
        <v>0</v>
      </c>
    </row>
    <row r="267" spans="1:5" outlineLevel="1">
      <c r="A267" s="40" t="s">
        <v>289</v>
      </c>
      <c r="B267" s="5"/>
      <c r="C267" s="5">
        <v>-216.345</v>
      </c>
      <c r="D267" s="5"/>
      <c r="E267" s="5">
        <f t="shared" si="22"/>
        <v>-216.345</v>
      </c>
    </row>
    <row r="268" spans="1:5" outlineLevel="1">
      <c r="A268" s="40" t="s">
        <v>134</v>
      </c>
      <c r="B268" s="5"/>
      <c r="C268" s="5"/>
      <c r="D268" s="5"/>
      <c r="E268" s="5">
        <f t="shared" si="22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22"/>
        <v>0</v>
      </c>
    </row>
    <row r="270" spans="1:5" outlineLevel="1">
      <c r="A270" s="40" t="s">
        <v>290</v>
      </c>
      <c r="B270" s="5"/>
      <c r="C270" s="5"/>
      <c r="D270" s="5"/>
      <c r="E270" s="5">
        <f t="shared" si="22"/>
        <v>0</v>
      </c>
    </row>
    <row r="271" spans="1:5" outlineLevel="1">
      <c r="A271" s="40" t="s">
        <v>291</v>
      </c>
      <c r="B271" s="5"/>
      <c r="C271" s="5">
        <v>-253.685</v>
      </c>
      <c r="D271" s="5"/>
      <c r="E271" s="5">
        <f t="shared" si="22"/>
        <v>-253.685</v>
      </c>
    </row>
    <row r="272" spans="1:5" outlineLevel="1">
      <c r="A272" s="40" t="s">
        <v>292</v>
      </c>
      <c r="B272" s="5"/>
      <c r="C272" s="5"/>
      <c r="D272" s="5"/>
      <c r="E272" s="5">
        <f t="shared" si="22"/>
        <v>0</v>
      </c>
    </row>
    <row r="273" spans="1:5" outlineLevel="1">
      <c r="A273" s="40" t="s">
        <v>293</v>
      </c>
      <c r="B273" s="5"/>
      <c r="C273" s="5">
        <v>-1045.296</v>
      </c>
      <c r="D273" s="5"/>
      <c r="E273" s="5">
        <f t="shared" si="22"/>
        <v>-1045.296</v>
      </c>
    </row>
    <row r="274" spans="1:5" outlineLevel="1">
      <c r="A274" s="40" t="s">
        <v>294</v>
      </c>
      <c r="B274" s="5"/>
      <c r="C274" s="5"/>
      <c r="D274" s="5"/>
      <c r="E274" s="5">
        <f t="shared" si="22"/>
        <v>0</v>
      </c>
    </row>
    <row r="275" spans="1:5" outlineLevel="1">
      <c r="A275" s="40" t="s">
        <v>368</v>
      </c>
      <c r="B275" s="5"/>
      <c r="C275" s="5">
        <v>-686.21100000000001</v>
      </c>
      <c r="D275" s="5"/>
      <c r="E275" s="5">
        <f t="shared" si="22"/>
        <v>-686.21100000000001</v>
      </c>
    </row>
    <row r="276" spans="1:5" outlineLevel="1">
      <c r="A276" s="40" t="s">
        <v>369</v>
      </c>
      <c r="B276" s="5"/>
      <c r="C276" s="5">
        <v>-4438.5519999999997</v>
      </c>
      <c r="D276" s="5"/>
      <c r="E276" s="5">
        <f t="shared" si="22"/>
        <v>-4438.5519999999997</v>
      </c>
    </row>
    <row r="277" spans="1:5" outlineLevel="1">
      <c r="A277" s="40" t="s">
        <v>370</v>
      </c>
      <c r="B277" s="5"/>
      <c r="C277" s="5">
        <v>-8783.3909999999996</v>
      </c>
      <c r="D277" s="5"/>
      <c r="E277" s="5">
        <f t="shared" si="22"/>
        <v>-8783.3909999999996</v>
      </c>
    </row>
    <row r="278" spans="1:5" outlineLevel="1">
      <c r="A278" s="40" t="s">
        <v>371</v>
      </c>
      <c r="B278" s="5"/>
      <c r="C278" s="5">
        <v>-310.404</v>
      </c>
      <c r="D278" s="5"/>
      <c r="E278" s="5">
        <f t="shared" si="22"/>
        <v>-310.404</v>
      </c>
    </row>
    <row r="279" spans="1:5" outlineLevel="1">
      <c r="A279" s="40" t="s">
        <v>372</v>
      </c>
      <c r="B279" s="5"/>
      <c r="C279" s="5">
        <v>-290</v>
      </c>
      <c r="D279" s="5"/>
      <c r="E279" s="5">
        <f t="shared" si="22"/>
        <v>-290</v>
      </c>
    </row>
    <row r="280" spans="1:5" outlineLevel="1">
      <c r="A280" s="40" t="s">
        <v>384</v>
      </c>
      <c r="B280" s="5"/>
      <c r="C280" s="5"/>
      <c r="D280" s="5"/>
      <c r="E280" s="5">
        <f t="shared" ref="E280:E281" si="23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23"/>
        <v>0</v>
      </c>
    </row>
    <row r="282" spans="1:5" outlineLevel="1">
      <c r="A282" s="40" t="s">
        <v>398</v>
      </c>
      <c r="B282" s="5"/>
      <c r="C282" s="5"/>
      <c r="D282" s="5"/>
      <c r="E282" s="5">
        <f t="shared" ref="E282:E287" si="24">SUM(B282:D282)</f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4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4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4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4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4"/>
        <v>0</v>
      </c>
    </row>
    <row r="288" spans="1:5" outlineLevel="1">
      <c r="A288" s="40" t="s">
        <v>30</v>
      </c>
      <c r="B288" s="5"/>
      <c r="C288" s="5">
        <v>-822.50900000000001</v>
      </c>
      <c r="D288" s="5"/>
      <c r="E288" s="5">
        <f t="shared" si="22"/>
        <v>-822.50900000000001</v>
      </c>
    </row>
    <row r="289" spans="1:9">
      <c r="A289" s="25" t="s">
        <v>151</v>
      </c>
      <c r="B289" s="6">
        <f>SUM(B290:B345)</f>
        <v>0</v>
      </c>
      <c r="C289" s="6">
        <f>SUM(C290:C345)</f>
        <v>-66158.592999999993</v>
      </c>
      <c r="D289" s="6">
        <f>SUM(D290:D345)</f>
        <v>0</v>
      </c>
      <c r="E289" s="6">
        <f t="shared" si="22"/>
        <v>-66158.592999999993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2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>
        <v>-129</v>
      </c>
      <c r="D291" s="10"/>
      <c r="E291" s="10">
        <f t="shared" si="22"/>
        <v>-129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22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22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>
        <v>-953.2</v>
      </c>
      <c r="D294" s="10"/>
      <c r="E294" s="10">
        <f t="shared" ref="E294:E345" si="25">SUM(B294:D294)</f>
        <v>-953.2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5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>
        <v>-10693.168</v>
      </c>
      <c r="D296" s="5"/>
      <c r="E296" s="10">
        <f t="shared" si="25"/>
        <v>-10693.168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>
        <v>-170</v>
      </c>
      <c r="D297" s="5"/>
      <c r="E297" s="10">
        <f t="shared" si="25"/>
        <v>-170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5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5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/>
      <c r="D300" s="5"/>
      <c r="E300" s="10">
        <f t="shared" si="25"/>
        <v>0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5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5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5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5"/>
        <v>0</v>
      </c>
    </row>
    <row r="305" spans="1:5" outlineLevel="1">
      <c r="A305" s="40" t="s">
        <v>305</v>
      </c>
      <c r="B305" s="10"/>
      <c r="C305" s="10"/>
      <c r="D305" s="10"/>
      <c r="E305" s="10">
        <f t="shared" si="25"/>
        <v>0</v>
      </c>
    </row>
    <row r="306" spans="1:5" outlineLevel="1">
      <c r="A306" s="40" t="s">
        <v>99</v>
      </c>
      <c r="B306" s="5"/>
      <c r="C306" s="5">
        <v>-2243.5439999999999</v>
      </c>
      <c r="D306" s="5"/>
      <c r="E306" s="10">
        <f t="shared" si="25"/>
        <v>-2243.5439999999999</v>
      </c>
    </row>
    <row r="307" spans="1:5" outlineLevel="1">
      <c r="A307" s="40" t="s">
        <v>306</v>
      </c>
      <c r="B307" s="10"/>
      <c r="C307" s="10"/>
      <c r="D307" s="10"/>
      <c r="E307" s="10">
        <f t="shared" si="25"/>
        <v>0</v>
      </c>
    </row>
    <row r="308" spans="1:5" outlineLevel="1">
      <c r="A308" s="40" t="s">
        <v>307</v>
      </c>
      <c r="B308" s="10"/>
      <c r="C308" s="5"/>
      <c r="D308" s="5"/>
      <c r="E308" s="10">
        <f t="shared" si="25"/>
        <v>0</v>
      </c>
    </row>
    <row r="309" spans="1:5" outlineLevel="1">
      <c r="A309" s="40" t="s">
        <v>107</v>
      </c>
      <c r="B309" s="5"/>
      <c r="C309" s="5"/>
      <c r="D309" s="5"/>
      <c r="E309" s="10">
        <f t="shared" si="25"/>
        <v>0</v>
      </c>
    </row>
    <row r="310" spans="1:5" outlineLevel="1">
      <c r="A310" s="40" t="s">
        <v>308</v>
      </c>
      <c r="B310" s="5"/>
      <c r="C310" s="10"/>
      <c r="D310" s="10"/>
      <c r="E310" s="10">
        <f t="shared" si="25"/>
        <v>0</v>
      </c>
    </row>
    <row r="311" spans="1:5" outlineLevel="1">
      <c r="A311" s="40" t="s">
        <v>309</v>
      </c>
      <c r="B311" s="10"/>
      <c r="C311" s="5"/>
      <c r="D311" s="5"/>
      <c r="E311" s="10">
        <f t="shared" si="25"/>
        <v>0</v>
      </c>
    </row>
    <row r="312" spans="1:5" outlineLevel="1">
      <c r="A312" s="40" t="s">
        <v>310</v>
      </c>
      <c r="B312" s="5"/>
      <c r="C312" s="5">
        <v>-2034.9</v>
      </c>
      <c r="D312" s="5"/>
      <c r="E312" s="10">
        <f t="shared" si="25"/>
        <v>-2034.9</v>
      </c>
    </row>
    <row r="313" spans="1:5" outlineLevel="1">
      <c r="A313" s="40" t="s">
        <v>311</v>
      </c>
      <c r="B313" s="5"/>
      <c r="C313" s="10"/>
      <c r="D313" s="10"/>
      <c r="E313" s="10">
        <f t="shared" si="25"/>
        <v>0</v>
      </c>
    </row>
    <row r="314" spans="1:5" outlineLevel="1">
      <c r="A314" s="40" t="s">
        <v>312</v>
      </c>
      <c r="B314" s="5"/>
      <c r="C314" s="5"/>
      <c r="D314" s="5"/>
      <c r="E314" s="10">
        <f t="shared" si="25"/>
        <v>0</v>
      </c>
    </row>
    <row r="315" spans="1:5" outlineLevel="1">
      <c r="A315" s="40" t="s">
        <v>117</v>
      </c>
      <c r="B315" s="5"/>
      <c r="C315" s="5">
        <v>-6391.5</v>
      </c>
      <c r="D315" s="5"/>
      <c r="E315" s="10">
        <f t="shared" si="25"/>
        <v>-6391.5</v>
      </c>
    </row>
    <row r="316" spans="1:5" outlineLevel="1">
      <c r="A316" s="40" t="s">
        <v>120</v>
      </c>
      <c r="B316" s="10"/>
      <c r="C316" s="10"/>
      <c r="D316" s="10"/>
      <c r="E316" s="10">
        <f t="shared" si="25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5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25"/>
        <v>0</v>
      </c>
    </row>
    <row r="319" spans="1:5" outlineLevel="1">
      <c r="A319" s="40" t="s">
        <v>122</v>
      </c>
      <c r="B319" s="5"/>
      <c r="C319" s="10">
        <v>-19700</v>
      </c>
      <c r="D319" s="10"/>
      <c r="E319" s="10">
        <f t="shared" si="25"/>
        <v>-19700</v>
      </c>
    </row>
    <row r="320" spans="1:5" outlineLevel="1">
      <c r="A320" s="40" t="s">
        <v>124</v>
      </c>
      <c r="B320" s="5"/>
      <c r="C320" s="5"/>
      <c r="D320" s="5"/>
      <c r="E320" s="10">
        <f t="shared" si="25"/>
        <v>0</v>
      </c>
    </row>
    <row r="321" spans="1:5" outlineLevel="1">
      <c r="A321" s="40" t="s">
        <v>315</v>
      </c>
      <c r="B321" s="5"/>
      <c r="C321" s="5">
        <v>-5979.1480000000001</v>
      </c>
      <c r="D321" s="5"/>
      <c r="E321" s="10">
        <f t="shared" si="25"/>
        <v>-5979.1480000000001</v>
      </c>
    </row>
    <row r="322" spans="1:5" outlineLevel="1">
      <c r="A322" s="40" t="s">
        <v>316</v>
      </c>
      <c r="B322" s="5"/>
      <c r="C322" s="5"/>
      <c r="D322" s="5"/>
      <c r="E322" s="10">
        <f t="shared" si="25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5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25"/>
        <v>0</v>
      </c>
    </row>
    <row r="325" spans="1:5" outlineLevel="1">
      <c r="A325" s="40" t="s">
        <v>354</v>
      </c>
      <c r="B325" s="5"/>
      <c r="C325" s="5">
        <v>-2504.3629999999998</v>
      </c>
      <c r="D325" s="5"/>
      <c r="E325" s="10">
        <f t="shared" si="25"/>
        <v>-2504.3629999999998</v>
      </c>
    </row>
    <row r="326" spans="1:5" outlineLevel="1">
      <c r="A326" s="40" t="s">
        <v>355</v>
      </c>
      <c r="B326" s="5"/>
      <c r="C326" s="5">
        <v>-620.6</v>
      </c>
      <c r="D326" s="5"/>
      <c r="E326" s="10">
        <f t="shared" si="25"/>
        <v>-620.6</v>
      </c>
    </row>
    <row r="327" spans="1:5" outlineLevel="1">
      <c r="A327" s="40" t="s">
        <v>356</v>
      </c>
      <c r="B327" s="5"/>
      <c r="C327" s="5">
        <v>-904.6</v>
      </c>
      <c r="D327" s="5"/>
      <c r="E327" s="10">
        <f t="shared" si="25"/>
        <v>-904.6</v>
      </c>
    </row>
    <row r="328" spans="1:5" outlineLevel="1">
      <c r="A328" s="40" t="s">
        <v>357</v>
      </c>
      <c r="B328" s="5"/>
      <c r="C328" s="5">
        <v>-571.79999999999995</v>
      </c>
      <c r="D328" s="5"/>
      <c r="E328" s="10">
        <f t="shared" si="25"/>
        <v>-571.79999999999995</v>
      </c>
    </row>
    <row r="329" spans="1:5" outlineLevel="1">
      <c r="A329" s="40" t="s">
        <v>358</v>
      </c>
      <c r="B329" s="5"/>
      <c r="C329" s="5">
        <v>-7771.65</v>
      </c>
      <c r="D329" s="5"/>
      <c r="E329" s="10">
        <f t="shared" si="25"/>
        <v>-7771.65</v>
      </c>
    </row>
    <row r="330" spans="1:5" outlineLevel="1">
      <c r="A330" s="40" t="s">
        <v>359</v>
      </c>
      <c r="B330" s="5"/>
      <c r="C330" s="5">
        <v>-5491.12</v>
      </c>
      <c r="D330" s="5"/>
      <c r="E330" s="10">
        <f t="shared" si="25"/>
        <v>-5491.12</v>
      </c>
    </row>
    <row r="331" spans="1:5" outlineLevel="1">
      <c r="A331" s="40" t="s">
        <v>382</v>
      </c>
      <c r="B331" s="5"/>
      <c r="C331" s="5"/>
      <c r="D331" s="5"/>
      <c r="E331" s="10">
        <f t="shared" si="25"/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5"/>
        <v>0</v>
      </c>
    </row>
    <row r="333" spans="1:5" outlineLevel="1">
      <c r="A333" s="40" t="s">
        <v>389</v>
      </c>
      <c r="B333" s="5"/>
      <c r="C333" s="5"/>
      <c r="D333" s="5"/>
      <c r="E333" s="10">
        <f t="shared" ref="E333:E340" si="26">SUM(B333:D333)</f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26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26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26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26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26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26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26"/>
        <v>0</v>
      </c>
    </row>
    <row r="341" spans="1:9" outlineLevel="1">
      <c r="A341" s="40" t="s">
        <v>403</v>
      </c>
      <c r="B341" s="5"/>
      <c r="C341" s="5"/>
      <c r="D341" s="5"/>
      <c r="E341" s="10">
        <f t="shared" ref="E341:E344" si="27">SUM(B341:D341)</f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27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27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27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5"/>
        <v>0</v>
      </c>
    </row>
    <row r="346" spans="1:9">
      <c r="A346" s="25" t="s">
        <v>152</v>
      </c>
      <c r="B346" s="6">
        <f>SUM(B347:B397)</f>
        <v>0</v>
      </c>
      <c r="C346" s="6">
        <f>SUM(C347:C397)</f>
        <v>32761.311000000009</v>
      </c>
      <c r="D346" s="6">
        <f>SUM(D347:D397)</f>
        <v>0</v>
      </c>
      <c r="E346" s="6">
        <f t="shared" ref="E346:E397" si="28">SUM(B346:D346)</f>
        <v>32761.311000000009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>
        <v>-1645</v>
      </c>
      <c r="D347" s="10"/>
      <c r="E347" s="10">
        <f t="shared" si="28"/>
        <v>-1645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8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28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f>-4694.936-341.987</f>
        <v>-5036.9229999999998</v>
      </c>
      <c r="D350" s="10"/>
      <c r="E350" s="10">
        <f t="shared" si="28"/>
        <v>-5036.9229999999998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/>
      <c r="D351" s="5"/>
      <c r="E351" s="5">
        <f t="shared" si="28"/>
        <v>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/>
      <c r="D352" s="5"/>
      <c r="E352" s="5">
        <f t="shared" si="28"/>
        <v>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/>
      <c r="D353" s="5"/>
      <c r="E353" s="5">
        <f t="shared" si="28"/>
        <v>0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/>
      <c r="D354" s="5"/>
      <c r="E354" s="5">
        <f t="shared" si="28"/>
        <v>0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28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8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8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/>
      <c r="D358" s="10"/>
      <c r="E358" s="10">
        <f t="shared" si="28"/>
        <v>0</v>
      </c>
    </row>
    <row r="359" spans="1:9" outlineLevel="1">
      <c r="A359" s="40" t="s">
        <v>327</v>
      </c>
      <c r="B359" s="10"/>
      <c r="C359" s="5">
        <v>-462.32</v>
      </c>
      <c r="D359" s="5"/>
      <c r="E359" s="5">
        <f t="shared" si="28"/>
        <v>-462.32</v>
      </c>
    </row>
    <row r="360" spans="1:9" outlineLevel="1">
      <c r="A360" s="40" t="s">
        <v>328</v>
      </c>
      <c r="B360" s="10"/>
      <c r="C360" s="5"/>
      <c r="D360" s="5"/>
      <c r="E360" s="5">
        <f t="shared" si="28"/>
        <v>0</v>
      </c>
    </row>
    <row r="361" spans="1:9" outlineLevel="1">
      <c r="A361" s="40" t="s">
        <v>329</v>
      </c>
      <c r="B361" s="10"/>
      <c r="C361" s="10">
        <v>100600</v>
      </c>
      <c r="D361" s="10"/>
      <c r="E361" s="10">
        <f t="shared" si="28"/>
        <v>100600</v>
      </c>
    </row>
    <row r="362" spans="1:9" outlineLevel="1">
      <c r="A362" s="40" t="s">
        <v>330</v>
      </c>
      <c r="B362" s="5"/>
      <c r="C362" s="5"/>
      <c r="D362" s="5"/>
      <c r="E362" s="5">
        <f t="shared" si="28"/>
        <v>0</v>
      </c>
    </row>
    <row r="363" spans="1:9" outlineLevel="1">
      <c r="A363" s="40" t="s">
        <v>331</v>
      </c>
      <c r="B363" s="10"/>
      <c r="C363" s="10"/>
      <c r="D363" s="10"/>
      <c r="E363" s="10">
        <f t="shared" si="28"/>
        <v>0</v>
      </c>
    </row>
    <row r="364" spans="1:9" outlineLevel="1">
      <c r="A364" s="40" t="s">
        <v>136</v>
      </c>
      <c r="B364" s="10"/>
      <c r="C364" s="5"/>
      <c r="D364" s="5"/>
      <c r="E364" s="5">
        <f t="shared" si="28"/>
        <v>0</v>
      </c>
    </row>
    <row r="365" spans="1:9" outlineLevel="1">
      <c r="A365" s="41" t="s">
        <v>332</v>
      </c>
      <c r="B365" s="5"/>
      <c r="C365" s="5"/>
      <c r="D365" s="5"/>
      <c r="E365" s="5">
        <f t="shared" si="28"/>
        <v>0</v>
      </c>
    </row>
    <row r="366" spans="1:9" outlineLevel="1">
      <c r="A366" s="40" t="s">
        <v>333</v>
      </c>
      <c r="B366" s="5"/>
      <c r="C366" s="10">
        <v>-19700</v>
      </c>
      <c r="D366" s="10"/>
      <c r="E366" s="10">
        <f t="shared" si="28"/>
        <v>-19700</v>
      </c>
    </row>
    <row r="367" spans="1:9" outlineLevel="1">
      <c r="A367" s="40" t="s">
        <v>110</v>
      </c>
      <c r="B367" s="10"/>
      <c r="C367" s="5"/>
      <c r="D367" s="5"/>
      <c r="E367" s="5">
        <f t="shared" si="28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28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28"/>
        <v>0</v>
      </c>
    </row>
    <row r="370" spans="1:5" outlineLevel="1">
      <c r="A370" s="40" t="s">
        <v>336</v>
      </c>
      <c r="B370" s="5"/>
      <c r="C370" s="5"/>
      <c r="D370" s="5"/>
      <c r="E370" s="5">
        <f t="shared" si="28"/>
        <v>0</v>
      </c>
    </row>
    <row r="371" spans="1:5" outlineLevel="1">
      <c r="A371" s="40" t="s">
        <v>337</v>
      </c>
      <c r="B371" s="5"/>
      <c r="C371" s="5"/>
      <c r="D371" s="5"/>
      <c r="E371" s="5">
        <f t="shared" si="28"/>
        <v>0</v>
      </c>
    </row>
    <row r="372" spans="1:5" outlineLevel="1">
      <c r="A372" s="40" t="s">
        <v>338</v>
      </c>
      <c r="B372" s="10"/>
      <c r="C372" s="10"/>
      <c r="D372" s="10"/>
      <c r="E372" s="10">
        <f t="shared" si="28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8"/>
        <v>0</v>
      </c>
    </row>
    <row r="374" spans="1:5" outlineLevel="1">
      <c r="A374" s="40" t="s">
        <v>340</v>
      </c>
      <c r="B374" s="5"/>
      <c r="C374" s="5"/>
      <c r="D374" s="5"/>
      <c r="E374" s="5">
        <f t="shared" si="28"/>
        <v>0</v>
      </c>
    </row>
    <row r="375" spans="1:5" outlineLevel="1">
      <c r="A375" s="40" t="s">
        <v>341</v>
      </c>
      <c r="B375" s="5"/>
      <c r="C375" s="10"/>
      <c r="D375" s="10"/>
      <c r="E375" s="10">
        <f t="shared" si="28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8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28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28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28"/>
        <v>0</v>
      </c>
    </row>
    <row r="380" spans="1:5" outlineLevel="1">
      <c r="A380" s="40" t="s">
        <v>138</v>
      </c>
      <c r="B380" s="10"/>
      <c r="C380" s="5">
        <v>-2394.7330000000002</v>
      </c>
      <c r="D380" s="5"/>
      <c r="E380" s="5">
        <f t="shared" si="28"/>
        <v>-2394.7330000000002</v>
      </c>
    </row>
    <row r="381" spans="1:5" outlineLevel="1">
      <c r="A381" s="40" t="s">
        <v>345</v>
      </c>
      <c r="B381" s="10"/>
      <c r="C381" s="5"/>
      <c r="D381" s="5"/>
      <c r="E381" s="5">
        <f t="shared" si="28"/>
        <v>0</v>
      </c>
    </row>
    <row r="382" spans="1:5" outlineLevel="1">
      <c r="A382" s="40" t="s">
        <v>360</v>
      </c>
      <c r="B382" s="10"/>
      <c r="C382" s="5">
        <v>-1080.1420000000001</v>
      </c>
      <c r="D382" s="5"/>
      <c r="E382" s="5">
        <f t="shared" si="28"/>
        <v>-1080.1420000000001</v>
      </c>
    </row>
    <row r="383" spans="1:5" outlineLevel="1">
      <c r="A383" s="40" t="s">
        <v>361</v>
      </c>
      <c r="B383" s="10"/>
      <c r="C383" s="5">
        <v>-20288.866999999998</v>
      </c>
      <c r="D383" s="5"/>
      <c r="E383" s="5">
        <f t="shared" si="28"/>
        <v>-20288.866999999998</v>
      </c>
    </row>
    <row r="384" spans="1:5" outlineLevel="1">
      <c r="A384" s="40" t="s">
        <v>362</v>
      </c>
      <c r="B384" s="10"/>
      <c r="C384" s="5">
        <v>-230.65100000000001</v>
      </c>
      <c r="D384" s="5"/>
      <c r="E384" s="5">
        <f t="shared" si="28"/>
        <v>-230.65100000000001</v>
      </c>
    </row>
    <row r="385" spans="1:9" outlineLevel="1">
      <c r="A385" s="40" t="s">
        <v>363</v>
      </c>
      <c r="B385" s="10"/>
      <c r="C385" s="5">
        <v>-180.52799999999999</v>
      </c>
      <c r="D385" s="5"/>
      <c r="E385" s="5">
        <f t="shared" si="28"/>
        <v>-180.52799999999999</v>
      </c>
    </row>
    <row r="386" spans="1:9" outlineLevel="1">
      <c r="A386" s="40" t="s">
        <v>364</v>
      </c>
      <c r="B386" s="10"/>
      <c r="C386" s="5">
        <v>-669.6</v>
      </c>
      <c r="D386" s="5"/>
      <c r="E386" s="5">
        <f t="shared" si="28"/>
        <v>-669.6</v>
      </c>
    </row>
    <row r="387" spans="1:9" outlineLevel="1">
      <c r="A387" s="40" t="s">
        <v>365</v>
      </c>
      <c r="B387" s="10"/>
      <c r="C387" s="5">
        <v>-13691.6</v>
      </c>
      <c r="D387" s="5"/>
      <c r="E387" s="5">
        <f t="shared" si="28"/>
        <v>-13691.6</v>
      </c>
    </row>
    <row r="388" spans="1:9" outlineLevel="1">
      <c r="A388" s="40" t="s">
        <v>366</v>
      </c>
      <c r="B388" s="10"/>
      <c r="C388" s="5">
        <v>-389.82499999999999</v>
      </c>
      <c r="D388" s="5"/>
      <c r="E388" s="5">
        <f t="shared" si="28"/>
        <v>-389.82499999999999</v>
      </c>
    </row>
    <row r="389" spans="1:9" outlineLevel="1">
      <c r="A389" s="40" t="s">
        <v>375</v>
      </c>
      <c r="B389" s="10"/>
      <c r="C389" s="5"/>
      <c r="D389" s="5"/>
      <c r="E389" s="5">
        <f t="shared" si="28"/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28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28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28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28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28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28"/>
        <v>0</v>
      </c>
    </row>
    <row r="396" spans="1:9" outlineLevel="1">
      <c r="A396" s="40" t="s">
        <v>408</v>
      </c>
      <c r="B396" s="10"/>
      <c r="C396" s="5"/>
      <c r="D396" s="5"/>
      <c r="E396" s="5">
        <f t="shared" ref="E396" si="29">SUM(B396:D396)</f>
        <v>0</v>
      </c>
    </row>
    <row r="397" spans="1:9" outlineLevel="1">
      <c r="A397" s="40" t="s">
        <v>346</v>
      </c>
      <c r="B397" s="10"/>
      <c r="C397" s="5">
        <v>-2068.5</v>
      </c>
      <c r="D397" s="5"/>
      <c r="E397" s="5">
        <f t="shared" si="28"/>
        <v>-2068.5</v>
      </c>
    </row>
    <row r="398" spans="1:9">
      <c r="A398" s="24" t="s">
        <v>168</v>
      </c>
      <c r="B398" s="4">
        <f>B2+B3+B21+B31+B55+B94+B102+B111+B131+B138+B145+B156+B168+B193+B215+B289+B346</f>
        <v>802.00100000000089</v>
      </c>
      <c r="C398" s="4">
        <f>C2+C3+C21+C31+C55+C94+C102+C111+C131+C138+C145+C156+C168+C193+C215+C289+C346</f>
        <v>-3625139.7609999971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-3623504.5619999971</v>
      </c>
      <c r="F398" s="9"/>
      <c r="G398" s="4">
        <f>G2+G3+G21+G31+G55+G94+G102+G111+G131+G138+G145+G156+G168+G193+G215+G289+G346</f>
        <v>162774.56000000006</v>
      </c>
      <c r="H398" s="15"/>
      <c r="I398" s="14">
        <f>I2+I3+I21+I31+I55+I94+I102+I111+I131+I138+I145+I156+I168+I193+I215+I289+I346</f>
        <v>3699.4099999999744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98"/>
  <sheetViews>
    <sheetView topLeftCell="A361" workbookViewId="0">
      <selection activeCell="A396" sqref="A396:XFD396"/>
    </sheetView>
  </sheetViews>
  <sheetFormatPr baseColWidth="10" defaultRowHeight="12.75" outlineLevelRow="1"/>
  <cols>
    <col min="1" max="1" width="39.28515625" style="26" bestFit="1" customWidth="1"/>
    <col min="2" max="2" width="13.7109375" style="2" bestFit="1" customWidth="1"/>
    <col min="3" max="3" width="14.140625" style="2" bestFit="1" customWidth="1"/>
    <col min="4" max="4" width="11.140625" style="2" bestFit="1" customWidth="1"/>
    <col min="5" max="5" width="14.140625" style="1" bestFit="1" customWidth="1"/>
    <col min="6" max="6" width="6.85546875" style="11" customWidth="1"/>
    <col min="7" max="7" width="13.140625" style="19" bestFit="1" customWidth="1"/>
    <col min="8" max="8" width="6.85546875" style="20" customWidth="1"/>
    <col min="9" max="9" width="9.140625" style="19" bestFit="1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168</v>
      </c>
      <c r="B2" s="4">
        <f>'SNA 07-2019'!B398</f>
        <v>802.00100000000089</v>
      </c>
      <c r="C2" s="4">
        <f>'SNA 07-2019'!C398</f>
        <v>-3625139.7609999971</v>
      </c>
      <c r="D2" s="4">
        <f>'SNA 07-2019'!D398</f>
        <v>833.19799999999998</v>
      </c>
      <c r="E2" s="4">
        <f>SUM(B2:D2)</f>
        <v>-3623504.5619999971</v>
      </c>
      <c r="F2" s="9"/>
      <c r="G2" s="14">
        <f>'SNA 07-2019'!G398</f>
        <v>162774.56000000006</v>
      </c>
      <c r="H2" s="15"/>
      <c r="I2" s="14">
        <f>'SNA 07-2019'!I398</f>
        <v>3699.4099999999744</v>
      </c>
    </row>
    <row r="3" spans="1:9" s="3" customFormat="1">
      <c r="A3" s="25" t="s">
        <v>9</v>
      </c>
      <c r="B3" s="6">
        <f>SUM(B4:B20)</f>
        <v>0</v>
      </c>
      <c r="C3" s="6">
        <f>SUM(C4:C20)</f>
        <v>1814000</v>
      </c>
      <c r="D3" s="6">
        <f>SUM(D4:D20)</f>
        <v>0</v>
      </c>
      <c r="E3" s="6">
        <f>SUM(B3:D3)</f>
        <v>1814000</v>
      </c>
      <c r="F3" s="9"/>
      <c r="G3" s="16">
        <f>SUM(G4:G20)</f>
        <v>83328.73000000001</v>
      </c>
      <c r="H3" s="15"/>
      <c r="I3" s="16">
        <f>SUM(I4:I20)</f>
        <v>0</v>
      </c>
    </row>
    <row r="4" spans="1:9" outlineLevel="1">
      <c r="A4" s="26" t="s">
        <v>13</v>
      </c>
      <c r="B4" s="5"/>
      <c r="C4" s="5">
        <v>1814000</v>
      </c>
      <c r="D4" s="5"/>
      <c r="E4" s="5">
        <f>SUM(B4:D4)</f>
        <v>1814000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/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>
        <v>12780.53</v>
      </c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/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>
        <v>16764.990000000002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>
        <v>53783.21</v>
      </c>
      <c r="H18" s="18"/>
      <c r="I18" s="17"/>
    </row>
    <row r="19" spans="1:9" outlineLevel="1">
      <c r="A19" s="26" t="s">
        <v>351</v>
      </c>
      <c r="B19" s="5"/>
      <c r="C19" s="5"/>
      <c r="D19" s="5"/>
      <c r="E19" s="5">
        <f t="shared" si="0"/>
        <v>0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/>
      <c r="D20" s="5"/>
      <c r="E20" s="5">
        <f t="shared" si="0"/>
        <v>0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1">SUM(C22:C30)</f>
        <v>318000</v>
      </c>
      <c r="D21" s="6">
        <f t="shared" si="1"/>
        <v>0</v>
      </c>
      <c r="E21" s="6">
        <f t="shared" ref="E21:E84" si="2">SUM(B21:D21)</f>
        <v>318000</v>
      </c>
      <c r="F21" s="9"/>
      <c r="G21" s="16">
        <f>SUM(G22:G30)</f>
        <v>-100000</v>
      </c>
      <c r="H21" s="15"/>
      <c r="I21" s="16">
        <f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si="2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2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2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2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2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2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2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2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>
        <v>318000</v>
      </c>
      <c r="D30" s="5"/>
      <c r="E30" s="5">
        <f t="shared" si="2"/>
        <v>318000</v>
      </c>
      <c r="F30" s="10"/>
      <c r="G30" s="17">
        <v>-100000</v>
      </c>
      <c r="H30" s="18"/>
      <c r="I30" s="17"/>
    </row>
    <row r="31" spans="1:9">
      <c r="A31" s="25" t="s">
        <v>24</v>
      </c>
      <c r="B31" s="6">
        <f>SUM(B32:B54)</f>
        <v>0</v>
      </c>
      <c r="C31" s="6">
        <f t="shared" ref="C31:D31" si="3">SUM(C32:C54)</f>
        <v>-7940.2330000000002</v>
      </c>
      <c r="D31" s="6">
        <f t="shared" si="3"/>
        <v>0</v>
      </c>
      <c r="E31" s="6">
        <f t="shared" si="2"/>
        <v>-7940.2330000000002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2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2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2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2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2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2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2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2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2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2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2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2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2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/>
      <c r="D45" s="5"/>
      <c r="E45" s="5">
        <f t="shared" si="2"/>
        <v>0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2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/>
      <c r="D47" s="5"/>
      <c r="E47" s="5">
        <f t="shared" si="2"/>
        <v>0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2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2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2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2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2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2"/>
        <v>0</v>
      </c>
      <c r="F53" s="10"/>
      <c r="G53" s="17"/>
      <c r="H53" s="18"/>
      <c r="I53" s="17"/>
    </row>
    <row r="54" spans="1:9" outlineLevel="1">
      <c r="A54" s="27" t="s">
        <v>0</v>
      </c>
      <c r="B54" s="5"/>
      <c r="C54" s="5">
        <v>-7940.2330000000002</v>
      </c>
      <c r="D54" s="5"/>
      <c r="E54" s="5">
        <f t="shared" si="2"/>
        <v>-7940.2330000000002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0</v>
      </c>
      <c r="C55" s="6">
        <f t="shared" ref="C55:D55" si="4">SUM(C56:C93)</f>
        <v>-4241.6570000000002</v>
      </c>
      <c r="D55" s="6">
        <f t="shared" si="4"/>
        <v>0</v>
      </c>
      <c r="E55" s="6">
        <f t="shared" si="2"/>
        <v>-4241.6570000000002</v>
      </c>
      <c r="F55" s="9"/>
      <c r="G55" s="16">
        <f>SUM(G56:G93)</f>
        <v>-100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>
        <v>-0.5</v>
      </c>
      <c r="D56" s="5"/>
      <c r="E56" s="5">
        <f t="shared" si="2"/>
        <v>-0.5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/>
      <c r="D57" s="5"/>
      <c r="E57" s="5">
        <f t="shared" si="2"/>
        <v>0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2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-35.700000000000003</v>
      </c>
      <c r="D59" s="5"/>
      <c r="E59" s="5">
        <f t="shared" si="2"/>
        <v>-35.700000000000003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2"/>
        <v>0</v>
      </c>
      <c r="F60" s="10"/>
      <c r="G60" s="17"/>
      <c r="H60" s="18"/>
      <c r="I60" s="17"/>
    </row>
    <row r="61" spans="1:9" outlineLevel="1">
      <c r="A61" s="40" t="s">
        <v>175</v>
      </c>
      <c r="B61" s="5"/>
      <c r="C61" s="5">
        <v>-10.664</v>
      </c>
      <c r="D61" s="5"/>
      <c r="E61" s="5">
        <f t="shared" si="2"/>
        <v>-10.664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/>
      <c r="D62" s="5"/>
      <c r="E62" s="5">
        <f t="shared" si="2"/>
        <v>0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/>
      <c r="D63" s="5"/>
      <c r="E63" s="5">
        <f t="shared" si="2"/>
        <v>0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/>
      <c r="D64" s="5"/>
      <c r="E64" s="5">
        <f t="shared" si="2"/>
        <v>0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2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2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2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-110</v>
      </c>
      <c r="D68" s="5"/>
      <c r="E68" s="5">
        <f t="shared" si="2"/>
        <v>-110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>
        <v>-15</v>
      </c>
      <c r="D69" s="5"/>
      <c r="E69" s="5">
        <f t="shared" si="2"/>
        <v>-15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>
        <v>-30</v>
      </c>
      <c r="D70" s="5"/>
      <c r="E70" s="5">
        <f t="shared" si="2"/>
        <v>-30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/>
      <c r="D71" s="5"/>
      <c r="E71" s="5">
        <f t="shared" si="2"/>
        <v>0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/>
      <c r="D72" s="5"/>
      <c r="E72" s="5">
        <f t="shared" si="2"/>
        <v>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>
        <v>-10</v>
      </c>
      <c r="D73" s="5"/>
      <c r="E73" s="5">
        <f t="shared" si="2"/>
        <v>-10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2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-51.765000000000001</v>
      </c>
      <c r="D75" s="5"/>
      <c r="E75" s="5">
        <f t="shared" si="2"/>
        <v>-51.765000000000001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/>
      <c r="D76" s="5"/>
      <c r="E76" s="5">
        <f t="shared" si="2"/>
        <v>0</v>
      </c>
      <c r="F76" s="10"/>
      <c r="G76" s="17"/>
      <c r="H76" s="18"/>
      <c r="I76" s="17"/>
    </row>
    <row r="77" spans="1:9" outlineLevel="1">
      <c r="A77" s="40" t="s">
        <v>84</v>
      </c>
      <c r="B77" s="5"/>
      <c r="C77" s="5">
        <v>-2.8559999999999999</v>
      </c>
      <c r="D77" s="5"/>
      <c r="E77" s="5">
        <f t="shared" si="2"/>
        <v>-2.8559999999999999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v>-14.28</v>
      </c>
      <c r="D78" s="5"/>
      <c r="E78" s="5">
        <f t="shared" si="2"/>
        <v>-14.28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-30</v>
      </c>
      <c r="D79" s="5"/>
      <c r="E79" s="5">
        <f t="shared" si="2"/>
        <v>-30</v>
      </c>
      <c r="F79" s="10"/>
      <c r="G79" s="17">
        <v>-100</v>
      </c>
      <c r="H79" s="18"/>
      <c r="I79" s="17"/>
    </row>
    <row r="80" spans="1:9" outlineLevel="1">
      <c r="A80" s="40" t="s">
        <v>184</v>
      </c>
      <c r="B80" s="5"/>
      <c r="C80" s="5"/>
      <c r="D80" s="5"/>
      <c r="E80" s="5">
        <f t="shared" si="2"/>
        <v>0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-120</v>
      </c>
      <c r="D81" s="5"/>
      <c r="E81" s="5">
        <f>SUM(B81:D81)</f>
        <v>-120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2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2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>
        <v>-0.76</v>
      </c>
      <c r="D84" s="5"/>
      <c r="E84" s="5">
        <f t="shared" si="2"/>
        <v>-0.76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ref="E85:E137" si="5">SUM(B85:D85)</f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5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>
        <v>-7.9619999999999997</v>
      </c>
      <c r="D87" s="5"/>
      <c r="E87" s="5">
        <f t="shared" si="5"/>
        <v>-7.9619999999999997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>
        <v>-0.54700000000000004</v>
      </c>
      <c r="D88" s="5"/>
      <c r="E88" s="5">
        <f t="shared" si="5"/>
        <v>-0.54700000000000004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/>
      <c r="D89" s="5"/>
      <c r="E89" s="5">
        <f t="shared" si="5"/>
        <v>0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-27</v>
      </c>
      <c r="D90" s="5"/>
      <c r="E90" s="5">
        <f t="shared" si="5"/>
        <v>-27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5"/>
        <v>0</v>
      </c>
      <c r="F91" s="10"/>
      <c r="G91" s="17"/>
      <c r="H91" s="18"/>
      <c r="I91" s="17"/>
    </row>
    <row r="92" spans="1:9" outlineLevel="1">
      <c r="A92" s="40" t="s">
        <v>373</v>
      </c>
      <c r="B92" s="5"/>
      <c r="C92" s="5">
        <v>-3117.3470000000002</v>
      </c>
      <c r="D92" s="5"/>
      <c r="E92" s="5">
        <f t="shared" si="5"/>
        <v>-3117.3470000000002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-657.27599999999995</v>
      </c>
      <c r="D93" s="5"/>
      <c r="E93" s="5">
        <f t="shared" si="5"/>
        <v>-657.27599999999995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-194898.69500000001</v>
      </c>
      <c r="D94" s="6">
        <f>SUM(D95:D101)</f>
        <v>0</v>
      </c>
      <c r="E94" s="6">
        <f t="shared" si="5"/>
        <v>-194898.69500000001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5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>
        <v>-155.30199999999999</v>
      </c>
      <c r="D96" s="5"/>
      <c r="E96" s="5">
        <f t="shared" si="5"/>
        <v>-155.30199999999999</v>
      </c>
      <c r="F96" s="10"/>
      <c r="G96" s="17"/>
      <c r="H96" s="18"/>
      <c r="I96" s="17"/>
    </row>
    <row r="97" spans="1:9" outlineLevel="1">
      <c r="A97" s="40" t="s">
        <v>203</v>
      </c>
      <c r="B97" s="5">
        <v>0</v>
      </c>
      <c r="C97" s="5"/>
      <c r="D97" s="5"/>
      <c r="E97" s="5">
        <f t="shared" si="5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5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>
        <f>-30450-600</f>
        <v>-31050</v>
      </c>
      <c r="D99" s="5"/>
      <c r="E99" s="5">
        <f t="shared" si="5"/>
        <v>-31050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>
        <v>-3746.9920000000002</v>
      </c>
      <c r="D100" s="5"/>
      <c r="E100" s="5">
        <f t="shared" si="5"/>
        <v>-3746.9920000000002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-159946.40100000001</v>
      </c>
      <c r="D101" s="5"/>
      <c r="E101" s="5">
        <f t="shared" si="5"/>
        <v>-159946.40100000001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6">SUM(B103:B110)</f>
        <v>0</v>
      </c>
      <c r="C102" s="6">
        <f t="shared" si="6"/>
        <v>-129425.651</v>
      </c>
      <c r="D102" s="6">
        <f t="shared" si="6"/>
        <v>0</v>
      </c>
      <c r="E102" s="6">
        <f t="shared" si="5"/>
        <v>-129425.651</v>
      </c>
      <c r="F102" s="9"/>
      <c r="G102" s="16">
        <f t="shared" ref="G102" si="7">SUM(G103:G110)</f>
        <v>0</v>
      </c>
      <c r="H102" s="15"/>
      <c r="I102" s="16">
        <f t="shared" ref="I102" si="8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5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>
        <v>-49250</v>
      </c>
      <c r="D104" s="5"/>
      <c r="E104" s="5">
        <f t="shared" si="5"/>
        <v>-49250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5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5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5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5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si="5"/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>
        <v>-80175.650999999998</v>
      </c>
      <c r="D110" s="5"/>
      <c r="E110" s="5">
        <f t="shared" si="5"/>
        <v>-80175.650999999998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9">SUM(B112:B130)</f>
        <v>0</v>
      </c>
      <c r="C111" s="6">
        <f t="shared" si="9"/>
        <v>0</v>
      </c>
      <c r="D111" s="6">
        <f t="shared" si="9"/>
        <v>0</v>
      </c>
      <c r="E111" s="6">
        <f t="shared" si="5"/>
        <v>0</v>
      </c>
      <c r="F111" s="9"/>
      <c r="G111" s="16">
        <f t="shared" ref="G111" si="10">SUM(G112:G130)</f>
        <v>-119521.38999999998</v>
      </c>
      <c r="H111" s="15"/>
      <c r="I111" s="16">
        <f t="shared" ref="I111" si="11">SUM(I112:I130)</f>
        <v>0</v>
      </c>
    </row>
    <row r="112" spans="1:9" outlineLevel="1">
      <c r="A112" s="21" t="s">
        <v>44</v>
      </c>
      <c r="B112" s="5"/>
      <c r="C112" s="5"/>
      <c r="D112" s="5"/>
      <c r="E112" s="5">
        <f t="shared" si="5"/>
        <v>0</v>
      </c>
      <c r="F112" s="10"/>
      <c r="G112" s="17">
        <v>-41338.629999999997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5"/>
        <v>0</v>
      </c>
      <c r="F113" s="10"/>
      <c r="G113" s="17">
        <v>-10429.36</v>
      </c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5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5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5"/>
        <v>0</v>
      </c>
      <c r="F116" s="10"/>
      <c r="G116" s="17"/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5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5"/>
        <v>0</v>
      </c>
      <c r="F118" s="10"/>
      <c r="G118" s="17"/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5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5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5"/>
        <v>0</v>
      </c>
      <c r="F121" s="10"/>
      <c r="G121" s="17">
        <v>-67753.399999999994</v>
      </c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5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5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5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5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5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5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5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5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5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2">SUM(B132:B137)</f>
        <v>0</v>
      </c>
      <c r="C131" s="6">
        <f t="shared" si="12"/>
        <v>-568315.25300000003</v>
      </c>
      <c r="D131" s="6">
        <f t="shared" si="12"/>
        <v>0</v>
      </c>
      <c r="E131" s="6">
        <f t="shared" si="5"/>
        <v>-568315.25300000003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-492500</v>
      </c>
      <c r="D132" s="5"/>
      <c r="E132" s="5">
        <f t="shared" si="5"/>
        <v>-492500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/>
      <c r="D133" s="10"/>
      <c r="E133" s="10">
        <f t="shared" si="5"/>
        <v>0</v>
      </c>
    </row>
    <row r="134" spans="1:9" outlineLevel="1">
      <c r="A134" s="21" t="s">
        <v>60</v>
      </c>
      <c r="B134" s="5"/>
      <c r="C134" s="5"/>
      <c r="D134" s="5"/>
      <c r="E134" s="5">
        <f t="shared" si="5"/>
        <v>0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>
        <v>-75815.252999999997</v>
      </c>
      <c r="D135" s="5"/>
      <c r="E135" s="5">
        <f t="shared" si="5"/>
        <v>-75815.252999999997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/>
      <c r="D136" s="5"/>
      <c r="E136" s="5">
        <f t="shared" si="5"/>
        <v>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5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3">SUM(C139:C144)</f>
        <v>-303085.94099999999</v>
      </c>
      <c r="D138" s="6">
        <f t="shared" si="13"/>
        <v>0</v>
      </c>
      <c r="E138" s="6">
        <f>SUM(B138:D138)</f>
        <v>-303085.94099999999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/>
      <c r="D139" s="5"/>
      <c r="E139" s="5">
        <f>SUM(B139:D139)</f>
        <v>0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-8063.4</v>
      </c>
      <c r="D140" s="5"/>
      <c r="E140" s="5">
        <f t="shared" ref="E140:E144" si="14">SUM(B140:D140)</f>
        <v>-8063.4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-138205.65</v>
      </c>
      <c r="D141" s="5"/>
      <c r="E141" s="5">
        <f t="shared" si="14"/>
        <v>-138205.65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>
        <v>-136182.18700000001</v>
      </c>
      <c r="D142" s="5"/>
      <c r="E142" s="5">
        <f t="shared" si="14"/>
        <v>-136182.18700000001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>
        <v>-16628.684000000001</v>
      </c>
      <c r="D143" s="5"/>
      <c r="E143" s="5">
        <f t="shared" si="14"/>
        <v>-16628.684000000001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>
        <v>-4006.02</v>
      </c>
      <c r="D144" s="5"/>
      <c r="E144" s="5">
        <f t="shared" si="14"/>
        <v>-4006.02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-64789.005000000005</v>
      </c>
      <c r="D145" s="6">
        <f>SUM(D146:D155)</f>
        <v>0</v>
      </c>
      <c r="E145" s="6">
        <f>SUM(B145:D145)</f>
        <v>-64789.005000000005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/>
      <c r="D146" s="5"/>
      <c r="E146" s="5">
        <f>SUM(B146:D146)</f>
        <v>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/>
      <c r="D147" s="5"/>
      <c r="E147" s="5">
        <f t="shared" ref="E147:E216" si="15">SUM(B147:D147)</f>
        <v>0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>
        <v>-14775</v>
      </c>
      <c r="D148" s="5"/>
      <c r="E148" s="5">
        <f t="shared" si="15"/>
        <v>-14775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5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>
        <v>-33490</v>
      </c>
      <c r="D150" s="5"/>
      <c r="E150" s="5">
        <f t="shared" si="15"/>
        <v>-33490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5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5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5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ref="E154" si="16">SUM(B154:D154)</f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>
        <v>-16524.005000000001</v>
      </c>
      <c r="D155" s="5"/>
      <c r="E155" s="5">
        <f t="shared" si="15"/>
        <v>-16524.005000000001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7">SUM(C157:C167)</f>
        <v>-3154.9749999999999</v>
      </c>
      <c r="D156" s="6">
        <f t="shared" si="17"/>
        <v>0</v>
      </c>
      <c r="E156" s="6">
        <f t="shared" si="15"/>
        <v>-3154.9749999999999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/>
      <c r="D157" s="5"/>
      <c r="E157" s="5">
        <f t="shared" si="15"/>
        <v>0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/>
      <c r="D158" s="5"/>
      <c r="E158" s="5">
        <f t="shared" si="15"/>
        <v>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5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5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5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5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>
        <v>-170.1</v>
      </c>
      <c r="D163" s="5"/>
      <c r="E163" s="5">
        <f t="shared" si="15"/>
        <v>-170.1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5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>
        <v>-1582.7719999999999</v>
      </c>
      <c r="D165" s="5"/>
      <c r="E165" s="5">
        <f t="shared" si="15"/>
        <v>-1582.7719999999999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>
        <v>-1402.1030000000001</v>
      </c>
      <c r="D167" s="5"/>
      <c r="E167" s="5">
        <f t="shared" si="15"/>
        <v>-1402.1030000000001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-201528.59</v>
      </c>
      <c r="D168" s="6">
        <f>SUM(D169:D192)</f>
        <v>0</v>
      </c>
      <c r="E168" s="6">
        <f t="shared" si="15"/>
        <v>-201528.59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>
        <v>-29639.991000000002</v>
      </c>
      <c r="D169" s="5"/>
      <c r="E169" s="5">
        <f t="shared" si="15"/>
        <v>-29639.991000000002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5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-167846.75899999999</v>
      </c>
      <c r="D171" s="5"/>
      <c r="E171" s="5">
        <f t="shared" si="15"/>
        <v>-167846.75899999999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5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/>
      <c r="D173" s="5"/>
      <c r="E173" s="5">
        <f t="shared" si="15"/>
        <v>0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5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5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5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5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5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5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5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5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5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5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/>
      <c r="D184" s="5"/>
      <c r="E184" s="5">
        <f t="shared" si="15"/>
        <v>0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5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15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/>
      <c r="D187" s="5"/>
      <c r="E187" s="5">
        <f t="shared" si="15"/>
        <v>0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5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>
        <v>-4041.84</v>
      </c>
      <c r="D189" s="5"/>
      <c r="E189" s="5">
        <f t="shared" si="15"/>
        <v>-4041.84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si="15"/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15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/>
      <c r="D192" s="5"/>
      <c r="E192" s="5">
        <f t="shared" si="15"/>
        <v>0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18">SUM(C194:C214)</f>
        <v>-190219.08099999998</v>
      </c>
      <c r="D193" s="6">
        <f t="shared" si="18"/>
        <v>0</v>
      </c>
      <c r="E193" s="6">
        <f t="shared" si="15"/>
        <v>-190219.08099999998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5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-900</v>
      </c>
      <c r="D195" s="5"/>
      <c r="E195" s="5">
        <f t="shared" si="15"/>
        <v>-900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-3582.797</v>
      </c>
      <c r="D196" s="5"/>
      <c r="E196" s="5">
        <f t="shared" si="15"/>
        <v>-3582.797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-10510.855</v>
      </c>
      <c r="D197" s="5"/>
      <c r="E197" s="5">
        <f t="shared" si="15"/>
        <v>-10510.855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5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>
        <v>-3546</v>
      </c>
      <c r="D199" s="5"/>
      <c r="E199" s="5">
        <f t="shared" si="15"/>
        <v>-3546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>
        <v>-2077.451</v>
      </c>
      <c r="D200" s="5"/>
      <c r="E200" s="5">
        <f t="shared" si="15"/>
        <v>-2077.451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>
        <v>-33887.447999999997</v>
      </c>
      <c r="D201" s="5"/>
      <c r="E201" s="5">
        <f t="shared" si="15"/>
        <v>-33887.447999999997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f>-11382.493</f>
        <v>-11382.493</v>
      </c>
      <c r="D202" s="5"/>
      <c r="E202" s="5">
        <f t="shared" si="15"/>
        <v>-11382.493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-44052.845000000001</v>
      </c>
      <c r="D203" s="5"/>
      <c r="E203" s="5">
        <f t="shared" si="15"/>
        <v>-44052.845000000001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>
        <v>-4066.9059999999999</v>
      </c>
      <c r="D204" s="5"/>
      <c r="E204" s="5">
        <f t="shared" si="15"/>
        <v>-4066.9059999999999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/>
      <c r="D205" s="5"/>
      <c r="E205" s="5">
        <f t="shared" si="15"/>
        <v>0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5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/>
      <c r="D207" s="5"/>
      <c r="E207" s="5">
        <f t="shared" si="15"/>
        <v>0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>
        <v>-4282.28</v>
      </c>
      <c r="D208" s="5"/>
      <c r="E208" s="5">
        <f t="shared" si="15"/>
        <v>-4282.28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>
        <v>-36852.26</v>
      </c>
      <c r="D209" s="5"/>
      <c r="E209" s="5">
        <f t="shared" si="15"/>
        <v>-36852.26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/>
      <c r="D210" s="5"/>
      <c r="E210" s="5">
        <f t="shared" si="15"/>
        <v>0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-26803.68</v>
      </c>
      <c r="D211" s="5"/>
      <c r="E211" s="5">
        <f t="shared" si="15"/>
        <v>-26803.68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5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si="15"/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>
        <v>-8274.0660000000007</v>
      </c>
      <c r="D214" s="5"/>
      <c r="E214" s="5">
        <f t="shared" si="15"/>
        <v>-8274.0660000000007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-49365.383999999991</v>
      </c>
      <c r="D215" s="6">
        <f>SUM(D216:D288)</f>
        <v>0</v>
      </c>
      <c r="E215" s="6">
        <f t="shared" si="15"/>
        <v>-49365.383999999991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5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19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19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>
        <v>-327.88</v>
      </c>
      <c r="D219" s="10"/>
      <c r="E219" s="10">
        <f t="shared" si="19"/>
        <v>-327.88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19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19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19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/>
      <c r="D223" s="5"/>
      <c r="E223" s="5">
        <f t="shared" si="19"/>
        <v>0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>
        <v>-5539.8410000000003</v>
      </c>
      <c r="D224" s="5"/>
      <c r="E224" s="5">
        <f t="shared" si="19"/>
        <v>-5539.8410000000003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19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19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v>-4038.9029999999998</v>
      </c>
      <c r="D227" s="5"/>
      <c r="E227" s="5">
        <f t="shared" si="19"/>
        <v>-4038.9029999999998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19"/>
        <v>0</v>
      </c>
    </row>
    <row r="229" spans="1:9" outlineLevel="1">
      <c r="A229" s="40" t="s">
        <v>85</v>
      </c>
      <c r="B229" s="10"/>
      <c r="C229" s="5">
        <v>-1389.029</v>
      </c>
      <c r="D229" s="5"/>
      <c r="E229" s="5">
        <f t="shared" si="19"/>
        <v>-1389.029</v>
      </c>
    </row>
    <row r="230" spans="1:9" outlineLevel="1">
      <c r="A230" s="41" t="s">
        <v>262</v>
      </c>
      <c r="B230" s="10"/>
      <c r="C230" s="5"/>
      <c r="D230" s="5"/>
      <c r="E230" s="5">
        <f t="shared" si="19"/>
        <v>0</v>
      </c>
    </row>
    <row r="231" spans="1:9" outlineLevel="1">
      <c r="A231" s="40" t="s">
        <v>263</v>
      </c>
      <c r="B231" s="10"/>
      <c r="C231" s="10">
        <f>-3491.897-338.201</f>
        <v>-3830.098</v>
      </c>
      <c r="D231" s="10"/>
      <c r="E231" s="10">
        <f t="shared" si="19"/>
        <v>-3830.098</v>
      </c>
    </row>
    <row r="232" spans="1:9" outlineLevel="1">
      <c r="A232" s="40" t="s">
        <v>92</v>
      </c>
      <c r="B232" s="5"/>
      <c r="C232" s="5"/>
      <c r="D232" s="5"/>
      <c r="E232" s="5">
        <f t="shared" si="19"/>
        <v>0</v>
      </c>
    </row>
    <row r="233" spans="1:9" outlineLevel="1">
      <c r="A233" s="40" t="s">
        <v>97</v>
      </c>
      <c r="B233" s="10"/>
      <c r="C233" s="10"/>
      <c r="D233" s="10"/>
      <c r="E233" s="10">
        <f t="shared" si="19"/>
        <v>0</v>
      </c>
    </row>
    <row r="234" spans="1:9" outlineLevel="1">
      <c r="A234" s="40" t="s">
        <v>264</v>
      </c>
      <c r="B234" s="10"/>
      <c r="C234" s="5"/>
      <c r="D234" s="5"/>
      <c r="E234" s="5">
        <f t="shared" si="19"/>
        <v>0</v>
      </c>
    </row>
    <row r="235" spans="1:9" outlineLevel="1">
      <c r="A235" s="40" t="s">
        <v>265</v>
      </c>
      <c r="B235" s="5"/>
      <c r="C235" s="5"/>
      <c r="D235" s="5"/>
      <c r="E235" s="5">
        <f t="shared" si="19"/>
        <v>0</v>
      </c>
    </row>
    <row r="236" spans="1:9" outlineLevel="1">
      <c r="A236" s="40" t="s">
        <v>266</v>
      </c>
      <c r="B236" s="5"/>
      <c r="C236" s="10">
        <v>-216.94200000000001</v>
      </c>
      <c r="D236" s="10"/>
      <c r="E236" s="10">
        <f t="shared" si="19"/>
        <v>-216.94200000000001</v>
      </c>
    </row>
    <row r="237" spans="1:9" outlineLevel="1">
      <c r="A237" s="40" t="s">
        <v>267</v>
      </c>
      <c r="B237" s="10"/>
      <c r="C237" s="5"/>
      <c r="D237" s="5"/>
      <c r="E237" s="5">
        <f t="shared" si="19"/>
        <v>0</v>
      </c>
    </row>
    <row r="238" spans="1:9" outlineLevel="1">
      <c r="A238" s="40" t="s">
        <v>114</v>
      </c>
      <c r="B238" s="5"/>
      <c r="C238" s="5"/>
      <c r="D238" s="5"/>
      <c r="E238" s="5">
        <f t="shared" si="19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19"/>
        <v>0</v>
      </c>
    </row>
    <row r="240" spans="1:9" outlineLevel="1">
      <c r="A240" s="40" t="s">
        <v>269</v>
      </c>
      <c r="B240" s="5"/>
      <c r="C240" s="5"/>
      <c r="D240" s="5"/>
      <c r="E240" s="5">
        <f t="shared" si="19"/>
        <v>0</v>
      </c>
    </row>
    <row r="241" spans="1:5" outlineLevel="1">
      <c r="A241" s="40" t="s">
        <v>116</v>
      </c>
      <c r="B241" s="5"/>
      <c r="C241" s="5">
        <v>-115.738</v>
      </c>
      <c r="D241" s="5"/>
      <c r="E241" s="5">
        <f t="shared" si="19"/>
        <v>-115.738</v>
      </c>
    </row>
    <row r="242" spans="1:5" outlineLevel="1">
      <c r="A242" s="40" t="s">
        <v>270</v>
      </c>
      <c r="B242" s="10"/>
      <c r="C242" s="10"/>
      <c r="D242" s="10"/>
      <c r="E242" s="10">
        <f t="shared" si="19"/>
        <v>0</v>
      </c>
    </row>
    <row r="243" spans="1:5" outlineLevel="1">
      <c r="A243" s="40" t="s">
        <v>271</v>
      </c>
      <c r="B243" s="5"/>
      <c r="C243" s="5"/>
      <c r="D243" s="5"/>
      <c r="E243" s="5">
        <f t="shared" si="19"/>
        <v>0</v>
      </c>
    </row>
    <row r="244" spans="1:5" outlineLevel="1">
      <c r="A244" s="40" t="s">
        <v>272</v>
      </c>
      <c r="B244" s="5"/>
      <c r="C244" s="5">
        <v>-7103.82</v>
      </c>
      <c r="D244" s="5"/>
      <c r="E244" s="5">
        <f t="shared" si="19"/>
        <v>-7103.82</v>
      </c>
    </row>
    <row r="245" spans="1:5" outlineLevel="1">
      <c r="A245" s="40" t="s">
        <v>273</v>
      </c>
      <c r="B245" s="5"/>
      <c r="C245" s="10"/>
      <c r="D245" s="10"/>
      <c r="E245" s="10">
        <f t="shared" si="19"/>
        <v>0</v>
      </c>
    </row>
    <row r="246" spans="1:5" outlineLevel="1">
      <c r="A246" s="40" t="s">
        <v>274</v>
      </c>
      <c r="B246" s="5"/>
      <c r="C246" s="5">
        <v>-4020.4119999999998</v>
      </c>
      <c r="D246" s="5"/>
      <c r="E246" s="5">
        <f t="shared" si="19"/>
        <v>-4020.4119999999998</v>
      </c>
    </row>
    <row r="247" spans="1:5" outlineLevel="1">
      <c r="A247" s="40" t="s">
        <v>275</v>
      </c>
      <c r="B247" s="5"/>
      <c r="C247" s="5"/>
      <c r="D247" s="5"/>
      <c r="E247" s="5">
        <f t="shared" si="19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19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19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19"/>
        <v>0</v>
      </c>
    </row>
    <row r="251" spans="1:5" outlineLevel="1">
      <c r="A251" s="40" t="s">
        <v>278</v>
      </c>
      <c r="B251" s="5"/>
      <c r="C251" s="5"/>
      <c r="D251" s="5"/>
      <c r="E251" s="5">
        <f t="shared" si="19"/>
        <v>0</v>
      </c>
    </row>
    <row r="252" spans="1:5" outlineLevel="1">
      <c r="A252" s="40" t="s">
        <v>279</v>
      </c>
      <c r="B252" s="10"/>
      <c r="C252" s="5">
        <v>-2849.643</v>
      </c>
      <c r="D252" s="5"/>
      <c r="E252" s="5">
        <f t="shared" si="19"/>
        <v>-2849.643</v>
      </c>
    </row>
    <row r="253" spans="1:5" outlineLevel="1">
      <c r="A253" s="40" t="s">
        <v>126</v>
      </c>
      <c r="B253" s="5"/>
      <c r="C253" s="10"/>
      <c r="D253" s="10"/>
      <c r="E253" s="10">
        <f t="shared" si="19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19"/>
        <v>0</v>
      </c>
    </row>
    <row r="255" spans="1:5" outlineLevel="1">
      <c r="A255" s="40" t="s">
        <v>127</v>
      </c>
      <c r="B255" s="5"/>
      <c r="C255" s="5"/>
      <c r="D255" s="5"/>
      <c r="E255" s="5">
        <f t="shared" si="19"/>
        <v>0</v>
      </c>
    </row>
    <row r="256" spans="1:5" outlineLevel="1">
      <c r="A256" s="40" t="s">
        <v>281</v>
      </c>
      <c r="B256" s="5"/>
      <c r="C256" s="5"/>
      <c r="D256" s="5"/>
      <c r="E256" s="5">
        <f t="shared" si="19"/>
        <v>0</v>
      </c>
    </row>
    <row r="257" spans="1:5" outlineLevel="1">
      <c r="A257" s="40" t="s">
        <v>128</v>
      </c>
      <c r="B257" s="5"/>
      <c r="C257" s="5">
        <v>-5330.0680000000002</v>
      </c>
      <c r="D257" s="5"/>
      <c r="E257" s="5">
        <f t="shared" si="19"/>
        <v>-5330.0680000000002</v>
      </c>
    </row>
    <row r="258" spans="1:5" outlineLevel="1">
      <c r="A258" s="40" t="s">
        <v>130</v>
      </c>
      <c r="B258" s="5"/>
      <c r="C258" s="5"/>
      <c r="D258" s="5"/>
      <c r="E258" s="5">
        <f t="shared" si="19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19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19"/>
        <v>0</v>
      </c>
    </row>
    <row r="261" spans="1:5" outlineLevel="1">
      <c r="A261" s="40" t="s">
        <v>283</v>
      </c>
      <c r="B261" s="5"/>
      <c r="C261" s="5"/>
      <c r="D261" s="5"/>
      <c r="E261" s="5">
        <f t="shared" si="19"/>
        <v>0</v>
      </c>
    </row>
    <row r="262" spans="1:5" outlineLevel="1">
      <c r="A262" s="40" t="s">
        <v>284</v>
      </c>
      <c r="B262" s="5"/>
      <c r="C262" s="5"/>
      <c r="D262" s="5"/>
      <c r="E262" s="5">
        <f t="shared" si="19"/>
        <v>0</v>
      </c>
    </row>
    <row r="263" spans="1:5" outlineLevel="1">
      <c r="A263" s="40" t="s">
        <v>285</v>
      </c>
      <c r="B263" s="5"/>
      <c r="C263" s="5"/>
      <c r="D263" s="5"/>
      <c r="E263" s="5">
        <f t="shared" si="19"/>
        <v>0</v>
      </c>
    </row>
    <row r="264" spans="1:5" outlineLevel="1">
      <c r="A264" s="40" t="s">
        <v>286</v>
      </c>
      <c r="B264" s="5"/>
      <c r="C264" s="5"/>
      <c r="D264" s="5"/>
      <c r="E264" s="5">
        <f t="shared" si="19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19"/>
        <v>0</v>
      </c>
    </row>
    <row r="266" spans="1:5" outlineLevel="1">
      <c r="A266" s="40" t="s">
        <v>288</v>
      </c>
      <c r="B266" s="5"/>
      <c r="C266" s="5"/>
      <c r="D266" s="5"/>
      <c r="E266" s="5">
        <f t="shared" si="19"/>
        <v>0</v>
      </c>
    </row>
    <row r="267" spans="1:5" outlineLevel="1">
      <c r="A267" s="40" t="s">
        <v>289</v>
      </c>
      <c r="B267" s="5"/>
      <c r="C267" s="5">
        <v>-262.899</v>
      </c>
      <c r="D267" s="5"/>
      <c r="E267" s="5">
        <f t="shared" si="19"/>
        <v>-262.899</v>
      </c>
    </row>
    <row r="268" spans="1:5" outlineLevel="1">
      <c r="A268" s="40" t="s">
        <v>134</v>
      </c>
      <c r="B268" s="5"/>
      <c r="C268" s="5"/>
      <c r="D268" s="5"/>
      <c r="E268" s="5">
        <f t="shared" si="19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19"/>
        <v>0</v>
      </c>
    </row>
    <row r="270" spans="1:5" outlineLevel="1">
      <c r="A270" s="40" t="s">
        <v>290</v>
      </c>
      <c r="B270" s="5"/>
      <c r="C270" s="5"/>
      <c r="D270" s="5"/>
      <c r="E270" s="5">
        <f t="shared" si="19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19"/>
        <v>0</v>
      </c>
    </row>
    <row r="272" spans="1:5" outlineLevel="1">
      <c r="A272" s="40" t="s">
        <v>292</v>
      </c>
      <c r="B272" s="5"/>
      <c r="C272" s="5"/>
      <c r="D272" s="5"/>
      <c r="E272" s="5">
        <f t="shared" si="19"/>
        <v>0</v>
      </c>
    </row>
    <row r="273" spans="1:5" outlineLevel="1">
      <c r="A273" s="40" t="s">
        <v>293</v>
      </c>
      <c r="B273" s="5"/>
      <c r="C273" s="5"/>
      <c r="D273" s="5"/>
      <c r="E273" s="5">
        <f t="shared" si="19"/>
        <v>0</v>
      </c>
    </row>
    <row r="274" spans="1:5" outlineLevel="1">
      <c r="A274" s="40" t="s">
        <v>294</v>
      </c>
      <c r="B274" s="5"/>
      <c r="C274" s="5"/>
      <c r="D274" s="5"/>
      <c r="E274" s="5">
        <f t="shared" si="19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81" si="20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0"/>
        <v>0</v>
      </c>
    </row>
    <row r="277" spans="1:5" outlineLevel="1">
      <c r="A277" s="40" t="s">
        <v>370</v>
      </c>
      <c r="B277" s="5"/>
      <c r="C277" s="5">
        <v>-11568.593999999999</v>
      </c>
      <c r="D277" s="5"/>
      <c r="E277" s="5">
        <f t="shared" si="20"/>
        <v>-11568.593999999999</v>
      </c>
    </row>
    <row r="278" spans="1:5" outlineLevel="1">
      <c r="A278" s="40" t="s">
        <v>371</v>
      </c>
      <c r="B278" s="5"/>
      <c r="C278" s="5">
        <v>-700</v>
      </c>
      <c r="D278" s="5"/>
      <c r="E278" s="5">
        <f t="shared" si="20"/>
        <v>-700</v>
      </c>
    </row>
    <row r="279" spans="1:5" outlineLevel="1">
      <c r="A279" s="40" t="s">
        <v>372</v>
      </c>
      <c r="B279" s="5"/>
      <c r="C279" s="5"/>
      <c r="D279" s="5"/>
      <c r="E279" s="5">
        <f t="shared" si="20"/>
        <v>0</v>
      </c>
    </row>
    <row r="280" spans="1:5" outlineLevel="1">
      <c r="A280" s="40" t="s">
        <v>384</v>
      </c>
      <c r="B280" s="5"/>
      <c r="C280" s="5">
        <v>-212.79499999999999</v>
      </c>
      <c r="D280" s="5"/>
      <c r="E280" s="5">
        <f t="shared" si="20"/>
        <v>-212.79499999999999</v>
      </c>
    </row>
    <row r="281" spans="1:5" outlineLevel="1">
      <c r="A281" s="40" t="s">
        <v>385</v>
      </c>
      <c r="B281" s="5"/>
      <c r="C281" s="5">
        <v>-1020.362</v>
      </c>
      <c r="D281" s="5"/>
      <c r="E281" s="5">
        <f t="shared" si="20"/>
        <v>-1020.362</v>
      </c>
    </row>
    <row r="282" spans="1:5" outlineLevel="1">
      <c r="A282" s="40" t="s">
        <v>398</v>
      </c>
      <c r="B282" s="5"/>
      <c r="C282" s="5"/>
      <c r="D282" s="5"/>
      <c r="E282" s="5">
        <f t="shared" ref="E282:E287" si="21">SUM(B282:D282)</f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1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1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1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1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1"/>
        <v>0</v>
      </c>
    </row>
    <row r="288" spans="1:5" outlineLevel="1">
      <c r="A288" s="40" t="s">
        <v>30</v>
      </c>
      <c r="B288" s="5"/>
      <c r="C288" s="5">
        <v>-838.36</v>
      </c>
      <c r="D288" s="5"/>
      <c r="E288" s="5">
        <f t="shared" si="19"/>
        <v>-838.36</v>
      </c>
    </row>
    <row r="289" spans="1:9">
      <c r="A289" s="25" t="s">
        <v>151</v>
      </c>
      <c r="B289" s="6">
        <f>SUM(B290:B345)</f>
        <v>0</v>
      </c>
      <c r="C289" s="6">
        <f>SUM(C290:C345)</f>
        <v>-25938.7</v>
      </c>
      <c r="D289" s="6">
        <f>SUM(D290:D345)</f>
        <v>0</v>
      </c>
      <c r="E289" s="6">
        <f t="shared" si="19"/>
        <v>-25938.7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19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19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19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19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>
        <v>-476.6</v>
      </c>
      <c r="D294" s="10"/>
      <c r="E294" s="10">
        <f t="shared" ref="E294:E345" si="22">SUM(B294:D294)</f>
        <v>-476.6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2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>
        <v>-2540</v>
      </c>
      <c r="D296" s="5"/>
      <c r="E296" s="10">
        <f t="shared" si="22"/>
        <v>-2540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/>
      <c r="D297" s="5"/>
      <c r="E297" s="10">
        <f t="shared" si="22"/>
        <v>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2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2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>
        <v>-1501.875</v>
      </c>
      <c r="D300" s="5"/>
      <c r="E300" s="10">
        <f t="shared" si="22"/>
        <v>-1501.875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2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2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2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2"/>
        <v>0</v>
      </c>
    </row>
    <row r="305" spans="1:5" outlineLevel="1">
      <c r="A305" s="40" t="s">
        <v>305</v>
      </c>
      <c r="B305" s="10"/>
      <c r="C305" s="10"/>
      <c r="D305" s="10"/>
      <c r="E305" s="10">
        <f t="shared" si="22"/>
        <v>0</v>
      </c>
    </row>
    <row r="306" spans="1:5" outlineLevel="1">
      <c r="A306" s="40" t="s">
        <v>99</v>
      </c>
      <c r="B306" s="5"/>
      <c r="C306" s="5"/>
      <c r="D306" s="5"/>
      <c r="E306" s="10">
        <f t="shared" si="22"/>
        <v>0</v>
      </c>
    </row>
    <row r="307" spans="1:5" outlineLevel="1">
      <c r="A307" s="40" t="s">
        <v>306</v>
      </c>
      <c r="B307" s="10"/>
      <c r="C307" s="10"/>
      <c r="D307" s="10"/>
      <c r="E307" s="10">
        <f t="shared" si="22"/>
        <v>0</v>
      </c>
    </row>
    <row r="308" spans="1:5" outlineLevel="1">
      <c r="A308" s="40" t="s">
        <v>307</v>
      </c>
      <c r="B308" s="10"/>
      <c r="C308" s="5"/>
      <c r="D308" s="5"/>
      <c r="E308" s="10">
        <f t="shared" si="22"/>
        <v>0</v>
      </c>
    </row>
    <row r="309" spans="1:5" outlineLevel="1">
      <c r="A309" s="40" t="s">
        <v>107</v>
      </c>
      <c r="B309" s="5"/>
      <c r="C309" s="5">
        <v>-170</v>
      </c>
      <c r="D309" s="5"/>
      <c r="E309" s="10">
        <f t="shared" si="22"/>
        <v>-170</v>
      </c>
    </row>
    <row r="310" spans="1:5" outlineLevel="1">
      <c r="A310" s="40" t="s">
        <v>308</v>
      </c>
      <c r="B310" s="5"/>
      <c r="C310" s="10"/>
      <c r="D310" s="10"/>
      <c r="E310" s="10">
        <f t="shared" si="22"/>
        <v>0</v>
      </c>
    </row>
    <row r="311" spans="1:5" outlineLevel="1">
      <c r="A311" s="40" t="s">
        <v>309</v>
      </c>
      <c r="B311" s="10"/>
      <c r="C311" s="5"/>
      <c r="D311" s="5"/>
      <c r="E311" s="10">
        <f t="shared" si="22"/>
        <v>0</v>
      </c>
    </row>
    <row r="312" spans="1:5" outlineLevel="1">
      <c r="A312" s="40" t="s">
        <v>310</v>
      </c>
      <c r="B312" s="5"/>
      <c r="C312" s="5"/>
      <c r="D312" s="5"/>
      <c r="E312" s="10">
        <f t="shared" si="22"/>
        <v>0</v>
      </c>
    </row>
    <row r="313" spans="1:5" outlineLevel="1">
      <c r="A313" s="40" t="s">
        <v>311</v>
      </c>
      <c r="B313" s="5"/>
      <c r="C313" s="10"/>
      <c r="D313" s="10"/>
      <c r="E313" s="10">
        <f t="shared" si="22"/>
        <v>0</v>
      </c>
    </row>
    <row r="314" spans="1:5" outlineLevel="1">
      <c r="A314" s="40" t="s">
        <v>312</v>
      </c>
      <c r="B314" s="5"/>
      <c r="C314" s="5"/>
      <c r="D314" s="5"/>
      <c r="E314" s="10">
        <f t="shared" si="22"/>
        <v>0</v>
      </c>
    </row>
    <row r="315" spans="1:5" outlineLevel="1">
      <c r="A315" s="40" t="s">
        <v>117</v>
      </c>
      <c r="B315" s="5"/>
      <c r="C315" s="5">
        <v>-4793.6000000000004</v>
      </c>
      <c r="D315" s="5"/>
      <c r="E315" s="10">
        <f t="shared" si="22"/>
        <v>-4793.6000000000004</v>
      </c>
    </row>
    <row r="316" spans="1:5" outlineLevel="1">
      <c r="A316" s="40" t="s">
        <v>120</v>
      </c>
      <c r="B316" s="10"/>
      <c r="C316" s="10"/>
      <c r="D316" s="10"/>
      <c r="E316" s="10">
        <f t="shared" si="22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2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22"/>
        <v>0</v>
      </c>
    </row>
    <row r="319" spans="1:5" outlineLevel="1">
      <c r="A319" s="40" t="s">
        <v>122</v>
      </c>
      <c r="B319" s="5"/>
      <c r="C319" s="10"/>
      <c r="D319" s="10"/>
      <c r="E319" s="10">
        <f t="shared" si="22"/>
        <v>0</v>
      </c>
    </row>
    <row r="320" spans="1:5" outlineLevel="1">
      <c r="A320" s="40" t="s">
        <v>124</v>
      </c>
      <c r="B320" s="5"/>
      <c r="C320" s="5">
        <v>-3965.799</v>
      </c>
      <c r="D320" s="5"/>
      <c r="E320" s="10">
        <f t="shared" si="22"/>
        <v>-3965.799</v>
      </c>
    </row>
    <row r="321" spans="1:5" outlineLevel="1">
      <c r="A321" s="40" t="s">
        <v>315</v>
      </c>
      <c r="B321" s="5"/>
      <c r="C321" s="5">
        <v>-5979.1480000000001</v>
      </c>
      <c r="D321" s="5"/>
      <c r="E321" s="10">
        <f t="shared" si="22"/>
        <v>-5979.1480000000001</v>
      </c>
    </row>
    <row r="322" spans="1:5" outlineLevel="1">
      <c r="A322" s="40" t="s">
        <v>316</v>
      </c>
      <c r="B322" s="5"/>
      <c r="C322" s="5"/>
      <c r="D322" s="5"/>
      <c r="E322" s="10">
        <f t="shared" si="22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2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22"/>
        <v>0</v>
      </c>
    </row>
    <row r="325" spans="1:5" outlineLevel="1">
      <c r="A325" s="40" t="s">
        <v>354</v>
      </c>
      <c r="B325" s="5"/>
      <c r="C325" s="5"/>
      <c r="D325" s="5"/>
      <c r="E325" s="10">
        <f t="shared" ref="E325:E332" si="23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3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3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3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3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3"/>
        <v>0</v>
      </c>
    </row>
    <row r="331" spans="1:5" outlineLevel="1">
      <c r="A331" s="40" t="s">
        <v>382</v>
      </c>
      <c r="B331" s="5"/>
      <c r="C331" s="5">
        <v>-6213.5780000000004</v>
      </c>
      <c r="D331" s="5"/>
      <c r="E331" s="10">
        <f t="shared" si="23"/>
        <v>-6213.5780000000004</v>
      </c>
    </row>
    <row r="332" spans="1:5" outlineLevel="1">
      <c r="A332" s="40" t="s">
        <v>383</v>
      </c>
      <c r="B332" s="5"/>
      <c r="C332" s="5">
        <v>-298.10000000000002</v>
      </c>
      <c r="D332" s="5"/>
      <c r="E332" s="10">
        <f t="shared" si="23"/>
        <v>-298.10000000000002</v>
      </c>
    </row>
    <row r="333" spans="1:5" outlineLevel="1">
      <c r="A333" s="40" t="s">
        <v>389</v>
      </c>
      <c r="B333" s="5"/>
      <c r="C333" s="5"/>
      <c r="D333" s="5"/>
      <c r="E333" s="10">
        <f t="shared" ref="E333:E340" si="24">SUM(B333:D333)</f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24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24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24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24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24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24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24"/>
        <v>0</v>
      </c>
    </row>
    <row r="341" spans="1:9" outlineLevel="1">
      <c r="A341" s="40" t="s">
        <v>403</v>
      </c>
      <c r="B341" s="5"/>
      <c r="C341" s="5"/>
      <c r="D341" s="5"/>
      <c r="E341" s="10">
        <f t="shared" ref="E341:E344" si="25">SUM(B341:D341)</f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25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25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25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2"/>
        <v>0</v>
      </c>
    </row>
    <row r="346" spans="1:9">
      <c r="A346" s="25" t="s">
        <v>152</v>
      </c>
      <c r="B346" s="6">
        <f>SUM(B347:B397)</f>
        <v>0</v>
      </c>
      <c r="C346" s="6">
        <f>SUM(C347:C397)</f>
        <v>-82912.426999999996</v>
      </c>
      <c r="D346" s="6">
        <f>SUM(D347:D397)</f>
        <v>0</v>
      </c>
      <c r="E346" s="6">
        <f t="shared" ref="E346:E381" si="26">SUM(B346:D346)</f>
        <v>-82912.426999999996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>
        <v>-646.4</v>
      </c>
      <c r="D347" s="10"/>
      <c r="E347" s="10">
        <f t="shared" si="26"/>
        <v>-646.4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6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26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f>-2829.22-1490</f>
        <v>-4319.2199999999993</v>
      </c>
      <c r="D350" s="10"/>
      <c r="E350" s="10">
        <f t="shared" si="26"/>
        <v>-4319.2199999999993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>
        <f>-1200-1500</f>
        <v>-2700</v>
      </c>
      <c r="D351" s="5"/>
      <c r="E351" s="5">
        <f t="shared" si="26"/>
        <v>-2700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>
        <v>-40000</v>
      </c>
      <c r="D352" s="5"/>
      <c r="E352" s="5">
        <f t="shared" si="26"/>
        <v>-40000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/>
      <c r="D353" s="5"/>
      <c r="E353" s="5">
        <f t="shared" si="26"/>
        <v>0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/>
      <c r="D354" s="5"/>
      <c r="E354" s="5">
        <f t="shared" si="26"/>
        <v>0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26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6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6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>
        <v>-658.50699999999995</v>
      </c>
      <c r="D358" s="10"/>
      <c r="E358" s="10">
        <f t="shared" si="26"/>
        <v>-658.50699999999995</v>
      </c>
    </row>
    <row r="359" spans="1:9" outlineLevel="1">
      <c r="A359" s="40" t="s">
        <v>327</v>
      </c>
      <c r="B359" s="10"/>
      <c r="C359" s="5">
        <v>-1497.36</v>
      </c>
      <c r="D359" s="5"/>
      <c r="E359" s="5">
        <f t="shared" si="26"/>
        <v>-1497.36</v>
      </c>
    </row>
    <row r="360" spans="1:9" outlineLevel="1">
      <c r="A360" s="40" t="s">
        <v>328</v>
      </c>
      <c r="B360" s="10"/>
      <c r="C360" s="5"/>
      <c r="D360" s="5"/>
      <c r="E360" s="5">
        <f t="shared" si="26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26"/>
        <v>0</v>
      </c>
    </row>
    <row r="362" spans="1:9" outlineLevel="1">
      <c r="A362" s="40" t="s">
        <v>330</v>
      </c>
      <c r="B362" s="5"/>
      <c r="C362" s="5"/>
      <c r="D362" s="5"/>
      <c r="E362" s="5">
        <f t="shared" si="26"/>
        <v>0</v>
      </c>
    </row>
    <row r="363" spans="1:9" outlineLevel="1">
      <c r="A363" s="40" t="s">
        <v>331</v>
      </c>
      <c r="B363" s="10"/>
      <c r="C363" s="10"/>
      <c r="D363" s="10"/>
      <c r="E363" s="10">
        <f t="shared" si="26"/>
        <v>0</v>
      </c>
    </row>
    <row r="364" spans="1:9" outlineLevel="1">
      <c r="A364" s="40" t="s">
        <v>136</v>
      </c>
      <c r="B364" s="10"/>
      <c r="C364" s="5">
        <v>-1177.29</v>
      </c>
      <c r="D364" s="5"/>
      <c r="E364" s="5">
        <f t="shared" si="26"/>
        <v>-1177.29</v>
      </c>
    </row>
    <row r="365" spans="1:9" outlineLevel="1">
      <c r="A365" s="41" t="s">
        <v>332</v>
      </c>
      <c r="B365" s="5"/>
      <c r="C365" s="5"/>
      <c r="D365" s="5"/>
      <c r="E365" s="5">
        <f t="shared" si="26"/>
        <v>0</v>
      </c>
    </row>
    <row r="366" spans="1:9" outlineLevel="1">
      <c r="A366" s="40" t="s">
        <v>333</v>
      </c>
      <c r="B366" s="5"/>
      <c r="C366" s="10">
        <v>-19700</v>
      </c>
      <c r="D366" s="10"/>
      <c r="E366" s="10">
        <f t="shared" si="26"/>
        <v>-19700</v>
      </c>
    </row>
    <row r="367" spans="1:9" outlineLevel="1">
      <c r="A367" s="40" t="s">
        <v>110</v>
      </c>
      <c r="B367" s="10"/>
      <c r="C367" s="5"/>
      <c r="D367" s="5"/>
      <c r="E367" s="5">
        <f t="shared" si="26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26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26"/>
        <v>0</v>
      </c>
    </row>
    <row r="370" spans="1:5" outlineLevel="1">
      <c r="A370" s="40" t="s">
        <v>336</v>
      </c>
      <c r="B370" s="5"/>
      <c r="C370" s="5">
        <v>-417</v>
      </c>
      <c r="D370" s="5"/>
      <c r="E370" s="5">
        <f t="shared" si="26"/>
        <v>-417</v>
      </c>
    </row>
    <row r="371" spans="1:5" outlineLevel="1">
      <c r="A371" s="40" t="s">
        <v>337</v>
      </c>
      <c r="B371" s="5"/>
      <c r="C371" s="5"/>
      <c r="D371" s="5"/>
      <c r="E371" s="5">
        <f t="shared" si="26"/>
        <v>0</v>
      </c>
    </row>
    <row r="372" spans="1:5" outlineLevel="1">
      <c r="A372" s="40" t="s">
        <v>338</v>
      </c>
      <c r="B372" s="10"/>
      <c r="C372" s="10"/>
      <c r="D372" s="10"/>
      <c r="E372" s="10">
        <f t="shared" si="26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6"/>
        <v>0</v>
      </c>
    </row>
    <row r="374" spans="1:5" outlineLevel="1">
      <c r="A374" s="40" t="s">
        <v>340</v>
      </c>
      <c r="B374" s="5"/>
      <c r="C374" s="5"/>
      <c r="D374" s="5"/>
      <c r="E374" s="5">
        <f t="shared" si="26"/>
        <v>0</v>
      </c>
    </row>
    <row r="375" spans="1:5" outlineLevel="1">
      <c r="A375" s="40" t="s">
        <v>341</v>
      </c>
      <c r="B375" s="5"/>
      <c r="C375" s="10"/>
      <c r="D375" s="10"/>
      <c r="E375" s="10">
        <f t="shared" si="26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6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26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26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26"/>
        <v>0</v>
      </c>
    </row>
    <row r="380" spans="1:5" outlineLevel="1">
      <c r="A380" s="40" t="s">
        <v>138</v>
      </c>
      <c r="B380" s="10"/>
      <c r="C380" s="5">
        <v>-1261.3910000000001</v>
      </c>
      <c r="D380" s="5"/>
      <c r="E380" s="5">
        <f t="shared" si="26"/>
        <v>-1261.3910000000001</v>
      </c>
    </row>
    <row r="381" spans="1:5" outlineLevel="1">
      <c r="A381" s="40" t="s">
        <v>345</v>
      </c>
      <c r="B381" s="10"/>
      <c r="C381" s="5"/>
      <c r="D381" s="5"/>
      <c r="E381" s="5">
        <f t="shared" si="26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97" si="27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27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27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27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27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27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27"/>
        <v>0</v>
      </c>
    </row>
    <row r="389" spans="1:9" outlineLevel="1">
      <c r="A389" s="40" t="s">
        <v>375</v>
      </c>
      <c r="B389" s="10"/>
      <c r="C389" s="5">
        <v>-2367.4949999999999</v>
      </c>
      <c r="D389" s="5"/>
      <c r="E389" s="5">
        <f t="shared" si="27"/>
        <v>-2367.4949999999999</v>
      </c>
    </row>
    <row r="390" spans="1:9" outlineLevel="1">
      <c r="A390" s="40" t="s">
        <v>376</v>
      </c>
      <c r="B390" s="10"/>
      <c r="C390" s="5">
        <v>-370.11</v>
      </c>
      <c r="D390" s="5"/>
      <c r="E390" s="5">
        <f t="shared" si="27"/>
        <v>-370.11</v>
      </c>
    </row>
    <row r="391" spans="1:9" outlineLevel="1">
      <c r="A391" s="40" t="s">
        <v>377</v>
      </c>
      <c r="B391" s="10"/>
      <c r="C391" s="5">
        <v>-453.27499999999998</v>
      </c>
      <c r="D391" s="5"/>
      <c r="E391" s="5">
        <f t="shared" si="27"/>
        <v>-453.27499999999998</v>
      </c>
    </row>
    <row r="392" spans="1:9" outlineLevel="1">
      <c r="A392" s="40" t="s">
        <v>378</v>
      </c>
      <c r="B392" s="10"/>
      <c r="C392" s="5">
        <v>-2462.5</v>
      </c>
      <c r="D392" s="5"/>
      <c r="E392" s="5">
        <f t="shared" si="27"/>
        <v>-2462.5</v>
      </c>
    </row>
    <row r="393" spans="1:9" outlineLevel="1">
      <c r="A393" s="40" t="s">
        <v>379</v>
      </c>
      <c r="B393" s="10"/>
      <c r="C393" s="5">
        <v>-1361.37</v>
      </c>
      <c r="D393" s="5"/>
      <c r="E393" s="5">
        <f t="shared" si="27"/>
        <v>-1361.37</v>
      </c>
    </row>
    <row r="394" spans="1:9" outlineLevel="1">
      <c r="A394" s="40" t="s">
        <v>380</v>
      </c>
      <c r="B394" s="10"/>
      <c r="C394" s="5">
        <v>-2478.6</v>
      </c>
      <c r="D394" s="5"/>
      <c r="E394" s="5">
        <f t="shared" si="27"/>
        <v>-2478.6</v>
      </c>
    </row>
    <row r="395" spans="1:9" outlineLevel="1">
      <c r="A395" s="40" t="s">
        <v>381</v>
      </c>
      <c r="B395" s="10"/>
      <c r="C395" s="5">
        <v>-1041.9090000000001</v>
      </c>
      <c r="D395" s="5"/>
      <c r="E395" s="5">
        <f t="shared" si="27"/>
        <v>-1041.9090000000001</v>
      </c>
    </row>
    <row r="396" spans="1:9" outlineLevel="1">
      <c r="A396" s="40" t="s">
        <v>408</v>
      </c>
      <c r="B396" s="10"/>
      <c r="C396" s="5"/>
      <c r="D396" s="5"/>
      <c r="E396" s="5">
        <f t="shared" ref="E396" si="28">SUM(B396:D396)</f>
        <v>0</v>
      </c>
    </row>
    <row r="397" spans="1:9" outlineLevel="1">
      <c r="A397" s="40" t="s">
        <v>346</v>
      </c>
      <c r="B397" s="10"/>
      <c r="C397" s="5"/>
      <c r="D397" s="5"/>
      <c r="E397" s="5">
        <f t="shared" si="27"/>
        <v>0</v>
      </c>
    </row>
    <row r="398" spans="1:9">
      <c r="A398" s="24" t="s">
        <v>169</v>
      </c>
      <c r="B398" s="4">
        <f>B2+B3+B21+B31+B55+B94+B102+B111+B131+B138+B145+B156+B168+B193+B215+B289+B346</f>
        <v>802.00100000000089</v>
      </c>
      <c r="C398" s="4">
        <f>C2+C3+C21+C31+C55+C94+C102+C111+C131+C138+C145+C156+C168+C193+C215+C289+C346</f>
        <v>-3318955.3529999973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-3317320.1539999973</v>
      </c>
      <c r="F398" s="9"/>
      <c r="G398" s="14">
        <f>G2+G3+G21+G31+G55+G94+G102+G111+G131+G138+G145+G156+G168+G193+G215+G289+G346</f>
        <v>26481.900000000081</v>
      </c>
      <c r="H398" s="15"/>
      <c r="I398" s="14">
        <f>I2+I3+I21+I31+I55+I94+I102+I111+I131+I138+I145+I156+I168+I193+I215+I289+I346</f>
        <v>3699.4099999999744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98"/>
  <sheetViews>
    <sheetView topLeftCell="A363" workbookViewId="0">
      <selection activeCell="A396" sqref="A396:XFD396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169</v>
      </c>
      <c r="B2" s="4">
        <f>'SNA 08-2019'!B398</f>
        <v>802.00100000000089</v>
      </c>
      <c r="C2" s="4">
        <f>'SNA 08-2019'!C398</f>
        <v>-3318955.3529999973</v>
      </c>
      <c r="D2" s="4">
        <f>'SNA 08-2019'!D398</f>
        <v>833.19799999999998</v>
      </c>
      <c r="E2" s="4">
        <f>SUM(B2:D2)</f>
        <v>-3317320.1539999973</v>
      </c>
      <c r="F2" s="9"/>
      <c r="G2" s="14">
        <f>'SNA 08-2019'!G398</f>
        <v>26481.900000000081</v>
      </c>
      <c r="H2" s="15"/>
      <c r="I2" s="14">
        <f>'SNA 08-2019'!I398</f>
        <v>3699.4099999999744</v>
      </c>
    </row>
    <row r="3" spans="1:9" s="3" customFormat="1">
      <c r="A3" s="25" t="s">
        <v>9</v>
      </c>
      <c r="B3" s="6">
        <f>SUM(B4:B20)</f>
        <v>0</v>
      </c>
      <c r="C3" s="6">
        <f>SUM(C4:C20)</f>
        <v>2647000</v>
      </c>
      <c r="D3" s="6">
        <f>SUM(D4:D20)</f>
        <v>0</v>
      </c>
      <c r="E3" s="6">
        <f>SUM(B3:D3)</f>
        <v>2647000</v>
      </c>
      <c r="F3" s="9"/>
      <c r="G3" s="16">
        <f>SUM(G4:G20)</f>
        <v>237480.82</v>
      </c>
      <c r="H3" s="15"/>
      <c r="I3" s="16">
        <f>SUM(I4:I20)</f>
        <v>0</v>
      </c>
    </row>
    <row r="4" spans="1:9" outlineLevel="1">
      <c r="A4" s="26" t="s">
        <v>13</v>
      </c>
      <c r="B4" s="5"/>
      <c r="C4" s="5">
        <v>2647000</v>
      </c>
      <c r="D4" s="5"/>
      <c r="E4" s="5">
        <f>SUM(B4:D4)</f>
        <v>2647000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>
        <v>88000</v>
      </c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/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>
        <v>39000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>
        <v>85480.82</v>
      </c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>
        <v>25000</v>
      </c>
      <c r="H18" s="18"/>
      <c r="I18" s="17"/>
    </row>
    <row r="19" spans="1:9" outlineLevel="1">
      <c r="A19" s="26" t="s">
        <v>351</v>
      </c>
      <c r="B19" s="5"/>
      <c r="C19" s="5"/>
      <c r="D19" s="5"/>
      <c r="E19" s="5">
        <f t="shared" si="0"/>
        <v>0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/>
      <c r="D20" s="5"/>
      <c r="E20" s="5">
        <f t="shared" si="0"/>
        <v>0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1">SUM(C22:C30)</f>
        <v>-5036.6030000000001</v>
      </c>
      <c r="D21" s="6">
        <f t="shared" si="1"/>
        <v>0</v>
      </c>
      <c r="E21" s="6">
        <f t="shared" ref="E21:E84" si="2">SUM(B21:D21)</f>
        <v>-5036.6030000000001</v>
      </c>
      <c r="F21" s="9"/>
      <c r="G21" s="16">
        <f>SUM(G22:G31)</f>
        <v>0</v>
      </c>
      <c r="H21" s="15"/>
      <c r="I21" s="16">
        <f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si="2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2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>
        <v>-5036.6030000000001</v>
      </c>
      <c r="D24" s="5"/>
      <c r="E24" s="5">
        <f t="shared" si="2"/>
        <v>-5036.6030000000001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2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2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2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2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2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/>
      <c r="D30" s="5"/>
      <c r="E30" s="5">
        <f t="shared" si="2"/>
        <v>0</v>
      </c>
      <c r="F30" s="10"/>
      <c r="G30" s="17"/>
      <c r="H30" s="18"/>
      <c r="I30" s="17"/>
    </row>
    <row r="31" spans="1:9">
      <c r="A31" s="25" t="s">
        <v>24</v>
      </c>
      <c r="B31" s="6">
        <f>SUM(B32:B54)</f>
        <v>0</v>
      </c>
      <c r="C31" s="6">
        <f t="shared" ref="C31:D31" si="3">SUM(C32:C54)</f>
        <v>-496798.15</v>
      </c>
      <c r="D31" s="6">
        <f t="shared" si="3"/>
        <v>0</v>
      </c>
      <c r="E31" s="6">
        <f t="shared" si="2"/>
        <v>-496798.15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>
        <v>-83333.332999999999</v>
      </c>
      <c r="D32" s="5"/>
      <c r="E32" s="5">
        <f t="shared" si="2"/>
        <v>-83333.332999999999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2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>
        <v>-95833.332999999999</v>
      </c>
      <c r="D34" s="5"/>
      <c r="E34" s="5">
        <f t="shared" si="2"/>
        <v>-95833.332999999999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2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2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2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>
        <v>-29166.667000000001</v>
      </c>
      <c r="D38" s="5"/>
      <c r="E38" s="5">
        <f t="shared" si="2"/>
        <v>-29166.667000000001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>
        <v>-83333.334000000003</v>
      </c>
      <c r="D39" s="5"/>
      <c r="E39" s="5">
        <f t="shared" si="2"/>
        <v>-83333.334000000003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2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2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>
        <v>-17173.332999999999</v>
      </c>
      <c r="D42" s="5"/>
      <c r="E42" s="5">
        <f t="shared" si="2"/>
        <v>-17173.332999999999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2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>
        <v>-19749.332999999999</v>
      </c>
      <c r="D44" s="5"/>
      <c r="E44" s="5">
        <f t="shared" si="2"/>
        <v>-19749.332999999999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/>
      <c r="D45" s="5"/>
      <c r="E45" s="5">
        <f t="shared" si="2"/>
        <v>0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2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/>
      <c r="D47" s="5"/>
      <c r="E47" s="5">
        <f t="shared" si="2"/>
        <v>0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>
        <v>-6010.6670000000004</v>
      </c>
      <c r="D48" s="5"/>
      <c r="E48" s="5">
        <f t="shared" si="2"/>
        <v>-6010.6670000000004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>
        <v>-17173.333999999999</v>
      </c>
      <c r="D49" s="5"/>
      <c r="E49" s="5">
        <f t="shared" si="2"/>
        <v>-17173.333999999999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2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>
        <v>-137084.58300000001</v>
      </c>
      <c r="D51" s="5"/>
      <c r="E51" s="5">
        <f t="shared" si="2"/>
        <v>-137084.58300000001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2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2"/>
        <v>0</v>
      </c>
      <c r="F53" s="10"/>
      <c r="G53" s="17"/>
      <c r="H53" s="18"/>
      <c r="I53" s="17"/>
    </row>
    <row r="54" spans="1:9" outlineLevel="1">
      <c r="A54" s="27" t="s">
        <v>0</v>
      </c>
      <c r="B54" s="5"/>
      <c r="C54" s="5">
        <v>-7940.2330000000002</v>
      </c>
      <c r="D54" s="5"/>
      <c r="E54" s="5">
        <f t="shared" si="2"/>
        <v>-7940.2330000000002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0</v>
      </c>
      <c r="C55" s="6">
        <f t="shared" ref="C55:D55" si="4">SUM(C56:C93)</f>
        <v>-2892.9270000000001</v>
      </c>
      <c r="D55" s="6">
        <f t="shared" si="4"/>
        <v>0</v>
      </c>
      <c r="E55" s="6">
        <f t="shared" si="2"/>
        <v>-2892.9270000000001</v>
      </c>
      <c r="F55" s="9"/>
      <c r="G55" s="16">
        <f>SUM(G56:G93)</f>
        <v>-452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>
        <v>-9.5</v>
      </c>
      <c r="D56" s="5"/>
      <c r="E56" s="5">
        <f t="shared" si="2"/>
        <v>-9.5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/>
      <c r="D57" s="5"/>
      <c r="E57" s="5">
        <f t="shared" si="2"/>
        <v>0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2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-47.6</v>
      </c>
      <c r="D59" s="5"/>
      <c r="E59" s="5">
        <f t="shared" si="2"/>
        <v>-47.6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2"/>
        <v>0</v>
      </c>
      <c r="F60" s="10"/>
      <c r="G60" s="17"/>
      <c r="H60" s="18"/>
      <c r="I60" s="17"/>
    </row>
    <row r="61" spans="1:9" outlineLevel="1">
      <c r="A61" s="40" t="s">
        <v>175</v>
      </c>
      <c r="B61" s="5"/>
      <c r="C61" s="5"/>
      <c r="D61" s="5"/>
      <c r="E61" s="5">
        <f t="shared" si="2"/>
        <v>0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>
        <v>-740.04600000000005</v>
      </c>
      <c r="D62" s="5"/>
      <c r="E62" s="5">
        <f t="shared" si="2"/>
        <v>-740.04600000000005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>
        <v>-88.26</v>
      </c>
      <c r="D63" s="5"/>
      <c r="E63" s="5">
        <f t="shared" si="2"/>
        <v>-88.26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/>
      <c r="D64" s="5"/>
      <c r="E64" s="5">
        <f t="shared" si="2"/>
        <v>0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2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>
        <v>-14.09</v>
      </c>
      <c r="D66" s="5"/>
      <c r="E66" s="5">
        <f t="shared" si="2"/>
        <v>-14.09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2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-140</v>
      </c>
      <c r="D68" s="5"/>
      <c r="E68" s="5">
        <f t="shared" si="2"/>
        <v>-140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2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si="2"/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>
        <v>-595</v>
      </c>
      <c r="D71" s="5"/>
      <c r="E71" s="5">
        <f t="shared" si="2"/>
        <v>-595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>
        <v>-120</v>
      </c>
      <c r="D72" s="5"/>
      <c r="E72" s="5">
        <f t="shared" si="2"/>
        <v>-120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>
        <v>-30</v>
      </c>
      <c r="D73" s="5"/>
      <c r="E73" s="5">
        <f t="shared" si="2"/>
        <v>-30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2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-83.894999999999996</v>
      </c>
      <c r="D75" s="5"/>
      <c r="E75" s="5">
        <f t="shared" si="2"/>
        <v>-83.894999999999996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/>
      <c r="D76" s="5"/>
      <c r="E76" s="5">
        <f t="shared" si="2"/>
        <v>0</v>
      </c>
      <c r="F76" s="10"/>
      <c r="G76" s="17"/>
      <c r="H76" s="18"/>
      <c r="I76" s="17"/>
    </row>
    <row r="77" spans="1:9" outlineLevel="1">
      <c r="A77" s="40" t="s">
        <v>84</v>
      </c>
      <c r="B77" s="5"/>
      <c r="C77" s="5">
        <v>-2.1419999999999999</v>
      </c>
      <c r="D77" s="5"/>
      <c r="E77" s="5">
        <f t="shared" si="2"/>
        <v>-2.1419999999999999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v>-8.0920000000000005</v>
      </c>
      <c r="D78" s="5"/>
      <c r="E78" s="5">
        <f t="shared" si="2"/>
        <v>-8.0920000000000005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-120</v>
      </c>
      <c r="D79" s="5"/>
      <c r="E79" s="5">
        <f t="shared" si="2"/>
        <v>-120</v>
      </c>
      <c r="F79" s="10"/>
      <c r="G79" s="17">
        <v>-100</v>
      </c>
      <c r="H79" s="18"/>
      <c r="I79" s="17"/>
    </row>
    <row r="80" spans="1:9" outlineLevel="1">
      <c r="A80" s="40" t="s">
        <v>184</v>
      </c>
      <c r="B80" s="5"/>
      <c r="C80" s="5"/>
      <c r="D80" s="5"/>
      <c r="E80" s="5">
        <f t="shared" si="2"/>
        <v>0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-160</v>
      </c>
      <c r="D81" s="5"/>
      <c r="E81" s="5">
        <f>SUM(B81:D81)</f>
        <v>-160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2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2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>
        <v>-0.19</v>
      </c>
      <c r="D84" s="5"/>
      <c r="E84" s="5">
        <f t="shared" si="2"/>
        <v>-0.19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ref="E85:E137" si="5">SUM(B85:D85)</f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5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/>
      <c r="D87" s="5"/>
      <c r="E87" s="5">
        <f t="shared" si="5"/>
        <v>0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/>
      <c r="D88" s="5"/>
      <c r="E88" s="5">
        <f t="shared" si="5"/>
        <v>0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>
        <v>-559.17200000000003</v>
      </c>
      <c r="D89" s="5"/>
      <c r="E89" s="5">
        <f t="shared" si="5"/>
        <v>-559.17200000000003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-56</v>
      </c>
      <c r="D90" s="5"/>
      <c r="E90" s="5">
        <f t="shared" si="5"/>
        <v>-56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5"/>
        <v>0</v>
      </c>
      <c r="F91" s="10"/>
      <c r="G91" s="17">
        <v>-352</v>
      </c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5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-118.94</v>
      </c>
      <c r="D93" s="5"/>
      <c r="E93" s="5">
        <f t="shared" si="5"/>
        <v>-118.94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-140647.49600000001</v>
      </c>
      <c r="D94" s="6">
        <f>SUM(D95:D101)</f>
        <v>0</v>
      </c>
      <c r="E94" s="6">
        <f t="shared" si="5"/>
        <v>-140647.49600000001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5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/>
      <c r="D96" s="5"/>
      <c r="E96" s="5">
        <f t="shared" si="5"/>
        <v>0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/>
      <c r="D97" s="5"/>
      <c r="E97" s="5">
        <f t="shared" si="5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5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5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/>
      <c r="D100" s="5"/>
      <c r="E100" s="5">
        <f t="shared" si="5"/>
        <v>0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-140647.49600000001</v>
      </c>
      <c r="D101" s="5"/>
      <c r="E101" s="5">
        <f t="shared" si="5"/>
        <v>-140647.49600000001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6">SUM(B103:B110)</f>
        <v>0</v>
      </c>
      <c r="C102" s="6">
        <f t="shared" si="6"/>
        <v>0</v>
      </c>
      <c r="D102" s="6">
        <f t="shared" si="6"/>
        <v>0</v>
      </c>
      <c r="E102" s="6">
        <f t="shared" si="5"/>
        <v>0</v>
      </c>
      <c r="F102" s="9"/>
      <c r="G102" s="16">
        <f t="shared" ref="G102" si="7">SUM(G103:G110)</f>
        <v>0</v>
      </c>
      <c r="H102" s="15"/>
      <c r="I102" s="16">
        <f t="shared" ref="I102" si="8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5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si="5"/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5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5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5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5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si="5"/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/>
      <c r="D110" s="5"/>
      <c r="E110" s="5">
        <f t="shared" si="5"/>
        <v>0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9">SUM(B112:B130)</f>
        <v>0</v>
      </c>
      <c r="C111" s="6">
        <f t="shared" si="9"/>
        <v>0</v>
      </c>
      <c r="D111" s="6">
        <f t="shared" si="9"/>
        <v>0</v>
      </c>
      <c r="E111" s="6">
        <f t="shared" si="5"/>
        <v>0</v>
      </c>
      <c r="F111" s="9"/>
      <c r="G111" s="16">
        <f t="shared" ref="G111" si="10">SUM(G112:G130)</f>
        <v>-162076.04999999999</v>
      </c>
      <c r="H111" s="15"/>
      <c r="I111" s="16">
        <f t="shared" ref="I111" si="11">SUM(I112:I130)</f>
        <v>0</v>
      </c>
    </row>
    <row r="112" spans="1:9" outlineLevel="1">
      <c r="A112" s="21" t="s">
        <v>44</v>
      </c>
      <c r="B112" s="5"/>
      <c r="C112" s="5"/>
      <c r="D112" s="5"/>
      <c r="E112" s="5">
        <f t="shared" si="5"/>
        <v>0</v>
      </c>
      <c r="F112" s="10"/>
      <c r="G112" s="17">
        <v>-92338.97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5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5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5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5"/>
        <v>0</v>
      </c>
      <c r="F116" s="10"/>
      <c r="G116" s="17">
        <v>-47985.5</v>
      </c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5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5"/>
        <v>0</v>
      </c>
      <c r="F118" s="10"/>
      <c r="G118" s="17">
        <v>-6589</v>
      </c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5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5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5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5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5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5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5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5"/>
        <v>0</v>
      </c>
      <c r="F126" s="10"/>
      <c r="G126" s="17">
        <v>-15162.58</v>
      </c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5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5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5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5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2">SUM(B132:B137)</f>
        <v>0</v>
      </c>
      <c r="C131" s="6">
        <f t="shared" si="12"/>
        <v>-1576201.078</v>
      </c>
      <c r="D131" s="6">
        <f t="shared" si="12"/>
        <v>0</v>
      </c>
      <c r="E131" s="6">
        <f t="shared" si="5"/>
        <v>-1576201.078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-781000</v>
      </c>
      <c r="D132" s="5"/>
      <c r="E132" s="5">
        <f t="shared" si="5"/>
        <v>-781000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>
        <v>-207168.9</v>
      </c>
      <c r="D133" s="10"/>
      <c r="E133" s="10">
        <f t="shared" si="5"/>
        <v>-207168.9</v>
      </c>
    </row>
    <row r="134" spans="1:9" outlineLevel="1">
      <c r="A134" s="21" t="s">
        <v>60</v>
      </c>
      <c r="B134" s="5"/>
      <c r="C134" s="5">
        <v>-89302.978000000003</v>
      </c>
      <c r="D134" s="5"/>
      <c r="E134" s="5">
        <f t="shared" si="5"/>
        <v>-89302.978000000003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>
        <v>-65329.2</v>
      </c>
      <c r="D135" s="5"/>
      <c r="E135" s="5">
        <f t="shared" si="5"/>
        <v>-65329.2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>
        <v>-433400</v>
      </c>
      <c r="D136" s="5"/>
      <c r="E136" s="5">
        <f t="shared" si="5"/>
        <v>-433400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5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3">SUM(C139:C144)</f>
        <v>-202661.11900000001</v>
      </c>
      <c r="D138" s="6">
        <f t="shared" si="13"/>
        <v>0</v>
      </c>
      <c r="E138" s="6">
        <f>SUM(B138:D138)</f>
        <v>-202661.11900000001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>
        <v>-9181.6</v>
      </c>
      <c r="D139" s="5"/>
      <c r="E139" s="5">
        <f>SUM(B139:D139)</f>
        <v>-9181.6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-5350</v>
      </c>
      <c r="D140" s="5"/>
      <c r="E140" s="5">
        <f t="shared" ref="E140:E144" si="14">SUM(B140:D140)</f>
        <v>-5350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-176334.55900000001</v>
      </c>
      <c r="D141" s="5"/>
      <c r="E141" s="5">
        <f t="shared" si="14"/>
        <v>-176334.55900000001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/>
      <c r="D142" s="5"/>
      <c r="E142" s="5">
        <f t="shared" si="14"/>
        <v>0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/>
      <c r="D143" s="5"/>
      <c r="E143" s="5">
        <f t="shared" si="14"/>
        <v>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>
        <v>-11794.96</v>
      </c>
      <c r="D144" s="5"/>
      <c r="E144" s="5">
        <f t="shared" si="14"/>
        <v>-11794.96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-30847.315000000002</v>
      </c>
      <c r="D145" s="6">
        <f>SUM(D146:D155)</f>
        <v>0</v>
      </c>
      <c r="E145" s="6">
        <f>SUM(B145:D145)</f>
        <v>-30847.315000000002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/>
      <c r="D146" s="5"/>
      <c r="E146" s="5">
        <f>SUM(B146:D146)</f>
        <v>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/>
      <c r="D147" s="5"/>
      <c r="E147" s="5">
        <f t="shared" ref="E147:E216" si="15">SUM(B147:D147)</f>
        <v>0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>
        <v>-16640.857</v>
      </c>
      <c r="D148" s="5"/>
      <c r="E148" s="5">
        <f t="shared" si="15"/>
        <v>-16640.857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5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15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5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5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5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>
        <v>-14206.458000000001</v>
      </c>
      <c r="D154" s="5"/>
      <c r="E154" s="5">
        <f t="shared" si="15"/>
        <v>-14206.458000000001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15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6">SUM(C157:C167)</f>
        <v>-35862.838000000003</v>
      </c>
      <c r="D156" s="6">
        <f t="shared" si="16"/>
        <v>0</v>
      </c>
      <c r="E156" s="6">
        <f t="shared" si="15"/>
        <v>-35862.838000000003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>
        <v>-1270.5999999999999</v>
      </c>
      <c r="D157" s="5"/>
      <c r="E157" s="5">
        <f t="shared" si="15"/>
        <v>-1270.5999999999999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/>
      <c r="D158" s="5"/>
      <c r="E158" s="5">
        <f t="shared" si="15"/>
        <v>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5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>
        <v>-11281.494000000001</v>
      </c>
      <c r="D160" s="5"/>
      <c r="E160" s="5">
        <f t="shared" si="15"/>
        <v>-11281.494000000001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5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5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>
        <v>-170.1</v>
      </c>
      <c r="D163" s="5"/>
      <c r="E163" s="5">
        <f t="shared" si="15"/>
        <v>-170.1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5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/>
      <c r="D165" s="5"/>
      <c r="E165" s="5">
        <f t="shared" si="15"/>
        <v>0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>
        <v>-20413.310000000001</v>
      </c>
      <c r="D166" s="10"/>
      <c r="E166" s="10">
        <f>SUM(B166:D166)</f>
        <v>-20413.310000000001</v>
      </c>
    </row>
    <row r="167" spans="1:9" outlineLevel="1">
      <c r="A167" s="40" t="s">
        <v>221</v>
      </c>
      <c r="B167" s="5"/>
      <c r="C167" s="5">
        <v>-2727.3339999999998</v>
      </c>
      <c r="D167" s="5"/>
      <c r="E167" s="5">
        <f t="shared" si="15"/>
        <v>-2727.3339999999998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-139013.18500000003</v>
      </c>
      <c r="D168" s="6">
        <f>SUM(D169:D192)</f>
        <v>0</v>
      </c>
      <c r="E168" s="6">
        <f t="shared" si="15"/>
        <v>-139013.18500000003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/>
      <c r="D169" s="5"/>
      <c r="E169" s="5">
        <f t="shared" si="15"/>
        <v>0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5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-106406.625</v>
      </c>
      <c r="D171" s="5"/>
      <c r="E171" s="5">
        <f t="shared" si="15"/>
        <v>-106406.625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5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>
        <v>-7176.6790000000001</v>
      </c>
      <c r="D173" s="5"/>
      <c r="E173" s="5">
        <f t="shared" si="15"/>
        <v>-7176.6790000000001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5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5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5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>
        <v>-3035.9670000000001</v>
      </c>
      <c r="D177" s="5"/>
      <c r="E177" s="5">
        <f t="shared" si="15"/>
        <v>-3035.9670000000001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5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5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5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5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5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5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>
        <v>-536.1</v>
      </c>
      <c r="D184" s="5"/>
      <c r="E184" s="5">
        <f t="shared" si="15"/>
        <v>-536.1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5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15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>
        <v>-6043.6949999999997</v>
      </c>
      <c r="D187" s="5"/>
      <c r="E187" s="5">
        <f t="shared" si="15"/>
        <v>-6043.6949999999997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5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si="15"/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>
        <v>-4172.8639999999996</v>
      </c>
      <c r="D190" s="5"/>
      <c r="E190" s="5">
        <f t="shared" si="15"/>
        <v>-4172.8639999999996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>
        <v>-6922.13</v>
      </c>
      <c r="D191" s="5"/>
      <c r="E191" s="5">
        <f t="shared" si="15"/>
        <v>-6922.13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>
        <v>-4719.125</v>
      </c>
      <c r="D192" s="5"/>
      <c r="E192" s="5">
        <f t="shared" si="15"/>
        <v>-4719.125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17">SUM(C194:C214)</f>
        <v>-134961.73799999998</v>
      </c>
      <c r="D193" s="6">
        <f t="shared" si="17"/>
        <v>0</v>
      </c>
      <c r="E193" s="6">
        <f t="shared" si="15"/>
        <v>-134961.73799999998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5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-900</v>
      </c>
      <c r="D195" s="5"/>
      <c r="E195" s="5">
        <f t="shared" si="15"/>
        <v>-900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-2817.2460000000001</v>
      </c>
      <c r="D196" s="5"/>
      <c r="E196" s="5">
        <f t="shared" si="15"/>
        <v>-2817.2460000000001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-4105.4219999999996</v>
      </c>
      <c r="D197" s="5"/>
      <c r="E197" s="5">
        <f t="shared" si="15"/>
        <v>-4105.4219999999996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5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5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/>
      <c r="D200" s="5"/>
      <c r="E200" s="5">
        <f t="shared" si="15"/>
        <v>0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15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-45895.288999999997</v>
      </c>
      <c r="D202" s="5"/>
      <c r="E202" s="5">
        <f t="shared" si="15"/>
        <v>-45895.288999999997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-24663.759999999998</v>
      </c>
      <c r="D203" s="5"/>
      <c r="E203" s="5">
        <f t="shared" si="15"/>
        <v>-24663.759999999998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>
        <v>-3893.8710000000001</v>
      </c>
      <c r="D204" s="5"/>
      <c r="E204" s="5">
        <f t="shared" si="15"/>
        <v>-3893.8710000000001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>
        <v>-6623.2389999999996</v>
      </c>
      <c r="D205" s="5"/>
      <c r="E205" s="5">
        <f t="shared" si="15"/>
        <v>-6623.2389999999996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5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>
        <v>-5572.0550000000003</v>
      </c>
      <c r="D207" s="5"/>
      <c r="E207" s="5">
        <f t="shared" si="15"/>
        <v>-5572.0550000000003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>
        <v>-12216.468000000001</v>
      </c>
      <c r="D208" s="5"/>
      <c r="E208" s="5">
        <f t="shared" si="15"/>
        <v>-12216.468000000001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/>
      <c r="D209" s="5"/>
      <c r="E209" s="5">
        <f t="shared" si="15"/>
        <v>0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>
        <v>-4169.8909999999996</v>
      </c>
      <c r="D210" s="5"/>
      <c r="E210" s="5">
        <f t="shared" si="15"/>
        <v>-4169.8909999999996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-7556.3649999999998</v>
      </c>
      <c r="D211" s="5"/>
      <c r="E211" s="5">
        <f t="shared" si="15"/>
        <v>-7556.3649999999998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5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18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>
        <v>-16548.132000000001</v>
      </c>
      <c r="D214" s="5"/>
      <c r="E214" s="5">
        <f t="shared" si="15"/>
        <v>-16548.132000000001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-35580.573000000011</v>
      </c>
      <c r="D215" s="6">
        <f>SUM(D216:D288)</f>
        <v>0</v>
      </c>
      <c r="E215" s="6">
        <f t="shared" si="15"/>
        <v>-35580.573000000011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5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19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19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>
        <v>-1189.511</v>
      </c>
      <c r="D219" s="10"/>
      <c r="E219" s="10">
        <f t="shared" si="19"/>
        <v>-1189.511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19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19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19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-618</v>
      </c>
      <c r="D223" s="5"/>
      <c r="E223" s="5">
        <f t="shared" si="19"/>
        <v>-618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>
        <v>-3610.5120000000002</v>
      </c>
      <c r="D224" s="5"/>
      <c r="E224" s="5">
        <f t="shared" si="19"/>
        <v>-3610.5120000000002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19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19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v>-6243.6220000000003</v>
      </c>
      <c r="D227" s="5"/>
      <c r="E227" s="5">
        <f t="shared" si="19"/>
        <v>-6243.6220000000003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19"/>
        <v>0</v>
      </c>
    </row>
    <row r="229" spans="1:9" outlineLevel="1">
      <c r="A229" s="40" t="s">
        <v>85</v>
      </c>
      <c r="B229" s="10"/>
      <c r="C229" s="5">
        <v>-5238.4309999999996</v>
      </c>
      <c r="D229" s="5"/>
      <c r="E229" s="5">
        <f t="shared" si="19"/>
        <v>-5238.4309999999996</v>
      </c>
    </row>
    <row r="230" spans="1:9" outlineLevel="1">
      <c r="A230" s="41" t="s">
        <v>262</v>
      </c>
      <c r="B230" s="10"/>
      <c r="C230" s="5"/>
      <c r="D230" s="5"/>
      <c r="E230" s="5">
        <f t="shared" si="19"/>
        <v>0</v>
      </c>
    </row>
    <row r="231" spans="1:9" outlineLevel="1">
      <c r="A231" s="40" t="s">
        <v>263</v>
      </c>
      <c r="B231" s="10"/>
      <c r="C231" s="10">
        <v>-4888.5450000000001</v>
      </c>
      <c r="D231" s="10"/>
      <c r="E231" s="10">
        <f t="shared" si="19"/>
        <v>-4888.5450000000001</v>
      </c>
    </row>
    <row r="232" spans="1:9" outlineLevel="1">
      <c r="A232" s="40" t="s">
        <v>92</v>
      </c>
      <c r="B232" s="5"/>
      <c r="C232" s="5">
        <v>-531.57799999999997</v>
      </c>
      <c r="D232" s="5"/>
      <c r="E232" s="5">
        <f t="shared" si="19"/>
        <v>-531.57799999999997</v>
      </c>
    </row>
    <row r="233" spans="1:9" outlineLevel="1">
      <c r="A233" s="40" t="s">
        <v>97</v>
      </c>
      <c r="B233" s="10"/>
      <c r="C233" s="10"/>
      <c r="D233" s="10"/>
      <c r="E233" s="10">
        <f t="shared" si="19"/>
        <v>0</v>
      </c>
    </row>
    <row r="234" spans="1:9" outlineLevel="1">
      <c r="A234" s="40" t="s">
        <v>264</v>
      </c>
      <c r="B234" s="10"/>
      <c r="C234" s="5">
        <v>-2290.0949999999998</v>
      </c>
      <c r="D234" s="5"/>
      <c r="E234" s="5">
        <f t="shared" si="19"/>
        <v>-2290.0949999999998</v>
      </c>
    </row>
    <row r="235" spans="1:9" outlineLevel="1">
      <c r="A235" s="40" t="s">
        <v>265</v>
      </c>
      <c r="B235" s="5"/>
      <c r="C235" s="5"/>
      <c r="D235" s="5"/>
      <c r="E235" s="5">
        <f t="shared" si="19"/>
        <v>0</v>
      </c>
    </row>
    <row r="236" spans="1:9" outlineLevel="1">
      <c r="A236" s="40" t="s">
        <v>266</v>
      </c>
      <c r="B236" s="5"/>
      <c r="C236" s="10">
        <v>-83.6</v>
      </c>
      <c r="D236" s="10"/>
      <c r="E236" s="10">
        <f t="shared" si="19"/>
        <v>-83.6</v>
      </c>
    </row>
    <row r="237" spans="1:9" outlineLevel="1">
      <c r="A237" s="40" t="s">
        <v>267</v>
      </c>
      <c r="B237" s="10"/>
      <c r="C237" s="5"/>
      <c r="D237" s="5"/>
      <c r="E237" s="5">
        <f t="shared" si="19"/>
        <v>0</v>
      </c>
    </row>
    <row r="238" spans="1:9" outlineLevel="1">
      <c r="A238" s="40" t="s">
        <v>114</v>
      </c>
      <c r="B238" s="5"/>
      <c r="C238" s="5"/>
      <c r="D238" s="5"/>
      <c r="E238" s="5">
        <f t="shared" si="19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19"/>
        <v>0</v>
      </c>
    </row>
    <row r="240" spans="1:9" outlineLevel="1">
      <c r="A240" s="40" t="s">
        <v>269</v>
      </c>
      <c r="B240" s="5"/>
      <c r="C240" s="5"/>
      <c r="D240" s="5"/>
      <c r="E240" s="5">
        <f t="shared" si="19"/>
        <v>0</v>
      </c>
    </row>
    <row r="241" spans="1:5" outlineLevel="1">
      <c r="A241" s="40" t="s">
        <v>116</v>
      </c>
      <c r="B241" s="5"/>
      <c r="C241" s="5"/>
      <c r="D241" s="5"/>
      <c r="E241" s="5">
        <f t="shared" si="19"/>
        <v>0</v>
      </c>
    </row>
    <row r="242" spans="1:5" outlineLevel="1">
      <c r="A242" s="40" t="s">
        <v>270</v>
      </c>
      <c r="B242" s="10"/>
      <c r="C242" s="10"/>
      <c r="D242" s="10"/>
      <c r="E242" s="10">
        <f t="shared" si="19"/>
        <v>0</v>
      </c>
    </row>
    <row r="243" spans="1:5" outlineLevel="1">
      <c r="A243" s="40" t="s">
        <v>271</v>
      </c>
      <c r="B243" s="5"/>
      <c r="C243" s="5">
        <v>-3767.6959999999999</v>
      </c>
      <c r="D243" s="5"/>
      <c r="E243" s="5">
        <f t="shared" si="19"/>
        <v>-3767.6959999999999</v>
      </c>
    </row>
    <row r="244" spans="1:5" outlineLevel="1">
      <c r="A244" s="40" t="s">
        <v>272</v>
      </c>
      <c r="B244" s="5"/>
      <c r="C244" s="5"/>
      <c r="D244" s="5"/>
      <c r="E244" s="5">
        <f t="shared" si="19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19"/>
        <v>0</v>
      </c>
    </row>
    <row r="246" spans="1:5" outlineLevel="1">
      <c r="A246" s="40" t="s">
        <v>274</v>
      </c>
      <c r="B246" s="5"/>
      <c r="C246" s="5">
        <v>-694.15</v>
      </c>
      <c r="D246" s="5"/>
      <c r="E246" s="5">
        <f t="shared" si="19"/>
        <v>-694.15</v>
      </c>
    </row>
    <row r="247" spans="1:5" outlineLevel="1">
      <c r="A247" s="40" t="s">
        <v>275</v>
      </c>
      <c r="B247" s="5"/>
      <c r="C247" s="5">
        <v>-1416.4269999999999</v>
      </c>
      <c r="D247" s="5"/>
      <c r="E247" s="5">
        <f t="shared" si="19"/>
        <v>-1416.4269999999999</v>
      </c>
    </row>
    <row r="248" spans="1:5" outlineLevel="1">
      <c r="A248" s="40" t="s">
        <v>276</v>
      </c>
      <c r="B248" s="5"/>
      <c r="C248" s="5"/>
      <c r="D248" s="5"/>
      <c r="E248" s="5">
        <f t="shared" si="19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19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19"/>
        <v>0</v>
      </c>
    </row>
    <row r="251" spans="1:5" outlineLevel="1">
      <c r="A251" s="40" t="s">
        <v>278</v>
      </c>
      <c r="B251" s="5"/>
      <c r="C251" s="5"/>
      <c r="D251" s="5"/>
      <c r="E251" s="5">
        <f t="shared" si="19"/>
        <v>0</v>
      </c>
    </row>
    <row r="252" spans="1:5" outlineLevel="1">
      <c r="A252" s="40" t="s">
        <v>279</v>
      </c>
      <c r="B252" s="10"/>
      <c r="C252" s="5"/>
      <c r="D252" s="5"/>
      <c r="E252" s="5">
        <f t="shared" si="19"/>
        <v>0</v>
      </c>
    </row>
    <row r="253" spans="1:5" outlineLevel="1">
      <c r="A253" s="40" t="s">
        <v>126</v>
      </c>
      <c r="B253" s="5"/>
      <c r="C253" s="10"/>
      <c r="D253" s="10"/>
      <c r="E253" s="10">
        <f t="shared" si="19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19"/>
        <v>0</v>
      </c>
    </row>
    <row r="255" spans="1:5" outlineLevel="1">
      <c r="A255" s="40" t="s">
        <v>127</v>
      </c>
      <c r="B255" s="5"/>
      <c r="C255" s="5">
        <v>-467.46800000000002</v>
      </c>
      <c r="D255" s="5"/>
      <c r="E255" s="5">
        <f t="shared" si="19"/>
        <v>-467.46800000000002</v>
      </c>
    </row>
    <row r="256" spans="1:5" outlineLevel="1">
      <c r="A256" s="40" t="s">
        <v>281</v>
      </c>
      <c r="B256" s="5"/>
      <c r="C256" s="5"/>
      <c r="D256" s="5"/>
      <c r="E256" s="5">
        <f t="shared" si="19"/>
        <v>0</v>
      </c>
    </row>
    <row r="257" spans="1:5" outlineLevel="1">
      <c r="A257" s="40" t="s">
        <v>128</v>
      </c>
      <c r="B257" s="5"/>
      <c r="C257" s="5"/>
      <c r="D257" s="5"/>
      <c r="E257" s="5">
        <f t="shared" si="19"/>
        <v>0</v>
      </c>
    </row>
    <row r="258" spans="1:5" outlineLevel="1">
      <c r="A258" s="40" t="s">
        <v>130</v>
      </c>
      <c r="B258" s="5"/>
      <c r="C258" s="5">
        <v>-1119.3510000000001</v>
      </c>
      <c r="D258" s="5"/>
      <c r="E258" s="5">
        <f t="shared" si="19"/>
        <v>-1119.3510000000001</v>
      </c>
    </row>
    <row r="259" spans="1:5" outlineLevel="1">
      <c r="A259" s="40" t="s">
        <v>282</v>
      </c>
      <c r="B259" s="5"/>
      <c r="C259" s="5"/>
      <c r="D259" s="5"/>
      <c r="E259" s="5">
        <f t="shared" si="19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19"/>
        <v>0</v>
      </c>
    </row>
    <row r="261" spans="1:5" outlineLevel="1">
      <c r="A261" s="40" t="s">
        <v>283</v>
      </c>
      <c r="B261" s="5"/>
      <c r="C261" s="5"/>
      <c r="D261" s="5"/>
      <c r="E261" s="5">
        <f t="shared" si="19"/>
        <v>0</v>
      </c>
    </row>
    <row r="262" spans="1:5" outlineLevel="1">
      <c r="A262" s="40" t="s">
        <v>284</v>
      </c>
      <c r="B262" s="5"/>
      <c r="C262" s="5"/>
      <c r="D262" s="5"/>
      <c r="E262" s="5">
        <f t="shared" si="19"/>
        <v>0</v>
      </c>
    </row>
    <row r="263" spans="1:5" outlineLevel="1">
      <c r="A263" s="40" t="s">
        <v>285</v>
      </c>
      <c r="B263" s="5"/>
      <c r="C263" s="5"/>
      <c r="D263" s="5"/>
      <c r="E263" s="5">
        <f t="shared" si="19"/>
        <v>0</v>
      </c>
    </row>
    <row r="264" spans="1:5" outlineLevel="1">
      <c r="A264" s="40" t="s">
        <v>286</v>
      </c>
      <c r="B264" s="5"/>
      <c r="C264" s="5"/>
      <c r="D264" s="5"/>
      <c r="E264" s="5">
        <f t="shared" si="19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19"/>
        <v>0</v>
      </c>
    </row>
    <row r="266" spans="1:5" outlineLevel="1">
      <c r="A266" s="40" t="s">
        <v>288</v>
      </c>
      <c r="B266" s="5"/>
      <c r="C266" s="5"/>
      <c r="D266" s="5"/>
      <c r="E266" s="5">
        <f t="shared" si="19"/>
        <v>0</v>
      </c>
    </row>
    <row r="267" spans="1:5" outlineLevel="1">
      <c r="A267" s="40" t="s">
        <v>289</v>
      </c>
      <c r="B267" s="5"/>
      <c r="C267" s="5">
        <v>-137.392</v>
      </c>
      <c r="D267" s="5"/>
      <c r="E267" s="5">
        <f t="shared" si="19"/>
        <v>-137.392</v>
      </c>
    </row>
    <row r="268" spans="1:5" outlineLevel="1">
      <c r="A268" s="40" t="s">
        <v>134</v>
      </c>
      <c r="B268" s="5"/>
      <c r="C268" s="5"/>
      <c r="D268" s="5"/>
      <c r="E268" s="5">
        <f t="shared" si="19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19"/>
        <v>0</v>
      </c>
    </row>
    <row r="270" spans="1:5" outlineLevel="1">
      <c r="A270" s="40" t="s">
        <v>290</v>
      </c>
      <c r="B270" s="5"/>
      <c r="C270" s="5"/>
      <c r="D270" s="5"/>
      <c r="E270" s="5">
        <f t="shared" si="19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19"/>
        <v>0</v>
      </c>
    </row>
    <row r="272" spans="1:5" outlineLevel="1">
      <c r="A272" s="40" t="s">
        <v>292</v>
      </c>
      <c r="B272" s="5"/>
      <c r="C272" s="5">
        <v>-592.30100000000004</v>
      </c>
      <c r="D272" s="5"/>
      <c r="E272" s="5">
        <f t="shared" si="19"/>
        <v>-592.30100000000004</v>
      </c>
    </row>
    <row r="273" spans="1:5" outlineLevel="1">
      <c r="A273" s="40" t="s">
        <v>293</v>
      </c>
      <c r="B273" s="5"/>
      <c r="C273" s="5"/>
      <c r="D273" s="5"/>
      <c r="E273" s="5">
        <f t="shared" si="19"/>
        <v>0</v>
      </c>
    </row>
    <row r="274" spans="1:5" outlineLevel="1">
      <c r="A274" s="40" t="s">
        <v>294</v>
      </c>
      <c r="B274" s="5"/>
      <c r="C274" s="5"/>
      <c r="D274" s="5"/>
      <c r="E274" s="5">
        <f t="shared" si="19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0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0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20"/>
        <v>0</v>
      </c>
    </row>
    <row r="278" spans="1:5" outlineLevel="1">
      <c r="A278" s="40" t="s">
        <v>371</v>
      </c>
      <c r="B278" s="5"/>
      <c r="C278" s="5">
        <v>-400.83699999999999</v>
      </c>
      <c r="D278" s="5"/>
      <c r="E278" s="5">
        <f t="shared" si="20"/>
        <v>-400.83699999999999</v>
      </c>
    </row>
    <row r="279" spans="1:5" outlineLevel="1">
      <c r="A279" s="40" t="s">
        <v>372</v>
      </c>
      <c r="B279" s="5"/>
      <c r="C279" s="5"/>
      <c r="D279" s="5"/>
      <c r="E279" s="5">
        <f t="shared" si="20"/>
        <v>0</v>
      </c>
    </row>
    <row r="280" spans="1:5" outlineLevel="1">
      <c r="A280" s="40" t="s">
        <v>384</v>
      </c>
      <c r="B280" s="5"/>
      <c r="C280" s="5">
        <v>-440.9</v>
      </c>
      <c r="D280" s="5"/>
      <c r="E280" s="5">
        <f t="shared" ref="E280:E287" si="21">SUM(B280:D280)</f>
        <v>-440.9</v>
      </c>
    </row>
    <row r="281" spans="1:5" outlineLevel="1">
      <c r="A281" s="40" t="s">
        <v>385</v>
      </c>
      <c r="B281" s="5"/>
      <c r="C281" s="5">
        <v>-226.10499999999999</v>
      </c>
      <c r="D281" s="5"/>
      <c r="E281" s="5">
        <f t="shared" si="21"/>
        <v>-226.10499999999999</v>
      </c>
    </row>
    <row r="282" spans="1:5" outlineLevel="1">
      <c r="A282" s="40" t="s">
        <v>398</v>
      </c>
      <c r="B282" s="5"/>
      <c r="C282" s="5"/>
      <c r="D282" s="5"/>
      <c r="E282" s="5">
        <f t="shared" si="21"/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1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1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1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1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1"/>
        <v>0</v>
      </c>
    </row>
    <row r="288" spans="1:5" outlineLevel="1">
      <c r="A288" s="40" t="s">
        <v>30</v>
      </c>
      <c r="B288" s="5"/>
      <c r="C288" s="5">
        <v>-1624.0519999999999</v>
      </c>
      <c r="D288" s="5"/>
      <c r="E288" s="5">
        <f t="shared" si="19"/>
        <v>-1624.0519999999999</v>
      </c>
    </row>
    <row r="289" spans="1:9">
      <c r="A289" s="25" t="s">
        <v>151</v>
      </c>
      <c r="B289" s="6">
        <f>SUM(B290:B345)</f>
        <v>0</v>
      </c>
      <c r="C289" s="6">
        <f>SUM(C290:C345)</f>
        <v>-45597.933999999994</v>
      </c>
      <c r="D289" s="6">
        <f>SUM(D290:D345)</f>
        <v>0</v>
      </c>
      <c r="E289" s="6">
        <f t="shared" si="19"/>
        <v>-45597.933999999994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19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>
        <v>-321.60000000000002</v>
      </c>
      <c r="D291" s="10"/>
      <c r="E291" s="10">
        <f t="shared" si="19"/>
        <v>-321.60000000000002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19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19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>
        <v>-476.6</v>
      </c>
      <c r="D294" s="10"/>
      <c r="E294" s="10">
        <f t="shared" ref="E294:E324" si="22">SUM(B294:D294)</f>
        <v>-476.6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2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>
        <v>-2530.0279999999998</v>
      </c>
      <c r="D296" s="5"/>
      <c r="E296" s="10">
        <f t="shared" si="22"/>
        <v>-2530.0279999999998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/>
      <c r="D297" s="5"/>
      <c r="E297" s="10">
        <f t="shared" si="22"/>
        <v>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2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2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/>
      <c r="D300" s="5"/>
      <c r="E300" s="10">
        <f t="shared" si="22"/>
        <v>0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2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2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2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2"/>
        <v>0</v>
      </c>
    </row>
    <row r="305" spans="1:5" outlineLevel="1">
      <c r="A305" s="40" t="s">
        <v>305</v>
      </c>
      <c r="B305" s="10"/>
      <c r="C305" s="10">
        <v>-921.4</v>
      </c>
      <c r="D305" s="10"/>
      <c r="E305" s="10">
        <f t="shared" si="22"/>
        <v>-921.4</v>
      </c>
    </row>
    <row r="306" spans="1:5" outlineLevel="1">
      <c r="A306" s="40" t="s">
        <v>99</v>
      </c>
      <c r="B306" s="5"/>
      <c r="C306" s="5"/>
      <c r="D306" s="5"/>
      <c r="E306" s="10">
        <f t="shared" si="22"/>
        <v>0</v>
      </c>
    </row>
    <row r="307" spans="1:5" outlineLevel="1">
      <c r="A307" s="40" t="s">
        <v>306</v>
      </c>
      <c r="B307" s="10"/>
      <c r="C307" s="10">
        <v>-1508.085</v>
      </c>
      <c r="D307" s="10"/>
      <c r="E307" s="10">
        <f t="shared" si="22"/>
        <v>-1508.085</v>
      </c>
    </row>
    <row r="308" spans="1:5" outlineLevel="1">
      <c r="A308" s="40" t="s">
        <v>307</v>
      </c>
      <c r="B308" s="10"/>
      <c r="C308" s="5"/>
      <c r="D308" s="5"/>
      <c r="E308" s="10">
        <f t="shared" si="22"/>
        <v>0</v>
      </c>
    </row>
    <row r="309" spans="1:5" outlineLevel="1">
      <c r="A309" s="40" t="s">
        <v>107</v>
      </c>
      <c r="B309" s="5"/>
      <c r="C309" s="5"/>
      <c r="D309" s="5"/>
      <c r="E309" s="10">
        <f t="shared" si="22"/>
        <v>0</v>
      </c>
    </row>
    <row r="310" spans="1:5" outlineLevel="1">
      <c r="A310" s="40" t="s">
        <v>308</v>
      </c>
      <c r="B310" s="5"/>
      <c r="C310" s="10"/>
      <c r="D310" s="10"/>
      <c r="E310" s="10">
        <f t="shared" si="22"/>
        <v>0</v>
      </c>
    </row>
    <row r="311" spans="1:5" outlineLevel="1">
      <c r="A311" s="40" t="s">
        <v>309</v>
      </c>
      <c r="B311" s="10"/>
      <c r="C311" s="5"/>
      <c r="D311" s="5"/>
      <c r="E311" s="10">
        <f t="shared" si="22"/>
        <v>0</v>
      </c>
    </row>
    <row r="312" spans="1:5" outlineLevel="1">
      <c r="A312" s="40" t="s">
        <v>310</v>
      </c>
      <c r="B312" s="5"/>
      <c r="C312" s="5">
        <v>-805</v>
      </c>
      <c r="D312" s="5"/>
      <c r="E312" s="10">
        <f t="shared" si="22"/>
        <v>-805</v>
      </c>
    </row>
    <row r="313" spans="1:5" outlineLevel="1">
      <c r="A313" s="40" t="s">
        <v>311</v>
      </c>
      <c r="B313" s="5"/>
      <c r="C313" s="10"/>
      <c r="D313" s="10"/>
      <c r="E313" s="10">
        <f t="shared" si="22"/>
        <v>0</v>
      </c>
    </row>
    <row r="314" spans="1:5" outlineLevel="1">
      <c r="A314" s="40" t="s">
        <v>312</v>
      </c>
      <c r="B314" s="5"/>
      <c r="C314" s="5">
        <v>-1641.6010000000001</v>
      </c>
      <c r="D314" s="5"/>
      <c r="E314" s="10">
        <f t="shared" si="22"/>
        <v>-1641.6010000000001</v>
      </c>
    </row>
    <row r="315" spans="1:5" outlineLevel="1">
      <c r="A315" s="40" t="s">
        <v>117</v>
      </c>
      <c r="B315" s="5"/>
      <c r="C315" s="5">
        <v>-4789.6000000000004</v>
      </c>
      <c r="D315" s="5"/>
      <c r="E315" s="10">
        <f t="shared" si="22"/>
        <v>-4789.6000000000004</v>
      </c>
    </row>
    <row r="316" spans="1:5" outlineLevel="1">
      <c r="A316" s="40" t="s">
        <v>120</v>
      </c>
      <c r="B316" s="10"/>
      <c r="C316" s="10"/>
      <c r="D316" s="10"/>
      <c r="E316" s="10">
        <f t="shared" si="22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2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22"/>
        <v>0</v>
      </c>
    </row>
    <row r="319" spans="1:5" outlineLevel="1">
      <c r="A319" s="40" t="s">
        <v>122</v>
      </c>
      <c r="B319" s="5"/>
      <c r="C319" s="10"/>
      <c r="D319" s="10"/>
      <c r="E319" s="10">
        <f t="shared" si="22"/>
        <v>0</v>
      </c>
    </row>
    <row r="320" spans="1:5" outlineLevel="1">
      <c r="A320" s="40" t="s">
        <v>124</v>
      </c>
      <c r="B320" s="5"/>
      <c r="C320" s="5"/>
      <c r="D320" s="5"/>
      <c r="E320" s="10">
        <f t="shared" si="22"/>
        <v>0</v>
      </c>
    </row>
    <row r="321" spans="1:5" outlineLevel="1">
      <c r="A321" s="40" t="s">
        <v>315</v>
      </c>
      <c r="B321" s="5"/>
      <c r="C321" s="5"/>
      <c r="D321" s="5"/>
      <c r="E321" s="10">
        <f t="shared" si="22"/>
        <v>0</v>
      </c>
    </row>
    <row r="322" spans="1:5" outlineLevel="1">
      <c r="A322" s="40" t="s">
        <v>316</v>
      </c>
      <c r="B322" s="5"/>
      <c r="C322" s="5"/>
      <c r="D322" s="5"/>
      <c r="E322" s="10">
        <f t="shared" si="22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2"/>
        <v>0</v>
      </c>
    </row>
    <row r="324" spans="1:5" outlineLevel="1">
      <c r="A324" s="40" t="s">
        <v>131</v>
      </c>
      <c r="B324" s="5"/>
      <c r="C324" s="5">
        <v>-509.85300000000001</v>
      </c>
      <c r="D324" s="5"/>
      <c r="E324" s="10">
        <f t="shared" si="22"/>
        <v>-509.85300000000001</v>
      </c>
    </row>
    <row r="325" spans="1:5" outlineLevel="1">
      <c r="A325" s="40" t="s">
        <v>354</v>
      </c>
      <c r="B325" s="5"/>
      <c r="C325" s="5"/>
      <c r="D325" s="5"/>
      <c r="E325" s="10">
        <f t="shared" ref="E325:E330" si="23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3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3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3"/>
        <v>0</v>
      </c>
    </row>
    <row r="329" spans="1:5" outlineLevel="1">
      <c r="A329" s="40" t="s">
        <v>358</v>
      </c>
      <c r="B329" s="5"/>
      <c r="C329" s="5">
        <v>-14361.891</v>
      </c>
      <c r="D329" s="5"/>
      <c r="E329" s="10">
        <f t="shared" si="23"/>
        <v>-14361.891</v>
      </c>
    </row>
    <row r="330" spans="1:5" outlineLevel="1">
      <c r="A330" s="40" t="s">
        <v>359</v>
      </c>
      <c r="B330" s="5"/>
      <c r="C330" s="5"/>
      <c r="D330" s="5"/>
      <c r="E330" s="10">
        <f t="shared" si="23"/>
        <v>0</v>
      </c>
    </row>
    <row r="331" spans="1:5" outlineLevel="1">
      <c r="A331" s="40" t="s">
        <v>382</v>
      </c>
      <c r="B331" s="5"/>
      <c r="C331" s="5"/>
      <c r="D331" s="5"/>
      <c r="E331" s="10">
        <f t="shared" ref="E331:E345" si="24">SUM(B331:D331)</f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4"/>
        <v>0</v>
      </c>
    </row>
    <row r="333" spans="1:5" outlineLevel="1">
      <c r="A333" s="40" t="s">
        <v>389</v>
      </c>
      <c r="B333" s="5"/>
      <c r="C333" s="5">
        <v>-8051.82</v>
      </c>
      <c r="D333" s="5"/>
      <c r="E333" s="10">
        <f t="shared" si="24"/>
        <v>-8051.82</v>
      </c>
    </row>
    <row r="334" spans="1:5" outlineLevel="1">
      <c r="A334" s="40" t="s">
        <v>390</v>
      </c>
      <c r="B334" s="5"/>
      <c r="C334" s="5">
        <v>-2457.4180000000001</v>
      </c>
      <c r="D334" s="5"/>
      <c r="E334" s="10">
        <f t="shared" si="24"/>
        <v>-2457.4180000000001</v>
      </c>
    </row>
    <row r="335" spans="1:5" outlineLevel="1">
      <c r="A335" s="40" t="s">
        <v>391</v>
      </c>
      <c r="B335" s="5"/>
      <c r="C335" s="5">
        <v>-783.6</v>
      </c>
      <c r="D335" s="5"/>
      <c r="E335" s="10">
        <f t="shared" si="24"/>
        <v>-783.6</v>
      </c>
    </row>
    <row r="336" spans="1:5" outlineLevel="1">
      <c r="A336" s="40" t="s">
        <v>392</v>
      </c>
      <c r="B336" s="5"/>
      <c r="C336" s="5">
        <v>-400.19299999999998</v>
      </c>
      <c r="D336" s="5"/>
      <c r="E336" s="10">
        <f t="shared" si="24"/>
        <v>-400.19299999999998</v>
      </c>
    </row>
    <row r="337" spans="1:9" outlineLevel="1">
      <c r="A337" s="40" t="s">
        <v>393</v>
      </c>
      <c r="B337" s="5"/>
      <c r="C337" s="5">
        <v>-1177.8989999999999</v>
      </c>
      <c r="D337" s="5"/>
      <c r="E337" s="10">
        <f t="shared" si="24"/>
        <v>-1177.8989999999999</v>
      </c>
    </row>
    <row r="338" spans="1:9" outlineLevel="1">
      <c r="A338" s="40" t="s">
        <v>394</v>
      </c>
      <c r="B338" s="5"/>
      <c r="C338" s="5">
        <v>-1180.6210000000001</v>
      </c>
      <c r="D338" s="5"/>
      <c r="E338" s="10">
        <f t="shared" si="24"/>
        <v>-1180.6210000000001</v>
      </c>
    </row>
    <row r="339" spans="1:9" outlineLevel="1">
      <c r="A339" s="40" t="s">
        <v>395</v>
      </c>
      <c r="B339" s="5"/>
      <c r="C339" s="5">
        <v>-2896.8850000000002</v>
      </c>
      <c r="D339" s="5"/>
      <c r="E339" s="10">
        <f t="shared" si="24"/>
        <v>-2896.8850000000002</v>
      </c>
    </row>
    <row r="340" spans="1:9" outlineLevel="1">
      <c r="A340" s="40" t="s">
        <v>396</v>
      </c>
      <c r="B340" s="5"/>
      <c r="C340" s="5">
        <v>-783.84</v>
      </c>
      <c r="D340" s="5"/>
      <c r="E340" s="10">
        <f t="shared" si="24"/>
        <v>-783.84</v>
      </c>
    </row>
    <row r="341" spans="1:9" outlineLevel="1">
      <c r="A341" s="40" t="s">
        <v>403</v>
      </c>
      <c r="B341" s="5"/>
      <c r="C341" s="5"/>
      <c r="D341" s="5"/>
      <c r="E341" s="10">
        <f t="shared" si="24"/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24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24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24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4"/>
        <v>0</v>
      </c>
    </row>
    <row r="346" spans="1:9">
      <c r="A346" s="25" t="s">
        <v>152</v>
      </c>
      <c r="B346" s="6">
        <f>SUM(B347:B397)</f>
        <v>0</v>
      </c>
      <c r="C346" s="6">
        <f>SUM(C347:C397)</f>
        <v>-27921.425999999999</v>
      </c>
      <c r="D346" s="6">
        <f>SUM(D347:D397)</f>
        <v>0</v>
      </c>
      <c r="E346" s="6">
        <f t="shared" ref="E346:E397" si="25">SUM(B346:D346)</f>
        <v>-27921.425999999999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>
        <v>-1922.75</v>
      </c>
      <c r="D347" s="10"/>
      <c r="E347" s="10">
        <f t="shared" si="25"/>
        <v>-1922.75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5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25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>
        <f>-5220.01-1490-840</f>
        <v>-7550.01</v>
      </c>
      <c r="D350" s="10"/>
      <c r="E350" s="10">
        <f t="shared" si="25"/>
        <v>-7550.01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>
        <v>-500</v>
      </c>
      <c r="D351" s="5"/>
      <c r="E351" s="5">
        <f t="shared" si="25"/>
        <v>-500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/>
      <c r="D352" s="5"/>
      <c r="E352" s="5">
        <f t="shared" si="25"/>
        <v>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>
        <v>-1254.7919999999999</v>
      </c>
      <c r="D353" s="5"/>
      <c r="E353" s="5">
        <f t="shared" si="25"/>
        <v>-1254.7919999999999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>
        <f>-392.5-310</f>
        <v>-702.5</v>
      </c>
      <c r="D354" s="5"/>
      <c r="E354" s="5">
        <f t="shared" si="25"/>
        <v>-702.5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25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5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5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>
        <v>-651.13</v>
      </c>
      <c r="D358" s="10"/>
      <c r="E358" s="10">
        <f t="shared" si="25"/>
        <v>-651.13</v>
      </c>
    </row>
    <row r="359" spans="1:9" outlineLevel="1">
      <c r="A359" s="40" t="s">
        <v>327</v>
      </c>
      <c r="B359" s="10"/>
      <c r="C359" s="5">
        <v>-1981.1</v>
      </c>
      <c r="D359" s="5"/>
      <c r="E359" s="5">
        <f t="shared" si="25"/>
        <v>-1981.1</v>
      </c>
    </row>
    <row r="360" spans="1:9" outlineLevel="1">
      <c r="A360" s="40" t="s">
        <v>328</v>
      </c>
      <c r="B360" s="10"/>
      <c r="C360" s="5"/>
      <c r="D360" s="5"/>
      <c r="E360" s="5">
        <f t="shared" si="25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25"/>
        <v>0</v>
      </c>
    </row>
    <row r="362" spans="1:9" outlineLevel="1">
      <c r="A362" s="40" t="s">
        <v>330</v>
      </c>
      <c r="B362" s="5"/>
      <c r="C362" s="5">
        <v>-623.92999999999995</v>
      </c>
      <c r="D362" s="5"/>
      <c r="E362" s="5">
        <f t="shared" si="25"/>
        <v>-623.92999999999995</v>
      </c>
    </row>
    <row r="363" spans="1:9" outlineLevel="1">
      <c r="A363" s="40" t="s">
        <v>331</v>
      </c>
      <c r="B363" s="10"/>
      <c r="C363" s="10"/>
      <c r="D363" s="10"/>
      <c r="E363" s="10">
        <f t="shared" si="25"/>
        <v>0</v>
      </c>
    </row>
    <row r="364" spans="1:9" outlineLevel="1">
      <c r="A364" s="40" t="s">
        <v>136</v>
      </c>
      <c r="B364" s="10"/>
      <c r="C364" s="5">
        <v>-218.965</v>
      </c>
      <c r="D364" s="5"/>
      <c r="E364" s="5">
        <f t="shared" si="25"/>
        <v>-218.965</v>
      </c>
    </row>
    <row r="365" spans="1:9" outlineLevel="1">
      <c r="A365" s="41" t="s">
        <v>332</v>
      </c>
      <c r="B365" s="5"/>
      <c r="C365" s="5"/>
      <c r="D365" s="5"/>
      <c r="E365" s="5">
        <f t="shared" si="25"/>
        <v>0</v>
      </c>
    </row>
    <row r="366" spans="1:9" outlineLevel="1">
      <c r="A366" s="40" t="s">
        <v>333</v>
      </c>
      <c r="B366" s="5"/>
      <c r="C366" s="10"/>
      <c r="D366" s="10"/>
      <c r="E366" s="10">
        <f t="shared" si="25"/>
        <v>0</v>
      </c>
    </row>
    <row r="367" spans="1:9" outlineLevel="1">
      <c r="A367" s="40" t="s">
        <v>110</v>
      </c>
      <c r="B367" s="10"/>
      <c r="C367" s="5"/>
      <c r="D367" s="5"/>
      <c r="E367" s="5">
        <f t="shared" si="25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25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25"/>
        <v>0</v>
      </c>
    </row>
    <row r="370" spans="1:5" outlineLevel="1">
      <c r="A370" s="40" t="s">
        <v>336</v>
      </c>
      <c r="B370" s="5"/>
      <c r="C370" s="5"/>
      <c r="D370" s="5"/>
      <c r="E370" s="5">
        <f t="shared" si="25"/>
        <v>0</v>
      </c>
    </row>
    <row r="371" spans="1:5" outlineLevel="1">
      <c r="A371" s="40" t="s">
        <v>337</v>
      </c>
      <c r="B371" s="5"/>
      <c r="C371" s="5">
        <v>-460.95400000000001</v>
      </c>
      <c r="D371" s="5"/>
      <c r="E371" s="5">
        <f t="shared" si="25"/>
        <v>-460.95400000000001</v>
      </c>
    </row>
    <row r="372" spans="1:5" outlineLevel="1">
      <c r="A372" s="40" t="s">
        <v>338</v>
      </c>
      <c r="B372" s="10"/>
      <c r="C372" s="10"/>
      <c r="D372" s="10"/>
      <c r="E372" s="10">
        <f t="shared" si="25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5"/>
        <v>0</v>
      </c>
    </row>
    <row r="374" spans="1:5" outlineLevel="1">
      <c r="A374" s="40" t="s">
        <v>340</v>
      </c>
      <c r="B374" s="5"/>
      <c r="C374" s="5">
        <v>-6652.1750000000002</v>
      </c>
      <c r="D374" s="5"/>
      <c r="E374" s="5">
        <f t="shared" si="25"/>
        <v>-6652.1750000000002</v>
      </c>
    </row>
    <row r="375" spans="1:5" outlineLevel="1">
      <c r="A375" s="40" t="s">
        <v>341</v>
      </c>
      <c r="B375" s="5"/>
      <c r="C375" s="10"/>
      <c r="D375" s="10"/>
      <c r="E375" s="10">
        <f t="shared" si="25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5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25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25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25"/>
        <v>0</v>
      </c>
    </row>
    <row r="380" spans="1:5" outlineLevel="1">
      <c r="A380" s="40" t="s">
        <v>138</v>
      </c>
      <c r="B380" s="10"/>
      <c r="C380" s="5">
        <v>-2394.7330000000002</v>
      </c>
      <c r="D380" s="5"/>
      <c r="E380" s="5">
        <f t="shared" si="25"/>
        <v>-2394.7330000000002</v>
      </c>
    </row>
    <row r="381" spans="1:5" outlineLevel="1">
      <c r="A381" s="40" t="s">
        <v>345</v>
      </c>
      <c r="B381" s="10"/>
      <c r="C381" s="5"/>
      <c r="D381" s="5"/>
      <c r="E381" s="5">
        <f t="shared" si="25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88" si="26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26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26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26"/>
        <v>0</v>
      </c>
    </row>
    <row r="386" spans="1:9" outlineLevel="1">
      <c r="A386" s="40" t="s">
        <v>364</v>
      </c>
      <c r="B386" s="10"/>
      <c r="C386" s="5">
        <v>-3008.3870000000002</v>
      </c>
      <c r="D386" s="5"/>
      <c r="E386" s="5">
        <f t="shared" si="26"/>
        <v>-3008.3870000000002</v>
      </c>
    </row>
    <row r="387" spans="1:9" outlineLevel="1">
      <c r="A387" s="40" t="s">
        <v>365</v>
      </c>
      <c r="B387" s="10"/>
      <c r="C387" s="5"/>
      <c r="D387" s="5"/>
      <c r="E387" s="5">
        <f t="shared" si="26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26"/>
        <v>0</v>
      </c>
    </row>
    <row r="389" spans="1:9" outlineLevel="1">
      <c r="A389" s="40" t="s">
        <v>375</v>
      </c>
      <c r="B389" s="10"/>
      <c r="C389" s="5"/>
      <c r="D389" s="5"/>
      <c r="E389" s="5">
        <f t="shared" ref="E389:E396" si="27">SUM(B389:D389)</f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27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27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27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27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27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27"/>
        <v>0</v>
      </c>
    </row>
    <row r="396" spans="1:9" outlineLevel="1">
      <c r="A396" s="40" t="s">
        <v>408</v>
      </c>
      <c r="B396" s="10"/>
      <c r="C396" s="5"/>
      <c r="D396" s="5"/>
      <c r="E396" s="5">
        <f t="shared" si="27"/>
        <v>0</v>
      </c>
    </row>
    <row r="397" spans="1:9" outlineLevel="1">
      <c r="A397" s="40" t="s">
        <v>346</v>
      </c>
      <c r="B397" s="10"/>
      <c r="C397" s="5"/>
      <c r="D397" s="5"/>
      <c r="E397" s="5">
        <f t="shared" si="25"/>
        <v>0</v>
      </c>
    </row>
    <row r="398" spans="1:9">
      <c r="A398" s="24" t="s">
        <v>170</v>
      </c>
      <c r="B398" s="4">
        <f>B2+B3+B21+B31+B55+B94+B102+B111+B131+B138+B145+B156+B168+B193+B215+B289+B346</f>
        <v>802.00100000000089</v>
      </c>
      <c r="C398" s="4">
        <f>C2+C3+C21+C31+C55+C94+C102+C111+C131+C138+C145+C156+C168+C193+C215+C289+C346</f>
        <v>-3545977.7349999966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-3544342.5359999966</v>
      </c>
      <c r="F398" s="9"/>
      <c r="G398" s="14">
        <f>G2+G3+G21+G31+G55+G94+G102+G111+G131+G138+G145+G156+G168+G193+G215+G289+G346</f>
        <v>101434.6700000001</v>
      </c>
      <c r="H398" s="15"/>
      <c r="I398" s="14">
        <f>I2+I3+I21+I31+I55+I94+I102+I111+I131+I138+I145+I156+I168+I193+I215+I289+I346</f>
        <v>3699.4099999999744</v>
      </c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98"/>
  <sheetViews>
    <sheetView topLeftCell="A352" zoomScaleNormal="100" workbookViewId="0">
      <selection activeCell="K393" sqref="K393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170</v>
      </c>
      <c r="B2" s="4">
        <f>'SNA 09-2019'!B398</f>
        <v>802.00100000000089</v>
      </c>
      <c r="C2" s="4">
        <f>'SNA 09-2019'!C398</f>
        <v>-3545977.7349999966</v>
      </c>
      <c r="D2" s="4">
        <f>'SNA 09-2019'!D398</f>
        <v>833.19799999999998</v>
      </c>
      <c r="E2" s="4">
        <f>SUM(B2:D2)</f>
        <v>-3544342.5359999966</v>
      </c>
      <c r="F2" s="9"/>
      <c r="G2" s="14">
        <f>'SNA 09-2019'!G398</f>
        <v>101434.6700000001</v>
      </c>
      <c r="H2" s="15"/>
      <c r="I2" s="14">
        <f>'SNA 09-2019'!I398</f>
        <v>3699.4099999999744</v>
      </c>
    </row>
    <row r="3" spans="1:9" s="3" customFormat="1">
      <c r="A3" s="25" t="s">
        <v>9</v>
      </c>
      <c r="B3" s="6">
        <f>SUM(B4:B20)</f>
        <v>12000</v>
      </c>
      <c r="C3" s="6">
        <f>SUM(C4:C20)</f>
        <v>2575085</v>
      </c>
      <c r="D3" s="6">
        <f>SUM(D4:D20)</f>
        <v>0</v>
      </c>
      <c r="E3" s="6">
        <f>SUM(B3:D3)</f>
        <v>2587085</v>
      </c>
      <c r="F3" s="9"/>
      <c r="G3" s="16">
        <f>SUM(G4:G20)</f>
        <v>503225.19</v>
      </c>
      <c r="H3" s="15"/>
      <c r="I3" s="16">
        <f>SUM(I4:I20)</f>
        <v>0</v>
      </c>
    </row>
    <row r="4" spans="1:9" outlineLevel="1">
      <c r="A4" s="26" t="s">
        <v>13</v>
      </c>
      <c r="B4" s="5">
        <v>12000</v>
      </c>
      <c r="C4" s="5">
        <v>2575085</v>
      </c>
      <c r="D4" s="5"/>
      <c r="E4" s="5">
        <f>SUM(B4:D4)</f>
        <v>2587085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>
        <v>326364.58</v>
      </c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/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>
        <v>15000</v>
      </c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>
        <v>96945.61</v>
      </c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>
        <v>64915</v>
      </c>
      <c r="H18" s="18"/>
      <c r="I18" s="17"/>
    </row>
    <row r="19" spans="1:9" outlineLevel="1">
      <c r="A19" s="26" t="s">
        <v>351</v>
      </c>
      <c r="B19" s="5"/>
      <c r="C19" s="5"/>
      <c r="D19" s="5"/>
      <c r="E19" s="5">
        <f t="shared" si="0"/>
        <v>0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/>
      <c r="D20" s="5"/>
      <c r="E20" s="5">
        <f t="shared" si="0"/>
        <v>0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1">SUM(C22:C30)</f>
        <v>0</v>
      </c>
      <c r="D21" s="6">
        <f t="shared" si="1"/>
        <v>0</v>
      </c>
      <c r="E21" s="6">
        <f t="shared" ref="E21:E84" si="2">SUM(B21:D21)</f>
        <v>0</v>
      </c>
      <c r="F21" s="9"/>
      <c r="G21" s="16">
        <f>SUM(G22:G30)</f>
        <v>0</v>
      </c>
      <c r="H21" s="15"/>
      <c r="I21" s="16">
        <f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si="2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2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2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2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2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2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2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2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/>
      <c r="D30" s="5"/>
      <c r="E30" s="5">
        <f t="shared" si="2"/>
        <v>0</v>
      </c>
      <c r="F30" s="10"/>
      <c r="G30" s="17"/>
      <c r="H30" s="18"/>
      <c r="I30" s="17"/>
    </row>
    <row r="31" spans="1:9">
      <c r="A31" s="25" t="s">
        <v>24</v>
      </c>
      <c r="B31" s="6">
        <f>SUM(B32:B54)</f>
        <v>0</v>
      </c>
      <c r="C31" s="6">
        <f t="shared" ref="C31:D31" si="3">SUM(C32:C54)</f>
        <v>-312844.81599999999</v>
      </c>
      <c r="D31" s="6">
        <f t="shared" si="3"/>
        <v>0</v>
      </c>
      <c r="E31" s="6">
        <f t="shared" si="2"/>
        <v>-312844.81599999999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2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2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2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2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2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>
        <v>-208333.33300000001</v>
      </c>
      <c r="D37" s="5"/>
      <c r="E37" s="5">
        <f t="shared" si="2"/>
        <v>-208333.33300000001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2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2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2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2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2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2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2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>
        <v>-32190.417000000001</v>
      </c>
      <c r="D45" s="5"/>
      <c r="E45" s="5">
        <f t="shared" si="2"/>
        <v>-32190.417000000001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2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>
        <v>-64380.832999999999</v>
      </c>
      <c r="D47" s="5"/>
      <c r="E47" s="5">
        <f t="shared" si="2"/>
        <v>-64380.832999999999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2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2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2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2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2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2"/>
        <v>0</v>
      </c>
      <c r="F53" s="10"/>
      <c r="G53" s="17"/>
      <c r="H53" s="18"/>
      <c r="I53" s="17"/>
    </row>
    <row r="54" spans="1:9" outlineLevel="1">
      <c r="A54" s="27" t="s">
        <v>0</v>
      </c>
      <c r="B54" s="5"/>
      <c r="C54" s="5">
        <v>-7940.2330000000002</v>
      </c>
      <c r="D54" s="5"/>
      <c r="E54" s="5">
        <f t="shared" si="2"/>
        <v>-7940.2330000000002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-1.7849999999999999</v>
      </c>
      <c r="C55" s="6">
        <f t="shared" ref="C55:D55" si="4">SUM(C56:C93)</f>
        <v>-121489</v>
      </c>
      <c r="D55" s="6">
        <f t="shared" si="4"/>
        <v>0</v>
      </c>
      <c r="E55" s="6">
        <f t="shared" si="2"/>
        <v>-121490.785</v>
      </c>
      <c r="F55" s="9"/>
      <c r="G55" s="16">
        <f>SUM(G56:G93)</f>
        <v>-525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>
        <v>-2.5</v>
      </c>
      <c r="D56" s="5"/>
      <c r="E56" s="5">
        <f t="shared" si="2"/>
        <v>-2.5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>
        <v>-115606.591</v>
      </c>
      <c r="D57" s="5"/>
      <c r="E57" s="5">
        <f t="shared" si="2"/>
        <v>-115606.591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2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>
        <v>-77.349999999999994</v>
      </c>
      <c r="D59" s="5"/>
      <c r="E59" s="5">
        <f t="shared" si="2"/>
        <v>-77.349999999999994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2"/>
        <v>0</v>
      </c>
      <c r="F60" s="10"/>
      <c r="G60" s="17"/>
      <c r="H60" s="18"/>
      <c r="I60" s="17"/>
    </row>
    <row r="61" spans="1:9" outlineLevel="1">
      <c r="A61" s="40" t="s">
        <v>175</v>
      </c>
      <c r="B61" s="5">
        <v>-1.7849999999999999</v>
      </c>
      <c r="C61" s="5">
        <v>-27.443000000000001</v>
      </c>
      <c r="D61" s="5"/>
      <c r="E61" s="5">
        <f t="shared" si="2"/>
        <v>-29.228000000000002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>
        <v>-370.02300000000002</v>
      </c>
      <c r="D62" s="5"/>
      <c r="E62" s="5">
        <f t="shared" si="2"/>
        <v>-370.02300000000002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>
        <v>-44.13</v>
      </c>
      <c r="D63" s="5"/>
      <c r="E63" s="5">
        <f t="shared" si="2"/>
        <v>-44.13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>
        <v>-1993.25</v>
      </c>
      <c r="D64" s="5"/>
      <c r="E64" s="5">
        <f t="shared" si="2"/>
        <v>-1993.25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2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2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2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>
        <v>-90</v>
      </c>
      <c r="D68" s="5"/>
      <c r="E68" s="5">
        <f t="shared" si="2"/>
        <v>-90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2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si="2"/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>
        <v>-476</v>
      </c>
      <c r="D71" s="5"/>
      <c r="E71" s="5">
        <f t="shared" si="2"/>
        <v>-476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/>
      <c r="D72" s="5"/>
      <c r="E72" s="5">
        <f t="shared" si="2"/>
        <v>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/>
      <c r="D73" s="5"/>
      <c r="E73" s="5">
        <f t="shared" si="2"/>
        <v>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2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>
        <v>-60.69</v>
      </c>
      <c r="D75" s="5"/>
      <c r="E75" s="5">
        <f t="shared" si="2"/>
        <v>-60.69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/>
      <c r="D76" s="5"/>
      <c r="E76" s="5">
        <f t="shared" si="2"/>
        <v>0</v>
      </c>
      <c r="F76" s="10"/>
      <c r="G76" s="17"/>
      <c r="H76" s="18"/>
      <c r="I76" s="17"/>
    </row>
    <row r="77" spans="1:9" outlineLevel="1">
      <c r="A77" s="40" t="s">
        <v>84</v>
      </c>
      <c r="B77" s="5"/>
      <c r="C77" s="5">
        <v>-7.14</v>
      </c>
      <c r="D77" s="5"/>
      <c r="E77" s="5">
        <f t="shared" si="2"/>
        <v>-7.14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>
        <v>-16.065000000000001</v>
      </c>
      <c r="D78" s="5"/>
      <c r="E78" s="5">
        <f t="shared" si="2"/>
        <v>-16.065000000000001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>
        <v>-150</v>
      </c>
      <c r="D79" s="5"/>
      <c r="E79" s="5">
        <f t="shared" si="2"/>
        <v>-150</v>
      </c>
      <c r="F79" s="10"/>
      <c r="G79" s="17">
        <v>-125</v>
      </c>
      <c r="H79" s="18"/>
      <c r="I79" s="17"/>
    </row>
    <row r="80" spans="1:9" outlineLevel="1">
      <c r="A80" s="40" t="s">
        <v>184</v>
      </c>
      <c r="B80" s="5"/>
      <c r="C80" s="5"/>
      <c r="D80" s="5"/>
      <c r="E80" s="5">
        <f t="shared" si="2"/>
        <v>0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>
        <v>-140</v>
      </c>
      <c r="D81" s="5"/>
      <c r="E81" s="5">
        <f>SUM(B81:D81)</f>
        <v>-140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>
        <v>-71.400000000000006</v>
      </c>
      <c r="D82" s="5"/>
      <c r="E82" s="5">
        <f t="shared" si="2"/>
        <v>-71.400000000000006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2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>
        <v>-0.76</v>
      </c>
      <c r="D84" s="5"/>
      <c r="E84" s="5">
        <f t="shared" si="2"/>
        <v>-0.76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>
        <v>-35.700000000000003</v>
      </c>
      <c r="D85" s="5"/>
      <c r="E85" s="5">
        <f t="shared" ref="E85:E137" si="5">SUM(B85:D85)</f>
        <v>-35.700000000000003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5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>
        <v>-139.02199999999999</v>
      </c>
      <c r="D87" s="5"/>
      <c r="E87" s="5">
        <f t="shared" si="5"/>
        <v>-139.02199999999999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>
        <v>-8.8889999999999993</v>
      </c>
      <c r="D88" s="5"/>
      <c r="E88" s="5">
        <f t="shared" si="5"/>
        <v>-8.8889999999999993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>
        <v>-2052.2469999999998</v>
      </c>
      <c r="D89" s="5"/>
      <c r="E89" s="5">
        <f t="shared" si="5"/>
        <v>-2052.2469999999998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>
        <v>-40</v>
      </c>
      <c r="D90" s="5"/>
      <c r="E90" s="5">
        <f t="shared" si="5"/>
        <v>-40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5"/>
        <v>0</v>
      </c>
      <c r="F91" s="10"/>
      <c r="G91" s="17">
        <v>-400</v>
      </c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5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>
        <v>-79.8</v>
      </c>
      <c r="D93" s="5"/>
      <c r="E93" s="5">
        <f t="shared" si="5"/>
        <v>-79.8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-280966.80499999999</v>
      </c>
      <c r="D94" s="6">
        <f>SUM(D95:D101)</f>
        <v>0</v>
      </c>
      <c r="E94" s="6">
        <f t="shared" si="5"/>
        <v>-280966.80499999999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5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>
        <v>-123941.803</v>
      </c>
      <c r="D96" s="5"/>
      <c r="E96" s="5">
        <f t="shared" si="5"/>
        <v>-123941.803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>
        <v>-313</v>
      </c>
      <c r="D97" s="5"/>
      <c r="E97" s="5">
        <f t="shared" si="5"/>
        <v>-313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5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5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>
        <v>-294.17700000000002</v>
      </c>
      <c r="D100" s="5"/>
      <c r="E100" s="5">
        <f t="shared" si="5"/>
        <v>-294.17700000000002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>
        <v>-156417.82500000001</v>
      </c>
      <c r="D101" s="5"/>
      <c r="E101" s="5">
        <f t="shared" si="5"/>
        <v>-156417.82500000001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6">SUM(B103:B110)</f>
        <v>0</v>
      </c>
      <c r="C102" s="6">
        <f t="shared" si="6"/>
        <v>-364007.32699999999</v>
      </c>
      <c r="D102" s="6">
        <f t="shared" si="6"/>
        <v>0</v>
      </c>
      <c r="E102" s="6">
        <f t="shared" si="5"/>
        <v>-364007.32699999999</v>
      </c>
      <c r="F102" s="9"/>
      <c r="G102" s="16">
        <f t="shared" ref="G102" si="7">SUM(G103:G110)</f>
        <v>0</v>
      </c>
      <c r="H102" s="15"/>
      <c r="I102" s="16">
        <f t="shared" ref="I102" si="8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5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si="5"/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5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5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5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5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>
        <v>-320000</v>
      </c>
      <c r="D109" s="5"/>
      <c r="E109" s="5">
        <f t="shared" si="5"/>
        <v>-320000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>
        <v>-44007.326999999997</v>
      </c>
      <c r="D110" s="5"/>
      <c r="E110" s="5">
        <f t="shared" si="5"/>
        <v>-44007.326999999997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9">SUM(B112:B130)</f>
        <v>0</v>
      </c>
      <c r="C111" s="6">
        <f t="shared" si="9"/>
        <v>0</v>
      </c>
      <c r="D111" s="6">
        <f t="shared" si="9"/>
        <v>0</v>
      </c>
      <c r="E111" s="6">
        <f t="shared" si="5"/>
        <v>0</v>
      </c>
      <c r="F111" s="9"/>
      <c r="G111" s="16">
        <f t="shared" ref="G111" si="10">SUM(G112:G130)</f>
        <v>-285437.68</v>
      </c>
      <c r="H111" s="15"/>
      <c r="I111" s="16">
        <f t="shared" ref="I111" si="11">SUM(I112:I130)</f>
        <v>0</v>
      </c>
    </row>
    <row r="112" spans="1:9" outlineLevel="1">
      <c r="A112" s="21" t="s">
        <v>44</v>
      </c>
      <c r="B112" s="5"/>
      <c r="C112" s="5"/>
      <c r="D112" s="5"/>
      <c r="E112" s="5">
        <f t="shared" si="5"/>
        <v>0</v>
      </c>
      <c r="F112" s="10"/>
      <c r="G112" s="17">
        <v>-114970.13</v>
      </c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5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5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5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5"/>
        <v>0</v>
      </c>
      <c r="F116" s="10"/>
      <c r="G116" s="17"/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5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5"/>
        <v>0</v>
      </c>
      <c r="F118" s="10"/>
      <c r="G118" s="17">
        <v>-6886.05</v>
      </c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5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5"/>
        <v>0</v>
      </c>
      <c r="F120" s="10"/>
      <c r="G120" s="17">
        <v>-132214</v>
      </c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5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5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5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5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5"/>
        <v>0</v>
      </c>
      <c r="F125" s="10"/>
      <c r="G125" s="17">
        <v>-6274.15</v>
      </c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5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5"/>
        <v>0</v>
      </c>
      <c r="F127" s="10"/>
      <c r="G127" s="17">
        <v>-25093.35</v>
      </c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5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5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5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2">SUM(B132:B137)</f>
        <v>0</v>
      </c>
      <c r="C131" s="6">
        <f t="shared" si="12"/>
        <v>-952153.25199999998</v>
      </c>
      <c r="D131" s="6">
        <f t="shared" si="12"/>
        <v>0</v>
      </c>
      <c r="E131" s="6">
        <f t="shared" si="5"/>
        <v>-952153.25199999998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>
        <v>-337392.87</v>
      </c>
      <c r="D132" s="5"/>
      <c r="E132" s="5">
        <f t="shared" si="5"/>
        <v>-337392.87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>
        <v>-94212.31</v>
      </c>
      <c r="D133" s="10"/>
      <c r="E133" s="10">
        <f t="shared" si="5"/>
        <v>-94212.31</v>
      </c>
    </row>
    <row r="134" spans="1:9" outlineLevel="1">
      <c r="A134" s="21" t="s">
        <v>60</v>
      </c>
      <c r="B134" s="5"/>
      <c r="C134" s="5"/>
      <c r="D134" s="5"/>
      <c r="E134" s="5">
        <f t="shared" si="5"/>
        <v>0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>
        <v>-62523.072</v>
      </c>
      <c r="D135" s="5"/>
      <c r="E135" s="5">
        <f t="shared" si="5"/>
        <v>-62523.072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>
        <f>-433400-24625</f>
        <v>-458025</v>
      </c>
      <c r="D136" s="5"/>
      <c r="E136" s="5">
        <f t="shared" si="5"/>
        <v>-458025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5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3">SUM(C139:C144)</f>
        <v>-528586.79500000004</v>
      </c>
      <c r="D138" s="6">
        <f t="shared" si="13"/>
        <v>0</v>
      </c>
      <c r="E138" s="6">
        <f>SUM(B138:D138)</f>
        <v>-528586.79500000004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/>
      <c r="D139" s="5"/>
      <c r="E139" s="5">
        <f>SUM(B139:D139)</f>
        <v>0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>
        <v>-7350.6</v>
      </c>
      <c r="D140" s="5"/>
      <c r="E140" s="5">
        <f t="shared" ref="E140:E144" si="14">SUM(B140:D140)</f>
        <v>-7350.6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>
        <v>-181170.49100000001</v>
      </c>
      <c r="D141" s="5"/>
      <c r="E141" s="5">
        <f t="shared" si="14"/>
        <v>-181170.49100000001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>
        <v>-322636.23700000002</v>
      </c>
      <c r="D142" s="5"/>
      <c r="E142" s="5">
        <f t="shared" si="14"/>
        <v>-322636.23700000002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>
        <v>-4074.85</v>
      </c>
      <c r="D143" s="5"/>
      <c r="E143" s="5">
        <f t="shared" si="14"/>
        <v>-4074.85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>
        <v>-13354.617</v>
      </c>
      <c r="D144" s="5"/>
      <c r="E144" s="5">
        <f t="shared" si="14"/>
        <v>-13354.617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0</v>
      </c>
      <c r="D145" s="6">
        <f>SUM(D146:D155)</f>
        <v>0</v>
      </c>
      <c r="E145" s="6">
        <f>SUM(B145:D145)</f>
        <v>0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/>
      <c r="D146" s="5"/>
      <c r="E146" s="5">
        <f>SUM(B146:D146)</f>
        <v>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/>
      <c r="D147" s="5"/>
      <c r="E147" s="5">
        <f t="shared" ref="E147:E216" si="15">SUM(B147:D147)</f>
        <v>0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/>
      <c r="D148" s="5"/>
      <c r="E148" s="5">
        <f t="shared" si="15"/>
        <v>0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5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15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5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5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5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ref="E154" si="16">SUM(B154:D154)</f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15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7">SUM(C157:C167)</f>
        <v>-10772.721</v>
      </c>
      <c r="D156" s="6">
        <f t="shared" si="17"/>
        <v>0</v>
      </c>
      <c r="E156" s="6">
        <f t="shared" si="15"/>
        <v>-10772.721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/>
      <c r="D157" s="5"/>
      <c r="E157" s="5">
        <f t="shared" si="15"/>
        <v>0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>
        <v>-100</v>
      </c>
      <c r="D158" s="5"/>
      <c r="E158" s="5">
        <f t="shared" si="15"/>
        <v>-100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5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5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>
        <v>-1121.29</v>
      </c>
      <c r="D161" s="5"/>
      <c r="E161" s="5">
        <f t="shared" si="15"/>
        <v>-1121.29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5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/>
      <c r="D163" s="5"/>
      <c r="E163" s="5">
        <f t="shared" si="15"/>
        <v>0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5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>
        <v>-1818.386</v>
      </c>
      <c r="D165" s="5"/>
      <c r="E165" s="5">
        <f t="shared" si="15"/>
        <v>-1818.386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>
        <v>-7733.0450000000001</v>
      </c>
      <c r="D167" s="5"/>
      <c r="E167" s="5">
        <f t="shared" si="15"/>
        <v>-7733.0450000000001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-238688.55300000001</v>
      </c>
      <c r="D168" s="6">
        <f>SUM(D169:D192)</f>
        <v>0</v>
      </c>
      <c r="E168" s="6">
        <f t="shared" si="15"/>
        <v>-238688.55300000001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>
        <v>-53469.629000000001</v>
      </c>
      <c r="D169" s="5"/>
      <c r="E169" s="5">
        <f t="shared" si="15"/>
        <v>-53469.629000000001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5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>
        <v>-141191.864</v>
      </c>
      <c r="D171" s="5"/>
      <c r="E171" s="5">
        <f t="shared" si="15"/>
        <v>-141191.864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>
        <v>-4503.5600000000004</v>
      </c>
      <c r="D172" s="5"/>
      <c r="E172" s="5">
        <f t="shared" si="15"/>
        <v>-4503.5600000000004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/>
      <c r="D173" s="5"/>
      <c r="E173" s="5">
        <f t="shared" si="15"/>
        <v>0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5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5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5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>
        <v>-749.6</v>
      </c>
      <c r="D177" s="5"/>
      <c r="E177" s="5">
        <f t="shared" si="15"/>
        <v>-749.6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5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5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5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5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5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5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>
        <v>-4948.9170000000004</v>
      </c>
      <c r="D184" s="5"/>
      <c r="E184" s="5">
        <f t="shared" si="15"/>
        <v>-4948.9170000000004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5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>
        <v>-98.18</v>
      </c>
      <c r="D186" s="5"/>
      <c r="E186" s="5">
        <f t="shared" si="15"/>
        <v>-98.18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>
        <v>-22163.203000000001</v>
      </c>
      <c r="D187" s="5"/>
      <c r="E187" s="5">
        <f t="shared" si="15"/>
        <v>-22163.203000000001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5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si="15"/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si="15"/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>
        <v>-7071.4</v>
      </c>
      <c r="D191" s="5"/>
      <c r="E191" s="5">
        <f t="shared" si="15"/>
        <v>-7071.4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>
        <v>-4492.2</v>
      </c>
      <c r="D192" s="5"/>
      <c r="E192" s="5">
        <f t="shared" si="15"/>
        <v>-4492.2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18">SUM(C194:C214)</f>
        <v>-167598.29099999997</v>
      </c>
      <c r="D193" s="6">
        <f t="shared" si="18"/>
        <v>0</v>
      </c>
      <c r="E193" s="6">
        <f t="shared" si="15"/>
        <v>-167598.29099999997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5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>
        <v>-900</v>
      </c>
      <c r="D195" s="5"/>
      <c r="E195" s="5">
        <f t="shared" si="15"/>
        <v>-900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>
        <v>-1877.7639999999999</v>
      </c>
      <c r="D196" s="5"/>
      <c r="E196" s="5">
        <f t="shared" si="15"/>
        <v>-1877.7639999999999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>
        <v>-7124.0680000000002</v>
      </c>
      <c r="D197" s="5"/>
      <c r="E197" s="5">
        <f t="shared" si="15"/>
        <v>-7124.0680000000002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5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5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/>
      <c r="D200" s="5"/>
      <c r="E200" s="5">
        <f t="shared" si="15"/>
        <v>0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>
        <v>-23912.451000000001</v>
      </c>
      <c r="D201" s="5"/>
      <c r="E201" s="5">
        <f t="shared" si="15"/>
        <v>-23912.451000000001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>
        <v>-23427.123</v>
      </c>
      <c r="D202" s="5"/>
      <c r="E202" s="5">
        <f t="shared" si="15"/>
        <v>-23427.123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>
        <v>-26852.281999999999</v>
      </c>
      <c r="D203" s="5"/>
      <c r="E203" s="5">
        <f t="shared" si="15"/>
        <v>-26852.281999999999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>
        <v>-3967.4110000000001</v>
      </c>
      <c r="D204" s="5"/>
      <c r="E204" s="5">
        <f t="shared" si="15"/>
        <v>-3967.4110000000001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/>
      <c r="D205" s="5"/>
      <c r="E205" s="5">
        <f t="shared" si="15"/>
        <v>0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5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/>
      <c r="D207" s="5"/>
      <c r="E207" s="5">
        <f t="shared" si="15"/>
        <v>0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>
        <v>-4145.9279999999999</v>
      </c>
      <c r="D208" s="5"/>
      <c r="E208" s="5">
        <f t="shared" si="15"/>
        <v>-4145.9279999999999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>
        <v>-49303.464</v>
      </c>
      <c r="D209" s="5"/>
      <c r="E209" s="5">
        <f t="shared" si="15"/>
        <v>-49303.464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>
        <v>-365.94799999999998</v>
      </c>
      <c r="D210" s="5"/>
      <c r="E210" s="5">
        <f t="shared" si="15"/>
        <v>-365.94799999999998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>
        <v>-17004.536</v>
      </c>
      <c r="D211" s="5"/>
      <c r="E211" s="5">
        <f t="shared" si="15"/>
        <v>-17004.536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5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19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>
        <v>-8717.3160000000007</v>
      </c>
      <c r="D214" s="5"/>
      <c r="E214" s="5">
        <f t="shared" si="15"/>
        <v>-8717.3160000000007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-61470.635000000009</v>
      </c>
      <c r="D215" s="6">
        <f>SUM(D216:D288)</f>
        <v>0</v>
      </c>
      <c r="E215" s="6">
        <f t="shared" si="15"/>
        <v>-61470.635000000009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5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20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20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/>
      <c r="D219" s="10"/>
      <c r="E219" s="10">
        <f t="shared" si="20"/>
        <v>0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20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20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20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>
        <v>-250</v>
      </c>
      <c r="D223" s="5"/>
      <c r="E223" s="5">
        <f t="shared" si="20"/>
        <v>-250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/>
      <c r="D224" s="5"/>
      <c r="E224" s="5">
        <f t="shared" si="20"/>
        <v>0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20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20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>
        <v>-2652.721</v>
      </c>
      <c r="D227" s="5"/>
      <c r="E227" s="5">
        <f t="shared" si="20"/>
        <v>-2652.721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>
        <v>-153.21799999999999</v>
      </c>
      <c r="D228" s="10"/>
      <c r="E228" s="10">
        <f t="shared" si="20"/>
        <v>-153.21799999999999</v>
      </c>
    </row>
    <row r="229" spans="1:9" outlineLevel="1">
      <c r="A229" s="40" t="s">
        <v>85</v>
      </c>
      <c r="B229" s="10"/>
      <c r="C229" s="5">
        <v>-2908.7370000000001</v>
      </c>
      <c r="D229" s="5"/>
      <c r="E229" s="5">
        <f t="shared" si="20"/>
        <v>-2908.7370000000001</v>
      </c>
    </row>
    <row r="230" spans="1:9" outlineLevel="1">
      <c r="A230" s="41" t="s">
        <v>262</v>
      </c>
      <c r="B230" s="10"/>
      <c r="C230" s="5"/>
      <c r="D230" s="5"/>
      <c r="E230" s="5">
        <f t="shared" si="20"/>
        <v>0</v>
      </c>
    </row>
    <row r="231" spans="1:9" outlineLevel="1">
      <c r="A231" s="40" t="s">
        <v>263</v>
      </c>
      <c r="B231" s="10"/>
      <c r="C231" s="10">
        <v>-1577.6310000000001</v>
      </c>
      <c r="D231" s="10"/>
      <c r="E231" s="10">
        <f t="shared" si="20"/>
        <v>-1577.6310000000001</v>
      </c>
    </row>
    <row r="232" spans="1:9" outlineLevel="1">
      <c r="A232" s="40" t="s">
        <v>92</v>
      </c>
      <c r="B232" s="5"/>
      <c r="C232" s="5"/>
      <c r="D232" s="5"/>
      <c r="E232" s="5">
        <f t="shared" si="20"/>
        <v>0</v>
      </c>
    </row>
    <row r="233" spans="1:9" outlineLevel="1">
      <c r="A233" s="40" t="s">
        <v>97</v>
      </c>
      <c r="B233" s="10"/>
      <c r="C233" s="10">
        <v>-235.625</v>
      </c>
      <c r="D233" s="10"/>
      <c r="E233" s="10">
        <f t="shared" si="20"/>
        <v>-235.625</v>
      </c>
    </row>
    <row r="234" spans="1:9" outlineLevel="1">
      <c r="A234" s="40" t="s">
        <v>264</v>
      </c>
      <c r="B234" s="10"/>
      <c r="C234" s="5"/>
      <c r="D234" s="5"/>
      <c r="E234" s="5">
        <f t="shared" si="20"/>
        <v>0</v>
      </c>
    </row>
    <row r="235" spans="1:9" outlineLevel="1">
      <c r="A235" s="40" t="s">
        <v>265</v>
      </c>
      <c r="B235" s="5"/>
      <c r="C235" s="5"/>
      <c r="D235" s="5"/>
      <c r="E235" s="5">
        <f t="shared" si="20"/>
        <v>0</v>
      </c>
    </row>
    <row r="236" spans="1:9" outlineLevel="1">
      <c r="A236" s="40" t="s">
        <v>266</v>
      </c>
      <c r="B236" s="5"/>
      <c r="C236" s="10"/>
      <c r="D236" s="10"/>
      <c r="E236" s="10">
        <f t="shared" si="20"/>
        <v>0</v>
      </c>
    </row>
    <row r="237" spans="1:9" outlineLevel="1">
      <c r="A237" s="40" t="s">
        <v>267</v>
      </c>
      <c r="B237" s="10"/>
      <c r="C237" s="5"/>
      <c r="D237" s="5"/>
      <c r="E237" s="5">
        <f t="shared" si="20"/>
        <v>0</v>
      </c>
    </row>
    <row r="238" spans="1:9" outlineLevel="1">
      <c r="A238" s="40" t="s">
        <v>114</v>
      </c>
      <c r="B238" s="5"/>
      <c r="C238" s="5"/>
      <c r="D238" s="5"/>
      <c r="E238" s="5">
        <f t="shared" si="20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20"/>
        <v>0</v>
      </c>
    </row>
    <row r="240" spans="1:9" outlineLevel="1">
      <c r="A240" s="40" t="s">
        <v>269</v>
      </c>
      <c r="B240" s="5"/>
      <c r="C240" s="5">
        <v>-216.29900000000001</v>
      </c>
      <c r="D240" s="5"/>
      <c r="E240" s="5">
        <f t="shared" si="20"/>
        <v>-216.29900000000001</v>
      </c>
    </row>
    <row r="241" spans="1:5" outlineLevel="1">
      <c r="A241" s="40" t="s">
        <v>116</v>
      </c>
      <c r="B241" s="5"/>
      <c r="C241" s="5"/>
      <c r="D241" s="5"/>
      <c r="E241" s="5">
        <f t="shared" si="20"/>
        <v>0</v>
      </c>
    </row>
    <row r="242" spans="1:5" outlineLevel="1">
      <c r="A242" s="40" t="s">
        <v>270</v>
      </c>
      <c r="B242" s="10"/>
      <c r="C242" s="10"/>
      <c r="D242" s="10"/>
      <c r="E242" s="10">
        <f t="shared" si="20"/>
        <v>0</v>
      </c>
    </row>
    <row r="243" spans="1:5" outlineLevel="1">
      <c r="A243" s="40" t="s">
        <v>271</v>
      </c>
      <c r="B243" s="5"/>
      <c r="C243" s="5">
        <v>-519.68299999999999</v>
      </c>
      <c r="D243" s="5"/>
      <c r="E243" s="5">
        <f t="shared" si="20"/>
        <v>-519.68299999999999</v>
      </c>
    </row>
    <row r="244" spans="1:5" outlineLevel="1">
      <c r="A244" s="40" t="s">
        <v>272</v>
      </c>
      <c r="B244" s="5"/>
      <c r="C244" s="5"/>
      <c r="D244" s="5"/>
      <c r="E244" s="5">
        <f t="shared" si="20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20"/>
        <v>0</v>
      </c>
    </row>
    <row r="246" spans="1:5" outlineLevel="1">
      <c r="A246" s="40" t="s">
        <v>274</v>
      </c>
      <c r="B246" s="5"/>
      <c r="C246" s="5"/>
      <c r="D246" s="5"/>
      <c r="E246" s="5">
        <f t="shared" si="20"/>
        <v>0</v>
      </c>
    </row>
    <row r="247" spans="1:5" outlineLevel="1">
      <c r="A247" s="40" t="s">
        <v>275</v>
      </c>
      <c r="B247" s="5"/>
      <c r="C247" s="5"/>
      <c r="D247" s="5"/>
      <c r="E247" s="5">
        <f t="shared" si="20"/>
        <v>0</v>
      </c>
    </row>
    <row r="248" spans="1:5" outlineLevel="1">
      <c r="A248" s="40" t="s">
        <v>276</v>
      </c>
      <c r="B248" s="5"/>
      <c r="C248" s="5">
        <v>-717.22799999999995</v>
      </c>
      <c r="D248" s="5"/>
      <c r="E248" s="5">
        <f t="shared" si="20"/>
        <v>-717.22799999999995</v>
      </c>
    </row>
    <row r="249" spans="1:5" outlineLevel="1">
      <c r="A249" s="40" t="s">
        <v>277</v>
      </c>
      <c r="B249" s="10"/>
      <c r="C249" s="5"/>
      <c r="D249" s="5"/>
      <c r="E249" s="5">
        <f t="shared" si="20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20"/>
        <v>0</v>
      </c>
    </row>
    <row r="251" spans="1:5" outlineLevel="1">
      <c r="A251" s="40" t="s">
        <v>278</v>
      </c>
      <c r="B251" s="5"/>
      <c r="C251" s="5">
        <v>-3399.6529999999998</v>
      </c>
      <c r="D251" s="5"/>
      <c r="E251" s="5">
        <f t="shared" si="20"/>
        <v>-3399.6529999999998</v>
      </c>
    </row>
    <row r="252" spans="1:5" outlineLevel="1">
      <c r="A252" s="40" t="s">
        <v>279</v>
      </c>
      <c r="B252" s="10"/>
      <c r="C252" s="5"/>
      <c r="D252" s="5"/>
      <c r="E252" s="5">
        <f t="shared" si="20"/>
        <v>0</v>
      </c>
    </row>
    <row r="253" spans="1:5" outlineLevel="1">
      <c r="A253" s="40" t="s">
        <v>126</v>
      </c>
      <c r="B253" s="5"/>
      <c r="C253" s="10"/>
      <c r="D253" s="10"/>
      <c r="E253" s="10">
        <f t="shared" si="20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20"/>
        <v>0</v>
      </c>
    </row>
    <row r="255" spans="1:5" outlineLevel="1">
      <c r="A255" s="40" t="s">
        <v>127</v>
      </c>
      <c r="B255" s="5"/>
      <c r="C255" s="5"/>
      <c r="D255" s="5"/>
      <c r="E255" s="5">
        <f t="shared" si="20"/>
        <v>0</v>
      </c>
    </row>
    <row r="256" spans="1:5" outlineLevel="1">
      <c r="A256" s="40" t="s">
        <v>281</v>
      </c>
      <c r="B256" s="5"/>
      <c r="C256" s="5"/>
      <c r="D256" s="5"/>
      <c r="E256" s="5">
        <f t="shared" si="20"/>
        <v>0</v>
      </c>
    </row>
    <row r="257" spans="1:5" outlineLevel="1">
      <c r="A257" s="40" t="s">
        <v>128</v>
      </c>
      <c r="B257" s="5"/>
      <c r="C257" s="5">
        <v>-12143.645</v>
      </c>
      <c r="D257" s="5"/>
      <c r="E257" s="5">
        <f t="shared" si="20"/>
        <v>-12143.645</v>
      </c>
    </row>
    <row r="258" spans="1:5" outlineLevel="1">
      <c r="A258" s="40" t="s">
        <v>130</v>
      </c>
      <c r="B258" s="5"/>
      <c r="C258" s="5"/>
      <c r="D258" s="5"/>
      <c r="E258" s="5">
        <f t="shared" si="20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20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20"/>
        <v>0</v>
      </c>
    </row>
    <row r="261" spans="1:5" outlineLevel="1">
      <c r="A261" s="40" t="s">
        <v>283</v>
      </c>
      <c r="B261" s="5"/>
      <c r="C261" s="5">
        <v>-3497.9119999999998</v>
      </c>
      <c r="D261" s="5"/>
      <c r="E261" s="5">
        <f t="shared" si="20"/>
        <v>-3497.9119999999998</v>
      </c>
    </row>
    <row r="262" spans="1:5" outlineLevel="1">
      <c r="A262" s="40" t="s">
        <v>284</v>
      </c>
      <c r="B262" s="5"/>
      <c r="C262" s="5">
        <v>-1047.058</v>
      </c>
      <c r="D262" s="5"/>
      <c r="E262" s="5">
        <f t="shared" si="20"/>
        <v>-1047.058</v>
      </c>
    </row>
    <row r="263" spans="1:5" outlineLevel="1">
      <c r="A263" s="40" t="s">
        <v>285</v>
      </c>
      <c r="B263" s="5"/>
      <c r="C263" s="5">
        <v>-4262.2299999999996</v>
      </c>
      <c r="D263" s="5"/>
      <c r="E263" s="5">
        <f t="shared" si="20"/>
        <v>-4262.2299999999996</v>
      </c>
    </row>
    <row r="264" spans="1:5" outlineLevel="1">
      <c r="A264" s="40" t="s">
        <v>286</v>
      </c>
      <c r="B264" s="5"/>
      <c r="C264" s="5">
        <v>-390.15899999999999</v>
      </c>
      <c r="D264" s="5"/>
      <c r="E264" s="5">
        <f t="shared" si="20"/>
        <v>-390.15899999999999</v>
      </c>
    </row>
    <row r="265" spans="1:5" outlineLevel="1">
      <c r="A265" s="40" t="s">
        <v>287</v>
      </c>
      <c r="B265" s="5"/>
      <c r="C265" s="5">
        <v>-126.821</v>
      </c>
      <c r="D265" s="5"/>
      <c r="E265" s="5">
        <f t="shared" si="20"/>
        <v>-126.821</v>
      </c>
    </row>
    <row r="266" spans="1:5" outlineLevel="1">
      <c r="A266" s="40" t="s">
        <v>288</v>
      </c>
      <c r="B266" s="5"/>
      <c r="C266" s="5"/>
      <c r="D266" s="5"/>
      <c r="E266" s="5">
        <f t="shared" si="20"/>
        <v>0</v>
      </c>
    </row>
    <row r="267" spans="1:5" outlineLevel="1">
      <c r="A267" s="40" t="s">
        <v>289</v>
      </c>
      <c r="B267" s="5"/>
      <c r="C267" s="5"/>
      <c r="D267" s="5"/>
      <c r="E267" s="5">
        <f t="shared" si="20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20"/>
        <v>0</v>
      </c>
    </row>
    <row r="269" spans="1:5" outlineLevel="1">
      <c r="A269" s="40" t="s">
        <v>159</v>
      </c>
      <c r="B269" s="5"/>
      <c r="C269" s="5">
        <v>-124.08499999999999</v>
      </c>
      <c r="D269" s="5"/>
      <c r="E269" s="5">
        <f t="shared" si="20"/>
        <v>-124.08499999999999</v>
      </c>
    </row>
    <row r="270" spans="1:5" outlineLevel="1">
      <c r="A270" s="40" t="s">
        <v>290</v>
      </c>
      <c r="B270" s="5"/>
      <c r="C270" s="5"/>
      <c r="D270" s="5"/>
      <c r="E270" s="5">
        <f t="shared" si="20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20"/>
        <v>0</v>
      </c>
    </row>
    <row r="272" spans="1:5" outlineLevel="1">
      <c r="A272" s="40" t="s">
        <v>292</v>
      </c>
      <c r="B272" s="5"/>
      <c r="C272" s="5"/>
      <c r="D272" s="5"/>
      <c r="E272" s="5">
        <f t="shared" si="20"/>
        <v>0</v>
      </c>
    </row>
    <row r="273" spans="1:5" outlineLevel="1">
      <c r="A273" s="40" t="s">
        <v>293</v>
      </c>
      <c r="B273" s="5"/>
      <c r="C273" s="5"/>
      <c r="D273" s="5"/>
      <c r="E273" s="5">
        <f t="shared" si="20"/>
        <v>0</v>
      </c>
    </row>
    <row r="274" spans="1:5" outlineLevel="1">
      <c r="A274" s="40" t="s">
        <v>294</v>
      </c>
      <c r="B274" s="5"/>
      <c r="C274" s="5"/>
      <c r="D274" s="5"/>
      <c r="E274" s="5">
        <f t="shared" si="20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1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1"/>
        <v>0</v>
      </c>
    </row>
    <row r="277" spans="1:5" outlineLevel="1">
      <c r="A277" s="40" t="s">
        <v>370</v>
      </c>
      <c r="B277" s="5"/>
      <c r="C277" s="5">
        <v>-7080.442</v>
      </c>
      <c r="D277" s="5"/>
      <c r="E277" s="5">
        <f t="shared" si="21"/>
        <v>-7080.442</v>
      </c>
    </row>
    <row r="278" spans="1:5" outlineLevel="1">
      <c r="A278" s="40" t="s">
        <v>371</v>
      </c>
      <c r="B278" s="5"/>
      <c r="C278" s="5"/>
      <c r="D278" s="5"/>
      <c r="E278" s="5">
        <f t="shared" si="21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21"/>
        <v>0</v>
      </c>
    </row>
    <row r="280" spans="1:5" outlineLevel="1">
      <c r="A280" s="40" t="s">
        <v>384</v>
      </c>
      <c r="B280" s="5"/>
      <c r="C280" s="5">
        <v>-2647.6880000000001</v>
      </c>
      <c r="D280" s="5"/>
      <c r="E280" s="5">
        <f t="shared" ref="E280:E287" si="22">SUM(B280:D280)</f>
        <v>-2647.6880000000001</v>
      </c>
    </row>
    <row r="281" spans="1:5" outlineLevel="1">
      <c r="A281" s="40" t="s">
        <v>385</v>
      </c>
      <c r="B281" s="5"/>
      <c r="C281" s="5"/>
      <c r="D281" s="5"/>
      <c r="E281" s="5">
        <f t="shared" si="22"/>
        <v>0</v>
      </c>
    </row>
    <row r="282" spans="1:5" outlineLevel="1">
      <c r="A282" s="40" t="s">
        <v>398</v>
      </c>
      <c r="B282" s="5"/>
      <c r="C282" s="5">
        <v>-1310.2</v>
      </c>
      <c r="D282" s="5"/>
      <c r="E282" s="5">
        <f t="shared" si="22"/>
        <v>-1310.2</v>
      </c>
    </row>
    <row r="283" spans="1:5" outlineLevel="1">
      <c r="A283" s="40" t="s">
        <v>399</v>
      </c>
      <c r="B283" s="5"/>
      <c r="C283" s="5">
        <v>-1320.5139999999999</v>
      </c>
      <c r="D283" s="5"/>
      <c r="E283" s="5">
        <f t="shared" si="22"/>
        <v>-1320.5139999999999</v>
      </c>
    </row>
    <row r="284" spans="1:5" outlineLevel="1">
      <c r="A284" s="40" t="s">
        <v>400</v>
      </c>
      <c r="B284" s="5"/>
      <c r="C284" s="5">
        <v>-5316.076</v>
      </c>
      <c r="D284" s="5"/>
      <c r="E284" s="5">
        <f t="shared" si="22"/>
        <v>-5316.076</v>
      </c>
    </row>
    <row r="285" spans="1:5" outlineLevel="1">
      <c r="A285" s="40" t="s">
        <v>401</v>
      </c>
      <c r="B285" s="5"/>
      <c r="C285" s="5">
        <v>-583.70000000000005</v>
      </c>
      <c r="D285" s="5"/>
      <c r="E285" s="5">
        <f t="shared" si="22"/>
        <v>-583.70000000000005</v>
      </c>
    </row>
    <row r="286" spans="1:5" outlineLevel="1">
      <c r="A286" s="40" t="s">
        <v>402</v>
      </c>
      <c r="B286" s="5"/>
      <c r="C286" s="5">
        <v>-1147.713</v>
      </c>
      <c r="D286" s="5"/>
      <c r="E286" s="5">
        <f t="shared" si="22"/>
        <v>-1147.713</v>
      </c>
    </row>
    <row r="287" spans="1:5" outlineLevel="1">
      <c r="A287" s="40" t="s">
        <v>407</v>
      </c>
      <c r="B287" s="5"/>
      <c r="C287" s="5">
        <v>-540.59799999999996</v>
      </c>
      <c r="D287" s="5"/>
      <c r="E287" s="5">
        <f t="shared" si="22"/>
        <v>-540.59799999999996</v>
      </c>
    </row>
    <row r="288" spans="1:5" outlineLevel="1">
      <c r="A288" s="40" t="s">
        <v>30</v>
      </c>
      <c r="B288" s="5"/>
      <c r="C288" s="5">
        <v>-7300.9989999999998</v>
      </c>
      <c r="D288" s="5"/>
      <c r="E288" s="5">
        <f t="shared" si="20"/>
        <v>-7300.9989999999998</v>
      </c>
    </row>
    <row r="289" spans="1:9">
      <c r="A289" s="25" t="s">
        <v>151</v>
      </c>
      <c r="B289" s="6">
        <f>SUM(B290:B345)</f>
        <v>0</v>
      </c>
      <c r="C289" s="6">
        <f>SUM(C290:C345)</f>
        <v>-33868.92</v>
      </c>
      <c r="D289" s="6">
        <f>SUM(D290:D345)</f>
        <v>0</v>
      </c>
      <c r="E289" s="6">
        <f t="shared" si="20"/>
        <v>-33868.92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0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20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20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>
        <v>-150</v>
      </c>
      <c r="D293" s="10"/>
      <c r="E293" s="10">
        <f t="shared" si="20"/>
        <v>-150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>
        <v>-1056.117</v>
      </c>
      <c r="D294" s="10"/>
      <c r="E294" s="10">
        <f t="shared" ref="E294:E345" si="23">SUM(B294:D294)</f>
        <v>-1056.117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3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>
        <v>-5307.808</v>
      </c>
      <c r="D296" s="5"/>
      <c r="E296" s="10">
        <f t="shared" si="23"/>
        <v>-5307.808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>
        <v>-340</v>
      </c>
      <c r="D297" s="5"/>
      <c r="E297" s="10">
        <f t="shared" si="23"/>
        <v>-340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3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3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/>
      <c r="D300" s="5"/>
      <c r="E300" s="10">
        <f t="shared" si="23"/>
        <v>0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3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3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3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3"/>
        <v>0</v>
      </c>
    </row>
    <row r="305" spans="1:5" outlineLevel="1">
      <c r="A305" s="40" t="s">
        <v>305</v>
      </c>
      <c r="B305" s="10"/>
      <c r="C305" s="10"/>
      <c r="D305" s="10"/>
      <c r="E305" s="10">
        <f t="shared" si="23"/>
        <v>0</v>
      </c>
    </row>
    <row r="306" spans="1:5" outlineLevel="1">
      <c r="A306" s="40" t="s">
        <v>99</v>
      </c>
      <c r="B306" s="5"/>
      <c r="C306" s="5">
        <v>-260.61500000000001</v>
      </c>
      <c r="D306" s="5"/>
      <c r="E306" s="10">
        <f t="shared" si="23"/>
        <v>-260.61500000000001</v>
      </c>
    </row>
    <row r="307" spans="1:5" outlineLevel="1">
      <c r="A307" s="40" t="s">
        <v>306</v>
      </c>
      <c r="B307" s="10"/>
      <c r="C307" s="10"/>
      <c r="D307" s="10"/>
      <c r="E307" s="10">
        <f t="shared" si="23"/>
        <v>0</v>
      </c>
    </row>
    <row r="308" spans="1:5" outlineLevel="1">
      <c r="A308" s="40" t="s">
        <v>307</v>
      </c>
      <c r="B308" s="10"/>
      <c r="C308" s="5"/>
      <c r="D308" s="5"/>
      <c r="E308" s="10">
        <f t="shared" si="23"/>
        <v>0</v>
      </c>
    </row>
    <row r="309" spans="1:5" outlineLevel="1">
      <c r="A309" s="40" t="s">
        <v>107</v>
      </c>
      <c r="B309" s="5"/>
      <c r="C309" s="5"/>
      <c r="D309" s="5"/>
      <c r="E309" s="10">
        <f t="shared" si="23"/>
        <v>0</v>
      </c>
    </row>
    <row r="310" spans="1:5" outlineLevel="1">
      <c r="A310" s="40" t="s">
        <v>308</v>
      </c>
      <c r="B310" s="5"/>
      <c r="C310" s="10"/>
      <c r="D310" s="10"/>
      <c r="E310" s="10">
        <f t="shared" si="23"/>
        <v>0</v>
      </c>
    </row>
    <row r="311" spans="1:5" outlineLevel="1">
      <c r="A311" s="40" t="s">
        <v>309</v>
      </c>
      <c r="B311" s="10"/>
      <c r="C311" s="5"/>
      <c r="D311" s="5"/>
      <c r="E311" s="10">
        <f t="shared" si="23"/>
        <v>0</v>
      </c>
    </row>
    <row r="312" spans="1:5" outlineLevel="1">
      <c r="A312" s="40" t="s">
        <v>310</v>
      </c>
      <c r="B312" s="5"/>
      <c r="C312" s="5"/>
      <c r="D312" s="5"/>
      <c r="E312" s="10">
        <f t="shared" si="23"/>
        <v>0</v>
      </c>
    </row>
    <row r="313" spans="1:5" outlineLevel="1">
      <c r="A313" s="40" t="s">
        <v>311</v>
      </c>
      <c r="B313" s="5"/>
      <c r="C313" s="10"/>
      <c r="D313" s="10"/>
      <c r="E313" s="10">
        <f t="shared" si="23"/>
        <v>0</v>
      </c>
    </row>
    <row r="314" spans="1:5" outlineLevel="1">
      <c r="A314" s="40" t="s">
        <v>312</v>
      </c>
      <c r="B314" s="5"/>
      <c r="C314" s="5"/>
      <c r="D314" s="5"/>
      <c r="E314" s="10">
        <f t="shared" si="23"/>
        <v>0</v>
      </c>
    </row>
    <row r="315" spans="1:5" outlineLevel="1">
      <c r="A315" s="40" t="s">
        <v>117</v>
      </c>
      <c r="B315" s="5"/>
      <c r="C315" s="5">
        <v>-1100.8</v>
      </c>
      <c r="D315" s="5"/>
      <c r="E315" s="10">
        <f t="shared" si="23"/>
        <v>-1100.8</v>
      </c>
    </row>
    <row r="316" spans="1:5" outlineLevel="1">
      <c r="A316" s="40" t="s">
        <v>120</v>
      </c>
      <c r="B316" s="10"/>
      <c r="C316" s="10"/>
      <c r="D316" s="10"/>
      <c r="E316" s="10">
        <f t="shared" si="23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3"/>
        <v>0</v>
      </c>
    </row>
    <row r="318" spans="1:5" outlineLevel="1">
      <c r="A318" s="40" t="s">
        <v>314</v>
      </c>
      <c r="B318" s="5"/>
      <c r="C318" s="5">
        <v>-1581.5160000000001</v>
      </c>
      <c r="D318" s="5"/>
      <c r="E318" s="10">
        <f t="shared" si="23"/>
        <v>-1581.5160000000001</v>
      </c>
    </row>
    <row r="319" spans="1:5" outlineLevel="1">
      <c r="A319" s="40" t="s">
        <v>122</v>
      </c>
      <c r="B319" s="5"/>
      <c r="C319" s="10"/>
      <c r="D319" s="10"/>
      <c r="E319" s="10">
        <f t="shared" si="23"/>
        <v>0</v>
      </c>
    </row>
    <row r="320" spans="1:5" outlineLevel="1">
      <c r="A320" s="40" t="s">
        <v>124</v>
      </c>
      <c r="B320" s="5"/>
      <c r="C320" s="5"/>
      <c r="D320" s="5"/>
      <c r="E320" s="10">
        <f t="shared" si="23"/>
        <v>0</v>
      </c>
    </row>
    <row r="321" spans="1:5" outlineLevel="1">
      <c r="A321" s="40" t="s">
        <v>315</v>
      </c>
      <c r="B321" s="5"/>
      <c r="C321" s="5">
        <v>-11958.296</v>
      </c>
      <c r="D321" s="5"/>
      <c r="E321" s="10">
        <f t="shared" si="23"/>
        <v>-11958.296</v>
      </c>
    </row>
    <row r="322" spans="1:5" outlineLevel="1">
      <c r="A322" s="40" t="s">
        <v>316</v>
      </c>
      <c r="B322" s="5"/>
      <c r="C322" s="5"/>
      <c r="D322" s="5"/>
      <c r="E322" s="10">
        <f t="shared" si="23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3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23"/>
        <v>0</v>
      </c>
    </row>
    <row r="325" spans="1:5" outlineLevel="1">
      <c r="A325" s="40" t="s">
        <v>354</v>
      </c>
      <c r="B325" s="5"/>
      <c r="C325" s="5"/>
      <c r="D325" s="5"/>
      <c r="E325" s="10">
        <f t="shared" ref="E325:E330" si="24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4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4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4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4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4"/>
        <v>0</v>
      </c>
    </row>
    <row r="331" spans="1:5" outlineLevel="1">
      <c r="A331" s="40" t="s">
        <v>382</v>
      </c>
      <c r="B331" s="5"/>
      <c r="C331" s="5"/>
      <c r="D331" s="5"/>
      <c r="E331" s="10">
        <f t="shared" ref="E331:E344" si="25">SUM(B331:D331)</f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5"/>
        <v>0</v>
      </c>
    </row>
    <row r="333" spans="1:5" outlineLevel="1">
      <c r="A333" s="40" t="s">
        <v>389</v>
      </c>
      <c r="B333" s="5"/>
      <c r="C333" s="5"/>
      <c r="D333" s="5"/>
      <c r="E333" s="10">
        <f t="shared" si="25"/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25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25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25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25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25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25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25"/>
        <v>0</v>
      </c>
    </row>
    <row r="341" spans="1:9" outlineLevel="1">
      <c r="A341" s="40" t="s">
        <v>403</v>
      </c>
      <c r="B341" s="5"/>
      <c r="C341" s="5">
        <v>-7424</v>
      </c>
      <c r="D341" s="5"/>
      <c r="E341" s="10">
        <f t="shared" si="25"/>
        <v>-7424</v>
      </c>
    </row>
    <row r="342" spans="1:9" outlineLevel="1">
      <c r="A342" s="40" t="s">
        <v>404</v>
      </c>
      <c r="B342" s="5"/>
      <c r="C342" s="5">
        <v>-100</v>
      </c>
      <c r="D342" s="5"/>
      <c r="E342" s="10">
        <f t="shared" si="25"/>
        <v>-100</v>
      </c>
    </row>
    <row r="343" spans="1:9" outlineLevel="1">
      <c r="A343" s="40" t="s">
        <v>405</v>
      </c>
      <c r="B343" s="5"/>
      <c r="C343" s="5">
        <v>-1423.798</v>
      </c>
      <c r="D343" s="5"/>
      <c r="E343" s="10">
        <f t="shared" si="25"/>
        <v>-1423.798</v>
      </c>
    </row>
    <row r="344" spans="1:9" outlineLevel="1">
      <c r="A344" s="40" t="s">
        <v>406</v>
      </c>
      <c r="B344" s="5"/>
      <c r="C344" s="5">
        <v>-3165.97</v>
      </c>
      <c r="D344" s="5"/>
      <c r="E344" s="10">
        <f t="shared" si="25"/>
        <v>-3165.97</v>
      </c>
    </row>
    <row r="345" spans="1:9" outlineLevel="1">
      <c r="A345" s="41" t="s">
        <v>48</v>
      </c>
      <c r="B345" s="10"/>
      <c r="C345" s="5"/>
      <c r="D345" s="5"/>
      <c r="E345" s="10">
        <f t="shared" si="23"/>
        <v>0</v>
      </c>
    </row>
    <row r="346" spans="1:9">
      <c r="A346" s="25" t="s">
        <v>152</v>
      </c>
      <c r="B346" s="6">
        <f>SUM(B347:B397)</f>
        <v>-5774.0820000000003</v>
      </c>
      <c r="C346" s="6">
        <f>SUM(C347:C397)</f>
        <v>-27741.059000000001</v>
      </c>
      <c r="D346" s="6">
        <f>SUM(D347:D397)</f>
        <v>0</v>
      </c>
      <c r="E346" s="6">
        <f t="shared" ref="E346:E397" si="26">SUM(B346:D346)</f>
        <v>-33515.141000000003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>
        <v>-2000</v>
      </c>
      <c r="C347" s="10">
        <v>-2229.5</v>
      </c>
      <c r="D347" s="10"/>
      <c r="E347" s="10">
        <f t="shared" si="26"/>
        <v>-4229.5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6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26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>
        <v>-1774.0820000000001</v>
      </c>
      <c r="C350" s="10">
        <v>-5309.0389999999998</v>
      </c>
      <c r="D350" s="10"/>
      <c r="E350" s="10">
        <f t="shared" si="26"/>
        <v>-7083.1210000000001</v>
      </c>
      <c r="F350" s="10"/>
      <c r="G350" s="18"/>
      <c r="H350" s="18"/>
      <c r="I350" s="18"/>
    </row>
    <row r="351" spans="1:9" outlineLevel="1">
      <c r="A351" s="40" t="s">
        <v>321</v>
      </c>
      <c r="B351" s="10">
        <v>-2000</v>
      </c>
      <c r="C351" s="5">
        <v>-2300</v>
      </c>
      <c r="D351" s="5"/>
      <c r="E351" s="5">
        <f t="shared" si="26"/>
        <v>-4300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/>
      <c r="D352" s="5"/>
      <c r="E352" s="5">
        <f t="shared" si="26"/>
        <v>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>
        <v>-3889.1480000000001</v>
      </c>
      <c r="D353" s="5"/>
      <c r="E353" s="5">
        <f t="shared" si="26"/>
        <v>-3889.1480000000001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>
        <f>-3527.245-274.1-116.863</f>
        <v>-3918.2079999999996</v>
      </c>
      <c r="D354" s="5"/>
      <c r="E354" s="5">
        <f t="shared" si="26"/>
        <v>-3918.2079999999996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26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6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6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/>
      <c r="D358" s="10"/>
      <c r="E358" s="10">
        <f t="shared" si="26"/>
        <v>0</v>
      </c>
    </row>
    <row r="359" spans="1:9" outlineLevel="1">
      <c r="A359" s="40" t="s">
        <v>327</v>
      </c>
      <c r="B359" s="10"/>
      <c r="C359" s="5">
        <v>-4669.43</v>
      </c>
      <c r="D359" s="5"/>
      <c r="E359" s="5">
        <f t="shared" si="26"/>
        <v>-4669.43</v>
      </c>
    </row>
    <row r="360" spans="1:9" outlineLevel="1">
      <c r="A360" s="40" t="s">
        <v>328</v>
      </c>
      <c r="B360" s="10"/>
      <c r="C360" s="5"/>
      <c r="D360" s="5"/>
      <c r="E360" s="5">
        <f t="shared" si="26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26"/>
        <v>0</v>
      </c>
    </row>
    <row r="362" spans="1:9" outlineLevel="1">
      <c r="A362" s="40" t="s">
        <v>330</v>
      </c>
      <c r="B362" s="5"/>
      <c r="C362" s="5"/>
      <c r="D362" s="5"/>
      <c r="E362" s="5">
        <f t="shared" si="26"/>
        <v>0</v>
      </c>
    </row>
    <row r="363" spans="1:9" outlineLevel="1">
      <c r="A363" s="40" t="s">
        <v>331</v>
      </c>
      <c r="B363" s="10"/>
      <c r="C363" s="10"/>
      <c r="D363" s="10"/>
      <c r="E363" s="10">
        <f t="shared" si="26"/>
        <v>0</v>
      </c>
    </row>
    <row r="364" spans="1:9" outlineLevel="1">
      <c r="A364" s="40" t="s">
        <v>136</v>
      </c>
      <c r="B364" s="10"/>
      <c r="C364" s="5"/>
      <c r="D364" s="5"/>
      <c r="E364" s="5">
        <f t="shared" si="26"/>
        <v>0</v>
      </c>
    </row>
    <row r="365" spans="1:9" outlineLevel="1">
      <c r="A365" s="41" t="s">
        <v>332</v>
      </c>
      <c r="B365" s="5"/>
      <c r="C365" s="5"/>
      <c r="D365" s="5"/>
      <c r="E365" s="5">
        <f t="shared" si="26"/>
        <v>0</v>
      </c>
    </row>
    <row r="366" spans="1:9" outlineLevel="1">
      <c r="A366" s="40" t="s">
        <v>333</v>
      </c>
      <c r="B366" s="5"/>
      <c r="C366" s="10"/>
      <c r="D366" s="10"/>
      <c r="E366" s="10">
        <f t="shared" si="26"/>
        <v>0</v>
      </c>
    </row>
    <row r="367" spans="1:9" outlineLevel="1">
      <c r="A367" s="40" t="s">
        <v>110</v>
      </c>
      <c r="B367" s="10"/>
      <c r="C367" s="5"/>
      <c r="D367" s="5"/>
      <c r="E367" s="5">
        <f t="shared" si="26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26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26"/>
        <v>0</v>
      </c>
    </row>
    <row r="370" spans="1:5" outlineLevel="1">
      <c r="A370" s="40" t="s">
        <v>336</v>
      </c>
      <c r="B370" s="5"/>
      <c r="C370" s="5"/>
      <c r="D370" s="5"/>
      <c r="E370" s="5">
        <f t="shared" si="26"/>
        <v>0</v>
      </c>
    </row>
    <row r="371" spans="1:5" outlineLevel="1">
      <c r="A371" s="40" t="s">
        <v>337</v>
      </c>
      <c r="B371" s="5"/>
      <c r="C371" s="5"/>
      <c r="D371" s="5"/>
      <c r="E371" s="5">
        <f t="shared" si="26"/>
        <v>0</v>
      </c>
    </row>
    <row r="372" spans="1:5" outlineLevel="1">
      <c r="A372" s="40" t="s">
        <v>338</v>
      </c>
      <c r="B372" s="10"/>
      <c r="C372" s="10"/>
      <c r="D372" s="10"/>
      <c r="E372" s="10">
        <f t="shared" si="26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6"/>
        <v>0</v>
      </c>
    </row>
    <row r="374" spans="1:5" outlineLevel="1">
      <c r="A374" s="40" t="s">
        <v>340</v>
      </c>
      <c r="B374" s="5"/>
      <c r="C374" s="5"/>
      <c r="D374" s="5"/>
      <c r="E374" s="5">
        <f t="shared" si="26"/>
        <v>0</v>
      </c>
    </row>
    <row r="375" spans="1:5" outlineLevel="1">
      <c r="A375" s="40" t="s">
        <v>341</v>
      </c>
      <c r="B375" s="5"/>
      <c r="C375" s="10"/>
      <c r="D375" s="10"/>
      <c r="E375" s="10">
        <f t="shared" si="26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6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26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26"/>
        <v>0</v>
      </c>
    </row>
    <row r="379" spans="1:5" outlineLevel="1">
      <c r="A379" s="40" t="s">
        <v>119</v>
      </c>
      <c r="B379" s="10"/>
      <c r="C379" s="5">
        <v>-1354.0170000000001</v>
      </c>
      <c r="D379" s="5"/>
      <c r="E379" s="5">
        <f t="shared" si="26"/>
        <v>-1354.0170000000001</v>
      </c>
    </row>
    <row r="380" spans="1:5" outlineLevel="1">
      <c r="A380" s="40" t="s">
        <v>138</v>
      </c>
      <c r="B380" s="10"/>
      <c r="C380" s="5">
        <v>-2266.0909999999999</v>
      </c>
      <c r="D380" s="5"/>
      <c r="E380" s="5">
        <f t="shared" si="26"/>
        <v>-2266.0909999999999</v>
      </c>
    </row>
    <row r="381" spans="1:5" outlineLevel="1">
      <c r="A381" s="40" t="s">
        <v>345</v>
      </c>
      <c r="B381" s="10"/>
      <c r="C381" s="5"/>
      <c r="D381" s="5"/>
      <c r="E381" s="5">
        <f t="shared" si="26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88" si="27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27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27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27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27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27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27"/>
        <v>0</v>
      </c>
    </row>
    <row r="389" spans="1:9" outlineLevel="1">
      <c r="A389" s="40" t="s">
        <v>375</v>
      </c>
      <c r="B389" s="10"/>
      <c r="C389" s="5"/>
      <c r="D389" s="5"/>
      <c r="E389" s="5">
        <f t="shared" ref="E389:E395" si="28">SUM(B389:D389)</f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28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28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28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28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28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28"/>
        <v>0</v>
      </c>
    </row>
    <row r="396" spans="1:9" outlineLevel="1">
      <c r="A396" s="40" t="s">
        <v>408</v>
      </c>
      <c r="B396" s="10"/>
      <c r="C396" s="5">
        <v>-52.218000000000004</v>
      </c>
      <c r="D396" s="5"/>
      <c r="E396" s="5">
        <f t="shared" ref="E396" si="29">SUM(B396:D396)</f>
        <v>-52.218000000000004</v>
      </c>
    </row>
    <row r="397" spans="1:9" outlineLevel="1">
      <c r="A397" s="40" t="s">
        <v>346</v>
      </c>
      <c r="B397" s="10"/>
      <c r="C397" s="5">
        <v>-1753.4079999999999</v>
      </c>
      <c r="D397" s="5"/>
      <c r="E397" s="5">
        <f t="shared" si="26"/>
        <v>-1753.4079999999999</v>
      </c>
    </row>
    <row r="398" spans="1:9">
      <c r="A398" s="24" t="s">
        <v>171</v>
      </c>
      <c r="B398" s="4">
        <f>B2+B3+B21+B31+B55+B94+B102+B111+B131+B138+B145+B156+B168+B193+B215+B289+B346</f>
        <v>7026.134</v>
      </c>
      <c r="C398" s="4">
        <f>C2+C3+C21+C31+C55+C94+C102+C111+C131+C138+C145+C156+C168+C193+C215+C289+C346</f>
        <v>-4071080.9089999958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-4063221.5769999959</v>
      </c>
      <c r="F398" s="9"/>
      <c r="G398" s="14">
        <f>G2+G3+G21+G31+G55+G94+G102+G111+G131+G138+G145+G156+G168+G193+G215+G289+G346</f>
        <v>318697.18000000011</v>
      </c>
      <c r="H398" s="15"/>
      <c r="I398" s="14">
        <f>I2+I3+I21+I31+I55+I94+I102+I111+I131+I138+I145+I156+I168+I193+I215+I289+I346</f>
        <v>3699.4099999999744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98"/>
  <sheetViews>
    <sheetView topLeftCell="A369" workbookViewId="0">
      <selection activeCell="A396" sqref="A396:XFD396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172</v>
      </c>
      <c r="B2" s="4">
        <f>'SNA 10-2019'!B398</f>
        <v>7026.134</v>
      </c>
      <c r="C2" s="4">
        <f>'SNA 10-2019'!C398</f>
        <v>-4071080.9089999958</v>
      </c>
      <c r="D2" s="4">
        <f>'SNA 10-2019'!D398</f>
        <v>833.19799999999998</v>
      </c>
      <c r="E2" s="4">
        <f>SUM(B2:D2)</f>
        <v>-4063221.5769999959</v>
      </c>
      <c r="F2" s="9"/>
      <c r="G2" s="14">
        <f>'SNA 10-2019'!G398</f>
        <v>318697.18000000011</v>
      </c>
      <c r="H2" s="15"/>
      <c r="I2" s="14">
        <f>'SNA 10-2019'!I398</f>
        <v>3699.4099999999744</v>
      </c>
    </row>
    <row r="3" spans="1:9" s="3" customFormat="1">
      <c r="A3" s="25" t="s">
        <v>9</v>
      </c>
      <c r="B3" s="6">
        <f>SUM(B4:B20)</f>
        <v>0</v>
      </c>
      <c r="C3" s="6">
        <f>SUM(C4:C20)</f>
        <v>0</v>
      </c>
      <c r="D3" s="6">
        <f>SUM(D4:D20)</f>
        <v>0</v>
      </c>
      <c r="E3" s="6">
        <f>SUM(B3:D3)</f>
        <v>0</v>
      </c>
      <c r="F3" s="9"/>
      <c r="G3" s="16">
        <f>SUM(G4:G20)</f>
        <v>0</v>
      </c>
      <c r="H3" s="15"/>
      <c r="I3" s="16">
        <f>SUM(I4:I20)</f>
        <v>0</v>
      </c>
    </row>
    <row r="4" spans="1:9" outlineLevel="1">
      <c r="A4" s="26" t="s">
        <v>13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/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/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/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/>
      <c r="H18" s="18"/>
      <c r="I18" s="17"/>
    </row>
    <row r="19" spans="1:9" outlineLevel="1">
      <c r="A19" s="26" t="s">
        <v>351</v>
      </c>
      <c r="B19" s="5"/>
      <c r="C19" s="5"/>
      <c r="D19" s="5"/>
      <c r="E19" s="5">
        <f t="shared" si="0"/>
        <v>0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/>
      <c r="D20" s="5"/>
      <c r="E20" s="5">
        <f t="shared" si="0"/>
        <v>0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1">SUM(C22:C30)</f>
        <v>0</v>
      </c>
      <c r="D21" s="6">
        <f t="shared" si="1"/>
        <v>0</v>
      </c>
      <c r="E21" s="6">
        <f t="shared" ref="E21:E84" si="2">SUM(B21:D21)</f>
        <v>0</v>
      </c>
      <c r="F21" s="9"/>
      <c r="G21" s="16">
        <f>SUM(G22:G30)</f>
        <v>0</v>
      </c>
      <c r="H21" s="15"/>
      <c r="I21" s="16">
        <f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si="2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2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2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2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2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2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2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2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/>
      <c r="D30" s="5"/>
      <c r="E30" s="5">
        <f t="shared" si="2"/>
        <v>0</v>
      </c>
      <c r="F30" s="10"/>
      <c r="G30" s="17"/>
      <c r="H30" s="18"/>
      <c r="I30" s="17"/>
    </row>
    <row r="31" spans="1:9">
      <c r="A31" s="25" t="s">
        <v>24</v>
      </c>
      <c r="B31" s="6">
        <f>SUM(B32:B54)</f>
        <v>0</v>
      </c>
      <c r="C31" s="6">
        <f t="shared" ref="C31:D31" si="3">SUM(C32:C54)</f>
        <v>0</v>
      </c>
      <c r="D31" s="6">
        <f t="shared" si="3"/>
        <v>0</v>
      </c>
      <c r="E31" s="6">
        <f t="shared" si="2"/>
        <v>0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2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2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2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2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2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2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2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2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2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2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2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2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2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/>
      <c r="D45" s="5"/>
      <c r="E45" s="5">
        <f t="shared" si="2"/>
        <v>0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2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/>
      <c r="D47" s="5"/>
      <c r="E47" s="5">
        <f t="shared" si="2"/>
        <v>0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2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2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2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2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2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2"/>
        <v>0</v>
      </c>
      <c r="F53" s="10"/>
      <c r="G53" s="17"/>
      <c r="H53" s="18"/>
      <c r="I53" s="17"/>
    </row>
    <row r="54" spans="1:9" outlineLevel="1">
      <c r="A54" s="27" t="s">
        <v>0</v>
      </c>
      <c r="B54" s="5"/>
      <c r="C54" s="5"/>
      <c r="D54" s="5"/>
      <c r="E54" s="5">
        <f t="shared" si="2"/>
        <v>0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0</v>
      </c>
      <c r="C55" s="6">
        <f t="shared" ref="C55:D55" si="4">SUM(C56:C93)</f>
        <v>0</v>
      </c>
      <c r="D55" s="6">
        <f t="shared" si="4"/>
        <v>0</v>
      </c>
      <c r="E55" s="6">
        <f t="shared" si="2"/>
        <v>0</v>
      </c>
      <c r="F55" s="9"/>
      <c r="G55" s="16">
        <f>SUM(G56:G93)</f>
        <v>0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/>
      <c r="D56" s="5"/>
      <c r="E56" s="5">
        <f t="shared" si="2"/>
        <v>0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/>
      <c r="D57" s="5"/>
      <c r="E57" s="5">
        <f t="shared" si="2"/>
        <v>0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2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/>
      <c r="D59" s="5"/>
      <c r="E59" s="5">
        <f t="shared" si="2"/>
        <v>0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2"/>
        <v>0</v>
      </c>
      <c r="F60" s="10"/>
      <c r="G60" s="17"/>
      <c r="H60" s="18"/>
      <c r="I60" s="17"/>
    </row>
    <row r="61" spans="1:9" outlineLevel="1">
      <c r="A61" s="40" t="s">
        <v>175</v>
      </c>
      <c r="B61" s="5"/>
      <c r="C61" s="5"/>
      <c r="D61" s="5"/>
      <c r="E61" s="5">
        <f t="shared" si="2"/>
        <v>0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/>
      <c r="D62" s="5"/>
      <c r="E62" s="5">
        <f t="shared" si="2"/>
        <v>0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/>
      <c r="D63" s="5"/>
      <c r="E63" s="5">
        <f t="shared" si="2"/>
        <v>0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/>
      <c r="D64" s="5"/>
      <c r="E64" s="5">
        <f t="shared" si="2"/>
        <v>0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2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2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2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/>
      <c r="D68" s="5"/>
      <c r="E68" s="5">
        <f t="shared" si="2"/>
        <v>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2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si="2"/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/>
      <c r="D71" s="5"/>
      <c r="E71" s="5">
        <f t="shared" si="2"/>
        <v>0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/>
      <c r="D72" s="5"/>
      <c r="E72" s="5">
        <f t="shared" si="2"/>
        <v>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/>
      <c r="D73" s="5"/>
      <c r="E73" s="5">
        <f t="shared" si="2"/>
        <v>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2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/>
      <c r="D75" s="5"/>
      <c r="E75" s="5">
        <f t="shared" si="2"/>
        <v>0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/>
      <c r="D76" s="5"/>
      <c r="E76" s="5">
        <f t="shared" si="2"/>
        <v>0</v>
      </c>
      <c r="F76" s="10"/>
      <c r="G76" s="17"/>
      <c r="H76" s="18"/>
      <c r="I76" s="17"/>
    </row>
    <row r="77" spans="1:9" outlineLevel="1">
      <c r="A77" s="40" t="s">
        <v>84</v>
      </c>
      <c r="B77" s="5"/>
      <c r="C77" s="5"/>
      <c r="D77" s="5"/>
      <c r="E77" s="5">
        <f t="shared" si="2"/>
        <v>0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/>
      <c r="D78" s="5"/>
      <c r="E78" s="5">
        <f t="shared" si="2"/>
        <v>0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/>
      <c r="D79" s="5"/>
      <c r="E79" s="5">
        <f t="shared" si="2"/>
        <v>0</v>
      </c>
      <c r="F79" s="10"/>
      <c r="G79" s="17"/>
      <c r="H79" s="18"/>
      <c r="I79" s="17"/>
    </row>
    <row r="80" spans="1:9" outlineLevel="1">
      <c r="A80" s="40" t="s">
        <v>184</v>
      </c>
      <c r="B80" s="5"/>
      <c r="C80" s="5"/>
      <c r="D80" s="5"/>
      <c r="E80" s="5">
        <f t="shared" si="2"/>
        <v>0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/>
      <c r="D81" s="5"/>
      <c r="E81" s="5">
        <f>SUM(B81:D81)</f>
        <v>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2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2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/>
      <c r="D84" s="5"/>
      <c r="E84" s="5">
        <f t="shared" si="2"/>
        <v>0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ref="E85:E137" si="5">SUM(B85:D85)</f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5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/>
      <c r="D87" s="5"/>
      <c r="E87" s="5">
        <f t="shared" si="5"/>
        <v>0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/>
      <c r="D88" s="5"/>
      <c r="E88" s="5">
        <f t="shared" si="5"/>
        <v>0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/>
      <c r="D89" s="5"/>
      <c r="E89" s="5">
        <f t="shared" si="5"/>
        <v>0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/>
      <c r="D90" s="5"/>
      <c r="E90" s="5">
        <f t="shared" si="5"/>
        <v>0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5"/>
        <v>0</v>
      </c>
      <c r="F91" s="10"/>
      <c r="G91" s="17"/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5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/>
      <c r="D93" s="5"/>
      <c r="E93" s="5">
        <f t="shared" si="5"/>
        <v>0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0</v>
      </c>
      <c r="D94" s="6">
        <f>SUM(D95:D101)</f>
        <v>0</v>
      </c>
      <c r="E94" s="6">
        <f t="shared" si="5"/>
        <v>0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5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/>
      <c r="D96" s="5"/>
      <c r="E96" s="5">
        <f t="shared" si="5"/>
        <v>0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/>
      <c r="D97" s="5"/>
      <c r="E97" s="5">
        <f t="shared" si="5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5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5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/>
      <c r="D100" s="5"/>
      <c r="E100" s="5">
        <f t="shared" si="5"/>
        <v>0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/>
      <c r="D101" s="5"/>
      <c r="E101" s="5">
        <f t="shared" si="5"/>
        <v>0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6">SUM(B103:B110)</f>
        <v>0</v>
      </c>
      <c r="C102" s="6">
        <f t="shared" si="6"/>
        <v>0</v>
      </c>
      <c r="D102" s="6">
        <f t="shared" si="6"/>
        <v>0</v>
      </c>
      <c r="E102" s="6">
        <f t="shared" si="5"/>
        <v>0</v>
      </c>
      <c r="F102" s="9"/>
      <c r="G102" s="16">
        <f t="shared" ref="G102" si="7">SUM(G103:G110)</f>
        <v>0</v>
      </c>
      <c r="H102" s="15"/>
      <c r="I102" s="16">
        <f t="shared" ref="I102" si="8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5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si="5"/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5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5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5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5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si="5"/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/>
      <c r="D110" s="5"/>
      <c r="E110" s="5">
        <f t="shared" si="5"/>
        <v>0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9">SUM(B112:B130)</f>
        <v>0</v>
      </c>
      <c r="C111" s="6">
        <f t="shared" si="9"/>
        <v>0</v>
      </c>
      <c r="D111" s="6">
        <f t="shared" si="9"/>
        <v>0</v>
      </c>
      <c r="E111" s="6">
        <f t="shared" si="5"/>
        <v>0</v>
      </c>
      <c r="F111" s="9"/>
      <c r="G111" s="16">
        <f t="shared" ref="G111" si="10">SUM(G112:G130)</f>
        <v>0</v>
      </c>
      <c r="H111" s="15"/>
      <c r="I111" s="16">
        <f t="shared" ref="I111" si="11">SUM(I112:I130)</f>
        <v>0</v>
      </c>
    </row>
    <row r="112" spans="1:9" outlineLevel="1">
      <c r="A112" s="21" t="s">
        <v>44</v>
      </c>
      <c r="B112" s="5"/>
      <c r="C112" s="5"/>
      <c r="D112" s="5"/>
      <c r="E112" s="5">
        <f t="shared" si="5"/>
        <v>0</v>
      </c>
      <c r="F112" s="10"/>
      <c r="G112" s="17"/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5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5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5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5"/>
        <v>0</v>
      </c>
      <c r="F116" s="10"/>
      <c r="G116" s="17"/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5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5"/>
        <v>0</v>
      </c>
      <c r="F118" s="10"/>
      <c r="G118" s="17"/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5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5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5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5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5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5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5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5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5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5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5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5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2">SUM(B132:B137)</f>
        <v>0</v>
      </c>
      <c r="C131" s="6">
        <f t="shared" si="12"/>
        <v>0</v>
      </c>
      <c r="D131" s="6">
        <f t="shared" si="12"/>
        <v>0</v>
      </c>
      <c r="E131" s="6">
        <f t="shared" si="5"/>
        <v>0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/>
      <c r="D132" s="5"/>
      <c r="E132" s="5">
        <f t="shared" si="5"/>
        <v>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/>
      <c r="D133" s="10"/>
      <c r="E133" s="10">
        <f t="shared" si="5"/>
        <v>0</v>
      </c>
    </row>
    <row r="134" spans="1:9" outlineLevel="1">
      <c r="A134" s="21" t="s">
        <v>60</v>
      </c>
      <c r="B134" s="5"/>
      <c r="C134" s="5"/>
      <c r="D134" s="5"/>
      <c r="E134" s="5">
        <f t="shared" si="5"/>
        <v>0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/>
      <c r="D135" s="5"/>
      <c r="E135" s="5">
        <f t="shared" si="5"/>
        <v>0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/>
      <c r="D136" s="5"/>
      <c r="E136" s="5">
        <f t="shared" si="5"/>
        <v>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5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3">SUM(C139:C144)</f>
        <v>0</v>
      </c>
      <c r="D138" s="6">
        <f t="shared" si="13"/>
        <v>0</v>
      </c>
      <c r="E138" s="6">
        <f>SUM(B138:D138)</f>
        <v>0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/>
      <c r="D139" s="5"/>
      <c r="E139" s="5">
        <f>SUM(B139:D139)</f>
        <v>0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/>
      <c r="D140" s="5"/>
      <c r="E140" s="5">
        <f t="shared" ref="E140:E144" si="14">SUM(B140:D140)</f>
        <v>0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/>
      <c r="D141" s="5"/>
      <c r="E141" s="5">
        <f t="shared" si="14"/>
        <v>0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/>
      <c r="D142" s="5"/>
      <c r="E142" s="5">
        <f t="shared" si="14"/>
        <v>0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/>
      <c r="D143" s="5"/>
      <c r="E143" s="5">
        <f t="shared" si="14"/>
        <v>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/>
      <c r="D144" s="5"/>
      <c r="E144" s="5">
        <f t="shared" si="14"/>
        <v>0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0</v>
      </c>
      <c r="D145" s="6">
        <f>SUM(D146:D155)</f>
        <v>0</v>
      </c>
      <c r="E145" s="6">
        <f>SUM(B145:D145)</f>
        <v>0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/>
      <c r="D146" s="5"/>
      <c r="E146" s="5">
        <f>SUM(B146:D146)</f>
        <v>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/>
      <c r="D147" s="5"/>
      <c r="E147" s="5">
        <f t="shared" ref="E147:E216" si="15">SUM(B147:D147)</f>
        <v>0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/>
      <c r="D148" s="5"/>
      <c r="E148" s="5">
        <f t="shared" si="15"/>
        <v>0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5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15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5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5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5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ref="E154" si="16">SUM(B154:D154)</f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15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7">SUM(C157:C167)</f>
        <v>0</v>
      </c>
      <c r="D156" s="6">
        <f t="shared" si="17"/>
        <v>0</v>
      </c>
      <c r="E156" s="6">
        <f t="shared" si="15"/>
        <v>0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/>
      <c r="D157" s="5"/>
      <c r="E157" s="5">
        <f t="shared" si="15"/>
        <v>0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/>
      <c r="D158" s="5"/>
      <c r="E158" s="5">
        <f t="shared" si="15"/>
        <v>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5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5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5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5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/>
      <c r="D163" s="5"/>
      <c r="E163" s="5">
        <f t="shared" si="15"/>
        <v>0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5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/>
      <c r="D165" s="5"/>
      <c r="E165" s="5">
        <f t="shared" si="15"/>
        <v>0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/>
      <c r="D167" s="5"/>
      <c r="E167" s="5">
        <f t="shared" si="15"/>
        <v>0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0</v>
      </c>
      <c r="D168" s="6">
        <f>SUM(D169:D192)</f>
        <v>0</v>
      </c>
      <c r="E168" s="6">
        <f t="shared" si="15"/>
        <v>0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/>
      <c r="D169" s="5"/>
      <c r="E169" s="5">
        <f t="shared" si="15"/>
        <v>0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5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/>
      <c r="D171" s="5"/>
      <c r="E171" s="5">
        <f t="shared" si="15"/>
        <v>0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5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/>
      <c r="D173" s="5"/>
      <c r="E173" s="5">
        <f t="shared" si="15"/>
        <v>0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5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5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5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5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5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5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5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5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5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5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/>
      <c r="D184" s="5"/>
      <c r="E184" s="5">
        <f t="shared" si="15"/>
        <v>0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5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15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/>
      <c r="D187" s="5"/>
      <c r="E187" s="5">
        <f t="shared" si="15"/>
        <v>0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5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si="15"/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si="15"/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15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/>
      <c r="D192" s="5"/>
      <c r="E192" s="5">
        <f t="shared" si="15"/>
        <v>0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18">SUM(C194:C214)</f>
        <v>0</v>
      </c>
      <c r="D193" s="6">
        <f t="shared" si="18"/>
        <v>0</v>
      </c>
      <c r="E193" s="6">
        <f t="shared" si="15"/>
        <v>0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5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/>
      <c r="D195" s="5"/>
      <c r="E195" s="5">
        <f t="shared" si="15"/>
        <v>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/>
      <c r="D196" s="5"/>
      <c r="E196" s="5">
        <f t="shared" si="15"/>
        <v>0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/>
      <c r="D197" s="5"/>
      <c r="E197" s="5">
        <f t="shared" si="15"/>
        <v>0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5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5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/>
      <c r="D200" s="5"/>
      <c r="E200" s="5">
        <f t="shared" si="15"/>
        <v>0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15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/>
      <c r="D202" s="5"/>
      <c r="E202" s="5">
        <f t="shared" si="15"/>
        <v>0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/>
      <c r="D203" s="5"/>
      <c r="E203" s="5">
        <f t="shared" si="15"/>
        <v>0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/>
      <c r="D204" s="5"/>
      <c r="E204" s="5">
        <f t="shared" si="15"/>
        <v>0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/>
      <c r="D205" s="5"/>
      <c r="E205" s="5">
        <f t="shared" si="15"/>
        <v>0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5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/>
      <c r="D207" s="5"/>
      <c r="E207" s="5">
        <f t="shared" si="15"/>
        <v>0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/>
      <c r="D208" s="5"/>
      <c r="E208" s="5">
        <f t="shared" si="15"/>
        <v>0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/>
      <c r="D209" s="5"/>
      <c r="E209" s="5">
        <f t="shared" si="15"/>
        <v>0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/>
      <c r="D210" s="5"/>
      <c r="E210" s="5">
        <f t="shared" si="15"/>
        <v>0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/>
      <c r="D211" s="5"/>
      <c r="E211" s="5">
        <f t="shared" si="15"/>
        <v>0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5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19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/>
      <c r="D214" s="5"/>
      <c r="E214" s="5">
        <f t="shared" si="15"/>
        <v>0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0</v>
      </c>
      <c r="D215" s="6">
        <f>SUM(D216:D288)</f>
        <v>0</v>
      </c>
      <c r="E215" s="6">
        <f t="shared" si="15"/>
        <v>0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5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20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20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/>
      <c r="D219" s="10"/>
      <c r="E219" s="10">
        <f t="shared" si="20"/>
        <v>0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20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20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20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/>
      <c r="D223" s="5"/>
      <c r="E223" s="5">
        <f t="shared" si="20"/>
        <v>0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/>
      <c r="D224" s="5"/>
      <c r="E224" s="5">
        <f t="shared" si="20"/>
        <v>0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20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20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/>
      <c r="D227" s="5"/>
      <c r="E227" s="5">
        <f t="shared" si="20"/>
        <v>0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20"/>
        <v>0</v>
      </c>
    </row>
    <row r="229" spans="1:9" outlineLevel="1">
      <c r="A229" s="40" t="s">
        <v>85</v>
      </c>
      <c r="B229" s="10"/>
      <c r="C229" s="5"/>
      <c r="D229" s="5"/>
      <c r="E229" s="5">
        <f t="shared" si="20"/>
        <v>0</v>
      </c>
    </row>
    <row r="230" spans="1:9" outlineLevel="1">
      <c r="A230" s="41" t="s">
        <v>262</v>
      </c>
      <c r="B230" s="10"/>
      <c r="C230" s="5"/>
      <c r="D230" s="5"/>
      <c r="E230" s="5">
        <f t="shared" si="20"/>
        <v>0</v>
      </c>
    </row>
    <row r="231" spans="1:9" outlineLevel="1">
      <c r="A231" s="40" t="s">
        <v>263</v>
      </c>
      <c r="B231" s="10"/>
      <c r="C231" s="10"/>
      <c r="D231" s="10"/>
      <c r="E231" s="10">
        <f t="shared" si="20"/>
        <v>0</v>
      </c>
    </row>
    <row r="232" spans="1:9" outlineLevel="1">
      <c r="A232" s="40" t="s">
        <v>92</v>
      </c>
      <c r="B232" s="5"/>
      <c r="C232" s="5"/>
      <c r="D232" s="5"/>
      <c r="E232" s="5">
        <f t="shared" si="20"/>
        <v>0</v>
      </c>
    </row>
    <row r="233" spans="1:9" outlineLevel="1">
      <c r="A233" s="40" t="s">
        <v>97</v>
      </c>
      <c r="B233" s="10"/>
      <c r="C233" s="10"/>
      <c r="D233" s="10"/>
      <c r="E233" s="10">
        <f t="shared" si="20"/>
        <v>0</v>
      </c>
    </row>
    <row r="234" spans="1:9" outlineLevel="1">
      <c r="A234" s="40" t="s">
        <v>264</v>
      </c>
      <c r="B234" s="10"/>
      <c r="C234" s="5"/>
      <c r="D234" s="5"/>
      <c r="E234" s="5">
        <f t="shared" si="20"/>
        <v>0</v>
      </c>
    </row>
    <row r="235" spans="1:9" outlineLevel="1">
      <c r="A235" s="40" t="s">
        <v>265</v>
      </c>
      <c r="B235" s="5"/>
      <c r="C235" s="5"/>
      <c r="D235" s="5"/>
      <c r="E235" s="5">
        <f t="shared" si="20"/>
        <v>0</v>
      </c>
    </row>
    <row r="236" spans="1:9" outlineLevel="1">
      <c r="A236" s="40" t="s">
        <v>266</v>
      </c>
      <c r="B236" s="5"/>
      <c r="C236" s="10"/>
      <c r="D236" s="10"/>
      <c r="E236" s="10">
        <f t="shared" si="20"/>
        <v>0</v>
      </c>
    </row>
    <row r="237" spans="1:9" outlineLevel="1">
      <c r="A237" s="40" t="s">
        <v>267</v>
      </c>
      <c r="B237" s="10"/>
      <c r="C237" s="5"/>
      <c r="D237" s="5"/>
      <c r="E237" s="5">
        <f t="shared" si="20"/>
        <v>0</v>
      </c>
    </row>
    <row r="238" spans="1:9" outlineLevel="1">
      <c r="A238" s="40" t="s">
        <v>114</v>
      </c>
      <c r="B238" s="5"/>
      <c r="C238" s="5"/>
      <c r="D238" s="5"/>
      <c r="E238" s="5">
        <f t="shared" si="20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20"/>
        <v>0</v>
      </c>
    </row>
    <row r="240" spans="1:9" outlineLevel="1">
      <c r="A240" s="40" t="s">
        <v>269</v>
      </c>
      <c r="B240" s="5"/>
      <c r="C240" s="5"/>
      <c r="D240" s="5"/>
      <c r="E240" s="5">
        <f t="shared" si="20"/>
        <v>0</v>
      </c>
    </row>
    <row r="241" spans="1:5" outlineLevel="1">
      <c r="A241" s="40" t="s">
        <v>116</v>
      </c>
      <c r="B241" s="5"/>
      <c r="C241" s="5"/>
      <c r="D241" s="5"/>
      <c r="E241" s="5">
        <f t="shared" si="20"/>
        <v>0</v>
      </c>
    </row>
    <row r="242" spans="1:5" outlineLevel="1">
      <c r="A242" s="40" t="s">
        <v>270</v>
      </c>
      <c r="B242" s="10"/>
      <c r="C242" s="10"/>
      <c r="D242" s="10"/>
      <c r="E242" s="10">
        <f t="shared" si="20"/>
        <v>0</v>
      </c>
    </row>
    <row r="243" spans="1:5" outlineLevel="1">
      <c r="A243" s="40" t="s">
        <v>271</v>
      </c>
      <c r="B243" s="5"/>
      <c r="C243" s="5"/>
      <c r="D243" s="5"/>
      <c r="E243" s="5">
        <f t="shared" si="20"/>
        <v>0</v>
      </c>
    </row>
    <row r="244" spans="1:5" outlineLevel="1">
      <c r="A244" s="40" t="s">
        <v>272</v>
      </c>
      <c r="B244" s="5"/>
      <c r="C244" s="5"/>
      <c r="D244" s="5"/>
      <c r="E244" s="5">
        <f t="shared" si="20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20"/>
        <v>0</v>
      </c>
    </row>
    <row r="246" spans="1:5" outlineLevel="1">
      <c r="A246" s="40" t="s">
        <v>274</v>
      </c>
      <c r="B246" s="5"/>
      <c r="C246" s="5"/>
      <c r="D246" s="5"/>
      <c r="E246" s="5">
        <f t="shared" si="20"/>
        <v>0</v>
      </c>
    </row>
    <row r="247" spans="1:5" outlineLevel="1">
      <c r="A247" s="40" t="s">
        <v>275</v>
      </c>
      <c r="B247" s="5"/>
      <c r="C247" s="5"/>
      <c r="D247" s="5"/>
      <c r="E247" s="5">
        <f t="shared" si="20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20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20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20"/>
        <v>0</v>
      </c>
    </row>
    <row r="251" spans="1:5" outlineLevel="1">
      <c r="A251" s="40" t="s">
        <v>278</v>
      </c>
      <c r="B251" s="5"/>
      <c r="C251" s="5"/>
      <c r="D251" s="5"/>
      <c r="E251" s="5">
        <f t="shared" si="20"/>
        <v>0</v>
      </c>
    </row>
    <row r="252" spans="1:5" outlineLevel="1">
      <c r="A252" s="40" t="s">
        <v>279</v>
      </c>
      <c r="B252" s="10"/>
      <c r="C252" s="5"/>
      <c r="D252" s="5"/>
      <c r="E252" s="5">
        <f t="shared" si="20"/>
        <v>0</v>
      </c>
    </row>
    <row r="253" spans="1:5" outlineLevel="1">
      <c r="A253" s="40" t="s">
        <v>126</v>
      </c>
      <c r="B253" s="5"/>
      <c r="C253" s="10"/>
      <c r="D253" s="10"/>
      <c r="E253" s="10">
        <f t="shared" si="20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20"/>
        <v>0</v>
      </c>
    </row>
    <row r="255" spans="1:5" outlineLevel="1">
      <c r="A255" s="40" t="s">
        <v>127</v>
      </c>
      <c r="B255" s="5"/>
      <c r="C255" s="5"/>
      <c r="D255" s="5"/>
      <c r="E255" s="5">
        <f t="shared" si="20"/>
        <v>0</v>
      </c>
    </row>
    <row r="256" spans="1:5" outlineLevel="1">
      <c r="A256" s="40" t="s">
        <v>281</v>
      </c>
      <c r="B256" s="5"/>
      <c r="C256" s="5"/>
      <c r="D256" s="5"/>
      <c r="E256" s="5">
        <f t="shared" si="20"/>
        <v>0</v>
      </c>
    </row>
    <row r="257" spans="1:5" outlineLevel="1">
      <c r="A257" s="40" t="s">
        <v>128</v>
      </c>
      <c r="B257" s="5"/>
      <c r="C257" s="5"/>
      <c r="D257" s="5"/>
      <c r="E257" s="5">
        <f t="shared" si="20"/>
        <v>0</v>
      </c>
    </row>
    <row r="258" spans="1:5" outlineLevel="1">
      <c r="A258" s="40" t="s">
        <v>130</v>
      </c>
      <c r="B258" s="5"/>
      <c r="C258" s="5"/>
      <c r="D258" s="5"/>
      <c r="E258" s="5">
        <f t="shared" si="20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20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20"/>
        <v>0</v>
      </c>
    </row>
    <row r="261" spans="1:5" outlineLevel="1">
      <c r="A261" s="40" t="s">
        <v>283</v>
      </c>
      <c r="B261" s="5"/>
      <c r="C261" s="5"/>
      <c r="D261" s="5"/>
      <c r="E261" s="5">
        <f t="shared" si="20"/>
        <v>0</v>
      </c>
    </row>
    <row r="262" spans="1:5" outlineLevel="1">
      <c r="A262" s="40" t="s">
        <v>284</v>
      </c>
      <c r="B262" s="5"/>
      <c r="C262" s="5"/>
      <c r="D262" s="5"/>
      <c r="E262" s="5">
        <f t="shared" si="20"/>
        <v>0</v>
      </c>
    </row>
    <row r="263" spans="1:5" outlineLevel="1">
      <c r="A263" s="40" t="s">
        <v>285</v>
      </c>
      <c r="B263" s="5"/>
      <c r="C263" s="5"/>
      <c r="D263" s="5"/>
      <c r="E263" s="5">
        <f t="shared" si="20"/>
        <v>0</v>
      </c>
    </row>
    <row r="264" spans="1:5" outlineLevel="1">
      <c r="A264" s="40" t="s">
        <v>286</v>
      </c>
      <c r="B264" s="5"/>
      <c r="C264" s="5"/>
      <c r="D264" s="5"/>
      <c r="E264" s="5">
        <f t="shared" si="20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20"/>
        <v>0</v>
      </c>
    </row>
    <row r="266" spans="1:5" outlineLevel="1">
      <c r="A266" s="40" t="s">
        <v>288</v>
      </c>
      <c r="B266" s="5"/>
      <c r="C266" s="5"/>
      <c r="D266" s="5"/>
      <c r="E266" s="5">
        <f t="shared" si="20"/>
        <v>0</v>
      </c>
    </row>
    <row r="267" spans="1:5" outlineLevel="1">
      <c r="A267" s="40" t="s">
        <v>289</v>
      </c>
      <c r="B267" s="5"/>
      <c r="C267" s="5"/>
      <c r="D267" s="5"/>
      <c r="E267" s="5">
        <f t="shared" si="20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20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20"/>
        <v>0</v>
      </c>
    </row>
    <row r="270" spans="1:5" outlineLevel="1">
      <c r="A270" s="40" t="s">
        <v>290</v>
      </c>
      <c r="B270" s="5"/>
      <c r="C270" s="5"/>
      <c r="D270" s="5"/>
      <c r="E270" s="5">
        <f t="shared" si="20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20"/>
        <v>0</v>
      </c>
    </row>
    <row r="272" spans="1:5" outlineLevel="1">
      <c r="A272" s="40" t="s">
        <v>292</v>
      </c>
      <c r="B272" s="5"/>
      <c r="C272" s="5"/>
      <c r="D272" s="5"/>
      <c r="E272" s="5">
        <f t="shared" si="20"/>
        <v>0</v>
      </c>
    </row>
    <row r="273" spans="1:5" outlineLevel="1">
      <c r="A273" s="40" t="s">
        <v>293</v>
      </c>
      <c r="B273" s="5"/>
      <c r="C273" s="5"/>
      <c r="D273" s="5"/>
      <c r="E273" s="5">
        <f t="shared" si="20"/>
        <v>0</v>
      </c>
    </row>
    <row r="274" spans="1:5" outlineLevel="1">
      <c r="A274" s="40" t="s">
        <v>294</v>
      </c>
      <c r="B274" s="5"/>
      <c r="C274" s="5"/>
      <c r="D274" s="5"/>
      <c r="E274" s="5">
        <f t="shared" si="20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1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1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21"/>
        <v>0</v>
      </c>
    </row>
    <row r="278" spans="1:5" outlineLevel="1">
      <c r="A278" s="40" t="s">
        <v>371</v>
      </c>
      <c r="B278" s="5"/>
      <c r="C278" s="5"/>
      <c r="D278" s="5"/>
      <c r="E278" s="5">
        <f t="shared" si="21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21"/>
        <v>0</v>
      </c>
    </row>
    <row r="280" spans="1:5" outlineLevel="1">
      <c r="A280" s="40" t="s">
        <v>384</v>
      </c>
      <c r="B280" s="5"/>
      <c r="C280" s="5"/>
      <c r="D280" s="5"/>
      <c r="E280" s="5">
        <f t="shared" ref="E280:E287" si="22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22"/>
        <v>0</v>
      </c>
    </row>
    <row r="282" spans="1:5" outlineLevel="1">
      <c r="A282" s="40" t="s">
        <v>398</v>
      </c>
      <c r="B282" s="5"/>
      <c r="C282" s="5"/>
      <c r="D282" s="5"/>
      <c r="E282" s="5">
        <f t="shared" si="22"/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2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2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2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2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2"/>
        <v>0</v>
      </c>
    </row>
    <row r="288" spans="1:5" outlineLevel="1">
      <c r="A288" s="40" t="s">
        <v>30</v>
      </c>
      <c r="B288" s="5"/>
      <c r="C288" s="5"/>
      <c r="D288" s="5"/>
      <c r="E288" s="5">
        <f t="shared" si="20"/>
        <v>0</v>
      </c>
    </row>
    <row r="289" spans="1:9">
      <c r="A289" s="25" t="s">
        <v>151</v>
      </c>
      <c r="B289" s="6">
        <f>SUM(B290:B345)</f>
        <v>0</v>
      </c>
      <c r="C289" s="6">
        <f>SUM(C290:C345)</f>
        <v>0</v>
      </c>
      <c r="D289" s="6">
        <f>SUM(D290:D345)</f>
        <v>0</v>
      </c>
      <c r="E289" s="6">
        <f t="shared" si="20"/>
        <v>0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0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20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20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20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/>
      <c r="D294" s="10"/>
      <c r="E294" s="10">
        <f t="shared" ref="E294:E345" si="23">SUM(B294:D294)</f>
        <v>0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3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/>
      <c r="D296" s="5"/>
      <c r="E296" s="10">
        <f t="shared" si="23"/>
        <v>0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/>
      <c r="D297" s="5"/>
      <c r="E297" s="10">
        <f t="shared" si="23"/>
        <v>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3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3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/>
      <c r="D300" s="5"/>
      <c r="E300" s="10">
        <f t="shared" si="23"/>
        <v>0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3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3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3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3"/>
        <v>0</v>
      </c>
    </row>
    <row r="305" spans="1:5" outlineLevel="1">
      <c r="A305" s="40" t="s">
        <v>305</v>
      </c>
      <c r="B305" s="10"/>
      <c r="C305" s="10"/>
      <c r="D305" s="10"/>
      <c r="E305" s="10">
        <f t="shared" si="23"/>
        <v>0</v>
      </c>
    </row>
    <row r="306" spans="1:5" outlineLevel="1">
      <c r="A306" s="40" t="s">
        <v>99</v>
      </c>
      <c r="B306" s="5"/>
      <c r="C306" s="5"/>
      <c r="D306" s="5"/>
      <c r="E306" s="10">
        <f t="shared" si="23"/>
        <v>0</v>
      </c>
    </row>
    <row r="307" spans="1:5" outlineLevel="1">
      <c r="A307" s="40" t="s">
        <v>306</v>
      </c>
      <c r="B307" s="10"/>
      <c r="C307" s="10"/>
      <c r="D307" s="10"/>
      <c r="E307" s="10">
        <f t="shared" si="23"/>
        <v>0</v>
      </c>
    </row>
    <row r="308" spans="1:5" outlineLevel="1">
      <c r="A308" s="40" t="s">
        <v>307</v>
      </c>
      <c r="B308" s="10"/>
      <c r="C308" s="5"/>
      <c r="D308" s="5"/>
      <c r="E308" s="10">
        <f t="shared" si="23"/>
        <v>0</v>
      </c>
    </row>
    <row r="309" spans="1:5" outlineLevel="1">
      <c r="A309" s="40" t="s">
        <v>107</v>
      </c>
      <c r="B309" s="5"/>
      <c r="C309" s="5"/>
      <c r="D309" s="5"/>
      <c r="E309" s="10">
        <f t="shared" si="23"/>
        <v>0</v>
      </c>
    </row>
    <row r="310" spans="1:5" outlineLevel="1">
      <c r="A310" s="40" t="s">
        <v>308</v>
      </c>
      <c r="B310" s="5"/>
      <c r="C310" s="10"/>
      <c r="D310" s="10"/>
      <c r="E310" s="10">
        <f t="shared" si="23"/>
        <v>0</v>
      </c>
    </row>
    <row r="311" spans="1:5" outlineLevel="1">
      <c r="A311" s="40" t="s">
        <v>309</v>
      </c>
      <c r="B311" s="10"/>
      <c r="C311" s="5"/>
      <c r="D311" s="5"/>
      <c r="E311" s="10">
        <f t="shared" si="23"/>
        <v>0</v>
      </c>
    </row>
    <row r="312" spans="1:5" outlineLevel="1">
      <c r="A312" s="40" t="s">
        <v>310</v>
      </c>
      <c r="B312" s="5"/>
      <c r="C312" s="5"/>
      <c r="D312" s="5"/>
      <c r="E312" s="10">
        <f t="shared" si="23"/>
        <v>0</v>
      </c>
    </row>
    <row r="313" spans="1:5" outlineLevel="1">
      <c r="A313" s="40" t="s">
        <v>311</v>
      </c>
      <c r="B313" s="5"/>
      <c r="C313" s="10"/>
      <c r="D313" s="10"/>
      <c r="E313" s="10">
        <f t="shared" si="23"/>
        <v>0</v>
      </c>
    </row>
    <row r="314" spans="1:5" outlineLevel="1">
      <c r="A314" s="40" t="s">
        <v>312</v>
      </c>
      <c r="B314" s="5"/>
      <c r="C314" s="5"/>
      <c r="D314" s="5"/>
      <c r="E314" s="10">
        <f t="shared" si="23"/>
        <v>0</v>
      </c>
    </row>
    <row r="315" spans="1:5" outlineLevel="1">
      <c r="A315" s="40" t="s">
        <v>117</v>
      </c>
      <c r="B315" s="5"/>
      <c r="C315" s="5"/>
      <c r="D315" s="5"/>
      <c r="E315" s="10">
        <f t="shared" si="23"/>
        <v>0</v>
      </c>
    </row>
    <row r="316" spans="1:5" outlineLevel="1">
      <c r="A316" s="40" t="s">
        <v>120</v>
      </c>
      <c r="B316" s="10"/>
      <c r="C316" s="10"/>
      <c r="D316" s="10"/>
      <c r="E316" s="10">
        <f t="shared" si="23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3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23"/>
        <v>0</v>
      </c>
    </row>
    <row r="319" spans="1:5" outlineLevel="1">
      <c r="A319" s="40" t="s">
        <v>122</v>
      </c>
      <c r="B319" s="5"/>
      <c r="C319" s="10"/>
      <c r="D319" s="10"/>
      <c r="E319" s="10">
        <f t="shared" si="23"/>
        <v>0</v>
      </c>
    </row>
    <row r="320" spans="1:5" outlineLevel="1">
      <c r="A320" s="40" t="s">
        <v>124</v>
      </c>
      <c r="B320" s="5"/>
      <c r="C320" s="5"/>
      <c r="D320" s="5"/>
      <c r="E320" s="10">
        <f t="shared" si="23"/>
        <v>0</v>
      </c>
    </row>
    <row r="321" spans="1:5" outlineLevel="1">
      <c r="A321" s="40" t="s">
        <v>315</v>
      </c>
      <c r="B321" s="5"/>
      <c r="C321" s="5"/>
      <c r="D321" s="5"/>
      <c r="E321" s="10">
        <f t="shared" si="23"/>
        <v>0</v>
      </c>
    </row>
    <row r="322" spans="1:5" outlineLevel="1">
      <c r="A322" s="40" t="s">
        <v>316</v>
      </c>
      <c r="B322" s="5"/>
      <c r="C322" s="5"/>
      <c r="D322" s="5"/>
      <c r="E322" s="10">
        <f t="shared" si="23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3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23"/>
        <v>0</v>
      </c>
    </row>
    <row r="325" spans="1:5" outlineLevel="1">
      <c r="A325" s="40" t="s">
        <v>354</v>
      </c>
      <c r="B325" s="5"/>
      <c r="C325" s="5"/>
      <c r="D325" s="5"/>
      <c r="E325" s="10">
        <f t="shared" ref="E325:E330" si="24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4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4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4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4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4"/>
        <v>0</v>
      </c>
    </row>
    <row r="331" spans="1:5" outlineLevel="1">
      <c r="A331" s="40" t="s">
        <v>382</v>
      </c>
      <c r="B331" s="5"/>
      <c r="C331" s="5"/>
      <c r="D331" s="5"/>
      <c r="E331" s="10">
        <f t="shared" ref="E331:E344" si="25">SUM(B331:D331)</f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5"/>
        <v>0</v>
      </c>
    </row>
    <row r="333" spans="1:5" outlineLevel="1">
      <c r="A333" s="40" t="s">
        <v>389</v>
      </c>
      <c r="B333" s="5"/>
      <c r="C333" s="5"/>
      <c r="D333" s="5"/>
      <c r="E333" s="10">
        <f t="shared" si="25"/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25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25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25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25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25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25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25"/>
        <v>0</v>
      </c>
    </row>
    <row r="341" spans="1:9" outlineLevel="1">
      <c r="A341" s="40" t="s">
        <v>403</v>
      </c>
      <c r="B341" s="5"/>
      <c r="C341" s="5"/>
      <c r="D341" s="5"/>
      <c r="E341" s="10">
        <f t="shared" si="25"/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25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25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25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3"/>
        <v>0</v>
      </c>
    </row>
    <row r="346" spans="1:9">
      <c r="A346" s="25" t="s">
        <v>152</v>
      </c>
      <c r="B346" s="6">
        <f>SUM(B347:B397)</f>
        <v>0</v>
      </c>
      <c r="C346" s="6">
        <f>SUM(C347:C397)</f>
        <v>0</v>
      </c>
      <c r="D346" s="6">
        <f>SUM(D347:D397)</f>
        <v>0</v>
      </c>
      <c r="E346" s="6">
        <f t="shared" ref="E346:E397" si="26">SUM(B346:D346)</f>
        <v>0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/>
      <c r="D347" s="10"/>
      <c r="E347" s="10">
        <f t="shared" si="26"/>
        <v>0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6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26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/>
      <c r="D350" s="10"/>
      <c r="E350" s="10">
        <f t="shared" si="26"/>
        <v>0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/>
      <c r="D351" s="5"/>
      <c r="E351" s="5">
        <f t="shared" si="26"/>
        <v>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/>
      <c r="D352" s="5"/>
      <c r="E352" s="5">
        <f t="shared" si="26"/>
        <v>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/>
      <c r="D353" s="5"/>
      <c r="E353" s="5">
        <f t="shared" si="26"/>
        <v>0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/>
      <c r="D354" s="5"/>
      <c r="E354" s="5">
        <f t="shared" si="26"/>
        <v>0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26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6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6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/>
      <c r="D358" s="10"/>
      <c r="E358" s="10">
        <f t="shared" si="26"/>
        <v>0</v>
      </c>
    </row>
    <row r="359" spans="1:9" outlineLevel="1">
      <c r="A359" s="40" t="s">
        <v>327</v>
      </c>
      <c r="B359" s="10"/>
      <c r="C359" s="5"/>
      <c r="D359" s="5"/>
      <c r="E359" s="5">
        <f t="shared" si="26"/>
        <v>0</v>
      </c>
    </row>
    <row r="360" spans="1:9" outlineLevel="1">
      <c r="A360" s="40" t="s">
        <v>328</v>
      </c>
      <c r="B360" s="10"/>
      <c r="C360" s="5"/>
      <c r="D360" s="5"/>
      <c r="E360" s="5">
        <f t="shared" si="26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26"/>
        <v>0</v>
      </c>
    </row>
    <row r="362" spans="1:9" outlineLevel="1">
      <c r="A362" s="40" t="s">
        <v>330</v>
      </c>
      <c r="B362" s="5"/>
      <c r="C362" s="5"/>
      <c r="D362" s="5"/>
      <c r="E362" s="5">
        <f t="shared" si="26"/>
        <v>0</v>
      </c>
    </row>
    <row r="363" spans="1:9" outlineLevel="1">
      <c r="A363" s="40" t="s">
        <v>331</v>
      </c>
      <c r="B363" s="10"/>
      <c r="C363" s="10"/>
      <c r="D363" s="10"/>
      <c r="E363" s="10">
        <f t="shared" si="26"/>
        <v>0</v>
      </c>
    </row>
    <row r="364" spans="1:9" outlineLevel="1">
      <c r="A364" s="40" t="s">
        <v>136</v>
      </c>
      <c r="B364" s="10"/>
      <c r="C364" s="5"/>
      <c r="D364" s="5"/>
      <c r="E364" s="5">
        <f t="shared" si="26"/>
        <v>0</v>
      </c>
    </row>
    <row r="365" spans="1:9" outlineLevel="1">
      <c r="A365" s="41" t="s">
        <v>332</v>
      </c>
      <c r="B365" s="5"/>
      <c r="C365" s="5"/>
      <c r="D365" s="5"/>
      <c r="E365" s="5">
        <f t="shared" si="26"/>
        <v>0</v>
      </c>
    </row>
    <row r="366" spans="1:9" outlineLevel="1">
      <c r="A366" s="40" t="s">
        <v>333</v>
      </c>
      <c r="B366" s="5"/>
      <c r="C366" s="10"/>
      <c r="D366" s="10"/>
      <c r="E366" s="10">
        <f t="shared" si="26"/>
        <v>0</v>
      </c>
    </row>
    <row r="367" spans="1:9" outlineLevel="1">
      <c r="A367" s="40" t="s">
        <v>110</v>
      </c>
      <c r="B367" s="10"/>
      <c r="C367" s="5"/>
      <c r="D367" s="5"/>
      <c r="E367" s="5">
        <f t="shared" si="26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26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26"/>
        <v>0</v>
      </c>
    </row>
    <row r="370" spans="1:5" outlineLevel="1">
      <c r="A370" s="40" t="s">
        <v>336</v>
      </c>
      <c r="B370" s="5"/>
      <c r="C370" s="5"/>
      <c r="D370" s="5"/>
      <c r="E370" s="5">
        <f t="shared" si="26"/>
        <v>0</v>
      </c>
    </row>
    <row r="371" spans="1:5" outlineLevel="1">
      <c r="A371" s="40" t="s">
        <v>337</v>
      </c>
      <c r="B371" s="5"/>
      <c r="C371" s="5"/>
      <c r="D371" s="5"/>
      <c r="E371" s="5">
        <f t="shared" si="26"/>
        <v>0</v>
      </c>
    </row>
    <row r="372" spans="1:5" outlineLevel="1">
      <c r="A372" s="40" t="s">
        <v>338</v>
      </c>
      <c r="B372" s="10"/>
      <c r="C372" s="10"/>
      <c r="D372" s="10"/>
      <c r="E372" s="10">
        <f t="shared" si="26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6"/>
        <v>0</v>
      </c>
    </row>
    <row r="374" spans="1:5" outlineLevel="1">
      <c r="A374" s="40" t="s">
        <v>340</v>
      </c>
      <c r="B374" s="5"/>
      <c r="C374" s="5"/>
      <c r="D374" s="5"/>
      <c r="E374" s="5">
        <f t="shared" si="26"/>
        <v>0</v>
      </c>
    </row>
    <row r="375" spans="1:5" outlineLevel="1">
      <c r="A375" s="40" t="s">
        <v>341</v>
      </c>
      <c r="B375" s="5"/>
      <c r="C375" s="10"/>
      <c r="D375" s="10"/>
      <c r="E375" s="10">
        <f t="shared" si="26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6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26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26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26"/>
        <v>0</v>
      </c>
    </row>
    <row r="380" spans="1:5" outlineLevel="1">
      <c r="A380" s="40" t="s">
        <v>138</v>
      </c>
      <c r="B380" s="10"/>
      <c r="C380" s="5"/>
      <c r="D380" s="5"/>
      <c r="E380" s="5">
        <f t="shared" si="26"/>
        <v>0</v>
      </c>
    </row>
    <row r="381" spans="1:5" outlineLevel="1">
      <c r="A381" s="40" t="s">
        <v>345</v>
      </c>
      <c r="B381" s="10"/>
      <c r="C381" s="5"/>
      <c r="D381" s="5"/>
      <c r="E381" s="5">
        <f t="shared" si="26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88" si="27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27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27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27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27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27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27"/>
        <v>0</v>
      </c>
    </row>
    <row r="389" spans="1:9" outlineLevel="1">
      <c r="A389" s="40" t="s">
        <v>375</v>
      </c>
      <c r="B389" s="10"/>
      <c r="C389" s="5"/>
      <c r="D389" s="5"/>
      <c r="E389" s="5">
        <f t="shared" ref="E389:E396" si="28">SUM(B389:D389)</f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28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28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28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28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28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28"/>
        <v>0</v>
      </c>
    </row>
    <row r="396" spans="1:9" outlineLevel="1">
      <c r="A396" s="40" t="s">
        <v>408</v>
      </c>
      <c r="B396" s="10"/>
      <c r="C396" s="5"/>
      <c r="D396" s="5"/>
      <c r="E396" s="5">
        <f t="shared" si="28"/>
        <v>0</v>
      </c>
    </row>
    <row r="397" spans="1:9" outlineLevel="1">
      <c r="A397" s="40" t="s">
        <v>346</v>
      </c>
      <c r="B397" s="10"/>
      <c r="C397" s="5"/>
      <c r="D397" s="5"/>
      <c r="E397" s="5">
        <f t="shared" si="26"/>
        <v>0</v>
      </c>
    </row>
    <row r="398" spans="1:9">
      <c r="A398" s="24" t="s">
        <v>173</v>
      </c>
      <c r="B398" s="4">
        <f>B2+B3+B21+B31+B55+B94+B102+B111+B131+B138+B145+B156+B168+B193+B215+B289+B346</f>
        <v>7026.134</v>
      </c>
      <c r="C398" s="4">
        <f>C2+C3+C21+C31+C55+C94+C102+C111+C131+C138+C145+C156+C168+C193+C215+C289+C346</f>
        <v>-4071080.9089999958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-4063221.5769999959</v>
      </c>
      <c r="F398" s="9"/>
      <c r="G398" s="14">
        <f>G2+G3+G21+G31+G55+G94+G102+G111+G131+G138+G145+G156+G168+G193+G215+G289+G346</f>
        <v>318697.18000000011</v>
      </c>
      <c r="H398" s="15"/>
      <c r="I398" s="14">
        <f>I2+I3+I21+I31+I55+I94+I102+I111+I131+I138+I145+I156+I168+I193+I215+I289+I346</f>
        <v>3699.4099999999744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398"/>
  <sheetViews>
    <sheetView topLeftCell="A367" workbookViewId="0">
      <selection activeCell="A396" sqref="A396:XFD396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4.140625" style="19" bestFit="1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11</v>
      </c>
      <c r="C1" s="7" t="s">
        <v>10</v>
      </c>
      <c r="D1" s="7" t="s">
        <v>12</v>
      </c>
      <c r="F1" s="8"/>
      <c r="G1" s="12" t="s">
        <v>52</v>
      </c>
      <c r="H1" s="13"/>
      <c r="I1" s="12" t="s">
        <v>59</v>
      </c>
    </row>
    <row r="2" spans="1:9" s="3" customFormat="1">
      <c r="A2" s="24" t="s">
        <v>173</v>
      </c>
      <c r="B2" s="4">
        <f>'SNA 11-2019'!B398</f>
        <v>7026.134</v>
      </c>
      <c r="C2" s="4">
        <f>'SNA 11-2019'!C398</f>
        <v>-4071080.9089999958</v>
      </c>
      <c r="D2" s="4">
        <f>'SNA 11-2019'!D398</f>
        <v>833.19799999999998</v>
      </c>
      <c r="E2" s="4">
        <f>SUM(B2:D2)</f>
        <v>-4063221.5769999959</v>
      </c>
      <c r="F2" s="9"/>
      <c r="G2" s="14">
        <f>'SNA 11-2019'!G398</f>
        <v>318697.18000000011</v>
      </c>
      <c r="H2" s="15"/>
      <c r="I2" s="14">
        <f>'SNA 11-2019'!I398</f>
        <v>3699.4099999999744</v>
      </c>
    </row>
    <row r="3" spans="1:9" s="3" customFormat="1">
      <c r="A3" s="25" t="s">
        <v>9</v>
      </c>
      <c r="B3" s="6">
        <f>SUM(B4:B20)</f>
        <v>0</v>
      </c>
      <c r="C3" s="6">
        <f>SUM(C4:C20)</f>
        <v>0</v>
      </c>
      <c r="D3" s="6">
        <f>SUM(D4:D20)</f>
        <v>0</v>
      </c>
      <c r="E3" s="6">
        <f>SUM(B3:D3)</f>
        <v>0</v>
      </c>
      <c r="F3" s="9"/>
      <c r="G3" s="16">
        <f>SUM(G4:G20)</f>
        <v>0</v>
      </c>
      <c r="H3" s="15"/>
      <c r="I3" s="16">
        <f>SUM(I4:I20)</f>
        <v>0</v>
      </c>
    </row>
    <row r="4" spans="1:9" outlineLevel="1">
      <c r="A4" s="26" t="s">
        <v>13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14</v>
      </c>
      <c r="B5" s="5"/>
      <c r="C5" s="5"/>
      <c r="D5" s="5"/>
      <c r="E5" s="5">
        <f t="shared" ref="E5:E20" si="0">SUM(B5:D5)</f>
        <v>0</v>
      </c>
      <c r="F5" s="10"/>
      <c r="G5" s="17"/>
      <c r="H5" s="18"/>
      <c r="I5" s="17"/>
    </row>
    <row r="6" spans="1:9" outlineLevel="1">
      <c r="A6" s="26" t="s">
        <v>157</v>
      </c>
      <c r="B6" s="5"/>
      <c r="C6" s="5"/>
      <c r="D6" s="5"/>
      <c r="E6" s="5">
        <f t="shared" si="0"/>
        <v>0</v>
      </c>
      <c r="F6" s="10"/>
      <c r="G6" s="17"/>
      <c r="H6" s="18"/>
      <c r="I6" s="17"/>
    </row>
    <row r="7" spans="1:9" outlineLevel="1">
      <c r="A7" s="26" t="s">
        <v>55</v>
      </c>
      <c r="B7" s="5"/>
      <c r="C7" s="5"/>
      <c r="D7" s="5"/>
      <c r="E7" s="5">
        <f t="shared" si="0"/>
        <v>0</v>
      </c>
      <c r="F7" s="10"/>
      <c r="G7" s="17"/>
      <c r="H7" s="18"/>
      <c r="I7" s="17"/>
    </row>
    <row r="8" spans="1:9" outlineLevel="1">
      <c r="A8" s="26" t="s">
        <v>199</v>
      </c>
      <c r="B8" s="5"/>
      <c r="C8" s="5"/>
      <c r="D8" s="5"/>
      <c r="E8" s="5">
        <f t="shared" si="0"/>
        <v>0</v>
      </c>
      <c r="F8" s="10"/>
      <c r="G8" s="17"/>
      <c r="H8" s="18"/>
      <c r="I8" s="17"/>
    </row>
    <row r="9" spans="1:9" outlineLevel="1">
      <c r="A9" s="26" t="s">
        <v>35</v>
      </c>
      <c r="B9" s="5"/>
      <c r="C9" s="5"/>
      <c r="D9" s="5"/>
      <c r="E9" s="5">
        <f t="shared" si="0"/>
        <v>0</v>
      </c>
      <c r="F9" s="10"/>
      <c r="G9" s="17"/>
      <c r="H9" s="18"/>
      <c r="I9" s="17"/>
    </row>
    <row r="10" spans="1:9" outlineLevel="1">
      <c r="A10" s="26" t="s">
        <v>28</v>
      </c>
      <c r="B10" s="5"/>
      <c r="C10" s="5"/>
      <c r="D10" s="5"/>
      <c r="E10" s="5">
        <f t="shared" si="0"/>
        <v>0</v>
      </c>
      <c r="F10" s="10"/>
      <c r="G10" s="17"/>
      <c r="H10" s="18"/>
      <c r="I10" s="17"/>
    </row>
    <row r="11" spans="1:9" outlineLevel="1">
      <c r="A11" s="26" t="s">
        <v>158</v>
      </c>
      <c r="B11" s="5"/>
      <c r="C11" s="5"/>
      <c r="D11" s="5"/>
      <c r="E11" s="5">
        <f t="shared" si="0"/>
        <v>0</v>
      </c>
      <c r="F11" s="10"/>
      <c r="G11" s="17"/>
      <c r="H11" s="18"/>
      <c r="I11" s="17"/>
    </row>
    <row r="12" spans="1:9" outlineLevel="1">
      <c r="A12" s="26" t="s">
        <v>15</v>
      </c>
      <c r="B12" s="5"/>
      <c r="C12" s="5"/>
      <c r="D12" s="5"/>
      <c r="E12" s="5">
        <f t="shared" si="0"/>
        <v>0</v>
      </c>
      <c r="F12" s="10"/>
      <c r="G12" s="17"/>
      <c r="H12" s="18"/>
      <c r="I12" s="17"/>
    </row>
    <row r="13" spans="1:9" outlineLevel="1">
      <c r="A13" s="26" t="s">
        <v>198</v>
      </c>
      <c r="B13" s="5"/>
      <c r="C13" s="5"/>
      <c r="D13" s="5"/>
      <c r="E13" s="5">
        <f t="shared" si="0"/>
        <v>0</v>
      </c>
      <c r="F13" s="10"/>
      <c r="G13" s="17"/>
      <c r="H13" s="18"/>
      <c r="I13" s="17"/>
    </row>
    <row r="14" spans="1:9" outlineLevel="1">
      <c r="A14" s="26" t="s">
        <v>16</v>
      </c>
      <c r="B14" s="5"/>
      <c r="C14" s="5"/>
      <c r="D14" s="5"/>
      <c r="E14" s="5">
        <f t="shared" si="0"/>
        <v>0</v>
      </c>
      <c r="F14" s="10"/>
      <c r="G14" s="17"/>
      <c r="H14" s="18"/>
      <c r="I14" s="17"/>
    </row>
    <row r="15" spans="1:9" outlineLevel="1">
      <c r="A15" s="26" t="s">
        <v>194</v>
      </c>
      <c r="B15" s="5"/>
      <c r="C15" s="5"/>
      <c r="D15" s="5"/>
      <c r="E15" s="5">
        <f t="shared" si="0"/>
        <v>0</v>
      </c>
      <c r="F15" s="10"/>
      <c r="G15" s="17"/>
      <c r="H15" s="18"/>
      <c r="I15" s="17"/>
    </row>
    <row r="16" spans="1:9" outlineLevel="1">
      <c r="A16" s="26" t="s">
        <v>195</v>
      </c>
      <c r="B16" s="5"/>
      <c r="C16" s="5"/>
      <c r="D16" s="5"/>
      <c r="E16" s="5">
        <f t="shared" si="0"/>
        <v>0</v>
      </c>
      <c r="F16" s="10"/>
      <c r="G16" s="17"/>
      <c r="H16" s="18"/>
      <c r="I16" s="17"/>
    </row>
    <row r="17" spans="1:9" s="3" customFormat="1" outlineLevel="1">
      <c r="A17" s="26" t="s">
        <v>196</v>
      </c>
      <c r="B17" s="5"/>
      <c r="C17" s="5"/>
      <c r="D17" s="5"/>
      <c r="E17" s="5">
        <f t="shared" si="0"/>
        <v>0</v>
      </c>
      <c r="F17" s="10"/>
      <c r="G17" s="17"/>
      <c r="H17" s="18"/>
      <c r="I17" s="17"/>
    </row>
    <row r="18" spans="1:9" outlineLevel="1">
      <c r="A18" s="26" t="s">
        <v>197</v>
      </c>
      <c r="B18" s="5"/>
      <c r="C18" s="5"/>
      <c r="D18" s="5"/>
      <c r="E18" s="5">
        <f t="shared" si="0"/>
        <v>0</v>
      </c>
      <c r="F18" s="10"/>
      <c r="G18" s="17"/>
      <c r="H18" s="18"/>
      <c r="I18" s="17"/>
    </row>
    <row r="19" spans="1:9" outlineLevel="1">
      <c r="A19" s="26" t="s">
        <v>351</v>
      </c>
      <c r="B19" s="5"/>
      <c r="C19" s="5"/>
      <c r="D19" s="5"/>
      <c r="E19" s="5">
        <f t="shared" si="0"/>
        <v>0</v>
      </c>
      <c r="F19" s="10"/>
      <c r="G19" s="17"/>
      <c r="H19" s="18"/>
      <c r="I19" s="17"/>
    </row>
    <row r="20" spans="1:9" outlineLevel="1">
      <c r="A20" s="26" t="s">
        <v>1</v>
      </c>
      <c r="B20" s="5"/>
      <c r="C20" s="5"/>
      <c r="D20" s="5"/>
      <c r="E20" s="5">
        <f t="shared" si="0"/>
        <v>0</v>
      </c>
      <c r="F20" s="10"/>
      <c r="G20" s="17"/>
      <c r="H20" s="18"/>
      <c r="I20" s="17"/>
    </row>
    <row r="21" spans="1:9" s="3" customFormat="1">
      <c r="A21" s="25" t="s">
        <v>17</v>
      </c>
      <c r="B21" s="6">
        <f>SUM(B22:B30)</f>
        <v>0</v>
      </c>
      <c r="C21" s="6">
        <f t="shared" ref="C21:D21" si="1">SUM(C22:C30)</f>
        <v>0</v>
      </c>
      <c r="D21" s="6">
        <f t="shared" si="1"/>
        <v>0</v>
      </c>
      <c r="E21" s="6">
        <f t="shared" ref="E21:E84" si="2">SUM(B21:D21)</f>
        <v>0</v>
      </c>
      <c r="F21" s="9"/>
      <c r="G21" s="16">
        <f>SUM(G22:G30)</f>
        <v>0</v>
      </c>
      <c r="H21" s="15"/>
      <c r="I21" s="16">
        <f>SUM(I22:I30)</f>
        <v>0</v>
      </c>
    </row>
    <row r="22" spans="1:9" outlineLevel="1">
      <c r="A22" s="26" t="s">
        <v>53</v>
      </c>
      <c r="B22" s="5"/>
      <c r="C22" s="5"/>
      <c r="D22" s="5"/>
      <c r="E22" s="5">
        <f t="shared" si="2"/>
        <v>0</v>
      </c>
      <c r="F22" s="10"/>
      <c r="G22" s="17"/>
      <c r="H22" s="18"/>
      <c r="I22" s="17"/>
    </row>
    <row r="23" spans="1:9" outlineLevel="1">
      <c r="A23" s="26" t="s">
        <v>153</v>
      </c>
      <c r="B23" s="5"/>
      <c r="C23" s="5"/>
      <c r="D23" s="5"/>
      <c r="E23" s="5">
        <f t="shared" si="2"/>
        <v>0</v>
      </c>
      <c r="F23" s="10"/>
      <c r="G23" s="17"/>
      <c r="H23" s="18"/>
      <c r="I23" s="17"/>
    </row>
    <row r="24" spans="1:9" outlineLevel="1">
      <c r="A24" s="27" t="s">
        <v>156</v>
      </c>
      <c r="B24" s="5"/>
      <c r="C24" s="5"/>
      <c r="D24" s="5"/>
      <c r="E24" s="5">
        <f t="shared" si="2"/>
        <v>0</v>
      </c>
      <c r="F24" s="10"/>
      <c r="G24" s="17"/>
      <c r="H24" s="18"/>
      <c r="I24" s="17"/>
    </row>
    <row r="25" spans="1:9" outlineLevel="1">
      <c r="A25" s="27" t="s">
        <v>147</v>
      </c>
      <c r="B25" s="5"/>
      <c r="C25" s="5"/>
      <c r="D25" s="5"/>
      <c r="E25" s="5">
        <f t="shared" si="2"/>
        <v>0</v>
      </c>
      <c r="F25" s="10"/>
      <c r="G25" s="17"/>
      <c r="H25" s="18"/>
      <c r="I25" s="17"/>
    </row>
    <row r="26" spans="1:9" outlineLevel="1">
      <c r="A26" s="26" t="s">
        <v>54</v>
      </c>
      <c r="B26" s="5"/>
      <c r="C26" s="5"/>
      <c r="D26" s="5"/>
      <c r="E26" s="5">
        <f t="shared" si="2"/>
        <v>0</v>
      </c>
      <c r="F26" s="10"/>
      <c r="G26" s="17"/>
      <c r="H26" s="18"/>
      <c r="I26" s="17"/>
    </row>
    <row r="27" spans="1:9" s="3" customFormat="1" outlineLevel="1">
      <c r="A27" s="26" t="s">
        <v>18</v>
      </c>
      <c r="B27" s="5"/>
      <c r="C27" s="5"/>
      <c r="D27" s="5"/>
      <c r="E27" s="5">
        <f t="shared" si="2"/>
        <v>0</v>
      </c>
      <c r="F27" s="10"/>
      <c r="G27" s="17"/>
      <c r="H27" s="18"/>
      <c r="I27" s="17"/>
    </row>
    <row r="28" spans="1:9" s="3" customFormat="1" outlineLevel="1">
      <c r="A28" s="26" t="s">
        <v>200</v>
      </c>
      <c r="B28" s="5"/>
      <c r="C28" s="5"/>
      <c r="D28" s="5"/>
      <c r="E28" s="5">
        <f t="shared" si="2"/>
        <v>0</v>
      </c>
      <c r="F28" s="10"/>
      <c r="G28" s="17"/>
      <c r="H28" s="18"/>
      <c r="I28" s="17"/>
    </row>
    <row r="29" spans="1:9" outlineLevel="1">
      <c r="A29" s="26" t="s">
        <v>19</v>
      </c>
      <c r="B29" s="5"/>
      <c r="C29" s="5"/>
      <c r="D29" s="5"/>
      <c r="E29" s="5">
        <f t="shared" si="2"/>
        <v>0</v>
      </c>
      <c r="F29" s="10"/>
      <c r="G29" s="17"/>
      <c r="H29" s="18"/>
      <c r="I29" s="17"/>
    </row>
    <row r="30" spans="1:9" outlineLevel="1">
      <c r="A30" s="26" t="s">
        <v>20</v>
      </c>
      <c r="B30" s="5"/>
      <c r="C30" s="5"/>
      <c r="D30" s="5"/>
      <c r="E30" s="5">
        <f t="shared" si="2"/>
        <v>0</v>
      </c>
      <c r="F30" s="10"/>
      <c r="G30" s="17"/>
      <c r="H30" s="18"/>
      <c r="I30" s="17"/>
    </row>
    <row r="31" spans="1:9">
      <c r="A31" s="25" t="s">
        <v>24</v>
      </c>
      <c r="B31" s="6">
        <f>SUM(B32:B54)</f>
        <v>0</v>
      </c>
      <c r="C31" s="6">
        <f t="shared" ref="C31:D31" si="3">SUM(C32:C54)</f>
        <v>0</v>
      </c>
      <c r="D31" s="6">
        <f t="shared" si="3"/>
        <v>0</v>
      </c>
      <c r="E31" s="6">
        <f t="shared" si="2"/>
        <v>0</v>
      </c>
      <c r="F31" s="9"/>
      <c r="G31" s="16">
        <f>SUM(G32:G54)</f>
        <v>0</v>
      </c>
      <c r="H31" s="15"/>
      <c r="I31" s="16">
        <f>SUM(I32:I54)</f>
        <v>0</v>
      </c>
    </row>
    <row r="32" spans="1:9" outlineLevel="1">
      <c r="A32" s="27" t="s">
        <v>23</v>
      </c>
      <c r="B32" s="5"/>
      <c r="C32" s="5"/>
      <c r="D32" s="5"/>
      <c r="E32" s="5">
        <f t="shared" si="2"/>
        <v>0</v>
      </c>
      <c r="F32" s="10"/>
      <c r="G32" s="17"/>
      <c r="H32" s="18"/>
      <c r="I32" s="17"/>
    </row>
    <row r="33" spans="1:9" outlineLevel="1">
      <c r="A33" s="27" t="s">
        <v>73</v>
      </c>
      <c r="B33" s="5"/>
      <c r="C33" s="5"/>
      <c r="D33" s="5"/>
      <c r="E33" s="5">
        <f t="shared" si="2"/>
        <v>0</v>
      </c>
      <c r="F33" s="10"/>
      <c r="G33" s="17"/>
      <c r="H33" s="18"/>
      <c r="I33" s="17"/>
    </row>
    <row r="34" spans="1:9" outlineLevel="1">
      <c r="A34" s="27" t="s">
        <v>74</v>
      </c>
      <c r="B34" s="5"/>
      <c r="C34" s="5"/>
      <c r="D34" s="5"/>
      <c r="E34" s="5">
        <f t="shared" si="2"/>
        <v>0</v>
      </c>
      <c r="F34" s="10"/>
      <c r="G34" s="17"/>
      <c r="H34" s="18"/>
      <c r="I34" s="17"/>
    </row>
    <row r="35" spans="1:9" outlineLevel="1">
      <c r="A35" s="27" t="s">
        <v>141</v>
      </c>
      <c r="B35" s="5"/>
      <c r="C35" s="5"/>
      <c r="D35" s="5"/>
      <c r="E35" s="5">
        <f t="shared" si="2"/>
        <v>0</v>
      </c>
      <c r="F35" s="10"/>
      <c r="G35" s="17"/>
      <c r="H35" s="18"/>
      <c r="I35" s="17"/>
    </row>
    <row r="36" spans="1:9" outlineLevel="1">
      <c r="A36" s="27" t="s">
        <v>22</v>
      </c>
      <c r="B36" s="5"/>
      <c r="C36" s="5"/>
      <c r="D36" s="5"/>
      <c r="E36" s="5">
        <f t="shared" si="2"/>
        <v>0</v>
      </c>
      <c r="F36" s="10"/>
      <c r="G36" s="17"/>
      <c r="H36" s="18"/>
      <c r="I36" s="17"/>
    </row>
    <row r="37" spans="1:9" outlineLevel="1">
      <c r="A37" s="27" t="s">
        <v>142</v>
      </c>
      <c r="B37" s="5"/>
      <c r="C37" s="5"/>
      <c r="D37" s="5"/>
      <c r="E37" s="5">
        <f t="shared" si="2"/>
        <v>0</v>
      </c>
      <c r="F37" s="10"/>
      <c r="G37" s="17"/>
      <c r="H37" s="18"/>
      <c r="I37" s="17"/>
    </row>
    <row r="38" spans="1:9" outlineLevel="1">
      <c r="A38" s="27" t="s">
        <v>75</v>
      </c>
      <c r="B38" s="5"/>
      <c r="C38" s="5"/>
      <c r="D38" s="5"/>
      <c r="E38" s="5">
        <f t="shared" si="2"/>
        <v>0</v>
      </c>
      <c r="F38" s="10"/>
      <c r="G38" s="17"/>
      <c r="H38" s="18"/>
      <c r="I38" s="17"/>
    </row>
    <row r="39" spans="1:9" outlineLevel="1">
      <c r="A39" s="27" t="s">
        <v>76</v>
      </c>
      <c r="B39" s="5"/>
      <c r="C39" s="5"/>
      <c r="D39" s="5"/>
      <c r="E39" s="5">
        <f t="shared" si="2"/>
        <v>0</v>
      </c>
      <c r="F39" s="10"/>
      <c r="G39" s="17"/>
      <c r="H39" s="18"/>
      <c r="I39" s="17"/>
    </row>
    <row r="40" spans="1:9" outlineLevel="1">
      <c r="A40" s="27" t="s">
        <v>154</v>
      </c>
      <c r="B40" s="5"/>
      <c r="C40" s="5"/>
      <c r="D40" s="5"/>
      <c r="E40" s="5">
        <f t="shared" si="2"/>
        <v>0</v>
      </c>
      <c r="F40" s="10"/>
      <c r="G40" s="17"/>
      <c r="H40" s="18"/>
      <c r="I40" s="17"/>
    </row>
    <row r="41" spans="1:9" outlineLevel="1">
      <c r="A41" s="27" t="s">
        <v>21</v>
      </c>
      <c r="B41" s="5"/>
      <c r="C41" s="5"/>
      <c r="D41" s="5"/>
      <c r="E41" s="5">
        <f t="shared" si="2"/>
        <v>0</v>
      </c>
      <c r="F41" s="10"/>
      <c r="G41" s="17"/>
      <c r="H41" s="18"/>
      <c r="I41" s="17"/>
    </row>
    <row r="42" spans="1:9" outlineLevel="1">
      <c r="A42" s="27" t="s">
        <v>100</v>
      </c>
      <c r="B42" s="5"/>
      <c r="C42" s="5"/>
      <c r="D42" s="5"/>
      <c r="E42" s="5">
        <f t="shared" si="2"/>
        <v>0</v>
      </c>
      <c r="F42" s="10"/>
      <c r="G42" s="17"/>
      <c r="H42" s="18"/>
      <c r="I42" s="17"/>
    </row>
    <row r="43" spans="1:9" outlineLevel="1">
      <c r="A43" s="27" t="s">
        <v>101</v>
      </c>
      <c r="B43" s="5"/>
      <c r="C43" s="5"/>
      <c r="D43" s="5"/>
      <c r="E43" s="5">
        <f t="shared" si="2"/>
        <v>0</v>
      </c>
      <c r="F43" s="10"/>
      <c r="G43" s="17"/>
      <c r="H43" s="18"/>
      <c r="I43" s="17"/>
    </row>
    <row r="44" spans="1:9" outlineLevel="1">
      <c r="A44" s="27" t="s">
        <v>102</v>
      </c>
      <c r="B44" s="5"/>
      <c r="C44" s="5"/>
      <c r="D44" s="5"/>
      <c r="E44" s="5">
        <f t="shared" si="2"/>
        <v>0</v>
      </c>
      <c r="F44" s="10"/>
      <c r="G44" s="17"/>
      <c r="H44" s="18"/>
      <c r="I44" s="17"/>
    </row>
    <row r="45" spans="1:9" outlineLevel="1">
      <c r="A45" s="27" t="s">
        <v>143</v>
      </c>
      <c r="B45" s="5"/>
      <c r="C45" s="5"/>
      <c r="D45" s="5"/>
      <c r="E45" s="5">
        <f t="shared" si="2"/>
        <v>0</v>
      </c>
      <c r="F45" s="10"/>
      <c r="G45" s="17"/>
      <c r="H45" s="18"/>
      <c r="I45" s="17"/>
    </row>
    <row r="46" spans="1:9" outlineLevel="1">
      <c r="A46" s="27" t="s">
        <v>103</v>
      </c>
      <c r="B46" s="5"/>
      <c r="C46" s="5"/>
      <c r="D46" s="5"/>
      <c r="E46" s="5">
        <f t="shared" si="2"/>
        <v>0</v>
      </c>
      <c r="F46" s="10"/>
      <c r="G46" s="17"/>
      <c r="H46" s="18"/>
      <c r="I46" s="17"/>
    </row>
    <row r="47" spans="1:9" outlineLevel="1">
      <c r="A47" s="27" t="s">
        <v>144</v>
      </c>
      <c r="B47" s="5"/>
      <c r="C47" s="5"/>
      <c r="D47" s="5"/>
      <c r="E47" s="5">
        <f t="shared" si="2"/>
        <v>0</v>
      </c>
      <c r="F47" s="10"/>
      <c r="G47" s="17"/>
      <c r="H47" s="18"/>
      <c r="I47" s="17"/>
    </row>
    <row r="48" spans="1:9" outlineLevel="1">
      <c r="A48" s="27" t="s">
        <v>104</v>
      </c>
      <c r="B48" s="5"/>
      <c r="C48" s="5"/>
      <c r="D48" s="5"/>
      <c r="E48" s="5">
        <f t="shared" si="2"/>
        <v>0</v>
      </c>
      <c r="F48" s="10"/>
      <c r="G48" s="17"/>
      <c r="H48" s="18"/>
      <c r="I48" s="17"/>
    </row>
    <row r="49" spans="1:9" outlineLevel="1">
      <c r="A49" s="27" t="s">
        <v>105</v>
      </c>
      <c r="B49" s="5"/>
      <c r="C49" s="5"/>
      <c r="D49" s="5"/>
      <c r="E49" s="5">
        <f t="shared" si="2"/>
        <v>0</v>
      </c>
      <c r="F49" s="10"/>
      <c r="G49" s="17"/>
      <c r="H49" s="18"/>
      <c r="I49" s="17"/>
    </row>
    <row r="50" spans="1:9" s="3" customFormat="1" outlineLevel="1">
      <c r="A50" s="27" t="s">
        <v>155</v>
      </c>
      <c r="B50" s="5"/>
      <c r="C50" s="5"/>
      <c r="D50" s="5"/>
      <c r="E50" s="5">
        <f t="shared" si="2"/>
        <v>0</v>
      </c>
      <c r="F50" s="10"/>
      <c r="G50" s="17"/>
      <c r="H50" s="18"/>
      <c r="I50" s="17"/>
    </row>
    <row r="51" spans="1:9" outlineLevel="1">
      <c r="A51" s="27" t="s">
        <v>106</v>
      </c>
      <c r="B51" s="5"/>
      <c r="C51" s="5"/>
      <c r="D51" s="5"/>
      <c r="E51" s="5">
        <f t="shared" si="2"/>
        <v>0</v>
      </c>
      <c r="F51" s="10"/>
      <c r="G51" s="17"/>
      <c r="H51" s="18"/>
      <c r="I51" s="17"/>
    </row>
    <row r="52" spans="1:9" outlineLevel="1">
      <c r="A52" s="27" t="s">
        <v>202</v>
      </c>
      <c r="B52" s="5"/>
      <c r="C52" s="5"/>
      <c r="D52" s="5"/>
      <c r="E52" s="5">
        <f t="shared" si="2"/>
        <v>0</v>
      </c>
      <c r="F52" s="10"/>
      <c r="G52" s="17"/>
      <c r="H52" s="18"/>
      <c r="I52" s="17"/>
    </row>
    <row r="53" spans="1:9" outlineLevel="1">
      <c r="A53" s="27" t="s">
        <v>201</v>
      </c>
      <c r="B53" s="5"/>
      <c r="C53" s="5"/>
      <c r="D53" s="5"/>
      <c r="E53" s="5">
        <f t="shared" si="2"/>
        <v>0</v>
      </c>
      <c r="F53" s="10"/>
      <c r="G53" s="17"/>
      <c r="H53" s="18"/>
      <c r="I53" s="17"/>
    </row>
    <row r="54" spans="1:9" outlineLevel="1">
      <c r="A54" s="27" t="s">
        <v>0</v>
      </c>
      <c r="B54" s="5"/>
      <c r="C54" s="5"/>
      <c r="D54" s="5"/>
      <c r="E54" s="5">
        <f t="shared" si="2"/>
        <v>0</v>
      </c>
      <c r="F54" s="10"/>
      <c r="G54" s="17"/>
      <c r="H54" s="18"/>
      <c r="I54" s="17"/>
    </row>
    <row r="55" spans="1:9">
      <c r="A55" s="25" t="s">
        <v>8</v>
      </c>
      <c r="B55" s="6">
        <f>SUM(B56:B93)</f>
        <v>0</v>
      </c>
      <c r="C55" s="6">
        <f t="shared" ref="C55:D55" si="4">SUM(C56:C93)</f>
        <v>0</v>
      </c>
      <c r="D55" s="6">
        <f t="shared" si="4"/>
        <v>0</v>
      </c>
      <c r="E55" s="6">
        <f t="shared" si="2"/>
        <v>0</v>
      </c>
      <c r="F55" s="9"/>
      <c r="G55" s="16">
        <f>SUM(G56:G93)</f>
        <v>0</v>
      </c>
      <c r="H55" s="15"/>
      <c r="I55" s="16">
        <f>SUM(I56:I93)</f>
        <v>0</v>
      </c>
    </row>
    <row r="56" spans="1:9" outlineLevel="1">
      <c r="A56" s="40" t="s">
        <v>65</v>
      </c>
      <c r="B56" s="5"/>
      <c r="C56" s="5"/>
      <c r="D56" s="5"/>
      <c r="E56" s="5">
        <f t="shared" si="2"/>
        <v>0</v>
      </c>
      <c r="F56" s="10"/>
      <c r="G56" s="17"/>
      <c r="H56" s="18"/>
      <c r="I56" s="17"/>
    </row>
    <row r="57" spans="1:9" outlineLevel="1">
      <c r="A57" s="40" t="s">
        <v>66</v>
      </c>
      <c r="B57" s="5"/>
      <c r="C57" s="5"/>
      <c r="D57" s="5"/>
      <c r="E57" s="5">
        <f t="shared" si="2"/>
        <v>0</v>
      </c>
      <c r="F57" s="10"/>
      <c r="G57" s="17"/>
      <c r="H57" s="18"/>
      <c r="I57" s="17"/>
    </row>
    <row r="58" spans="1:9" outlineLevel="1">
      <c r="A58" s="40" t="s">
        <v>187</v>
      </c>
      <c r="B58" s="5"/>
      <c r="C58" s="5"/>
      <c r="D58" s="5"/>
      <c r="E58" s="5">
        <f t="shared" si="2"/>
        <v>0</v>
      </c>
      <c r="F58" s="10"/>
      <c r="G58" s="17"/>
      <c r="H58" s="18"/>
      <c r="I58" s="17"/>
    </row>
    <row r="59" spans="1:9" outlineLevel="1">
      <c r="A59" s="40" t="s">
        <v>188</v>
      </c>
      <c r="B59" s="5"/>
      <c r="C59" s="5"/>
      <c r="D59" s="5"/>
      <c r="E59" s="5">
        <f t="shared" si="2"/>
        <v>0</v>
      </c>
      <c r="F59" s="10"/>
      <c r="G59" s="17"/>
      <c r="H59" s="18"/>
      <c r="I59" s="17"/>
    </row>
    <row r="60" spans="1:9" outlineLevel="1">
      <c r="A60" s="40" t="s">
        <v>174</v>
      </c>
      <c r="B60" s="5"/>
      <c r="C60" s="5"/>
      <c r="D60" s="5"/>
      <c r="E60" s="5">
        <f t="shared" si="2"/>
        <v>0</v>
      </c>
      <c r="F60" s="10"/>
      <c r="G60" s="17"/>
      <c r="H60" s="18"/>
      <c r="I60" s="17"/>
    </row>
    <row r="61" spans="1:9" outlineLevel="1">
      <c r="A61" s="40" t="s">
        <v>175</v>
      </c>
      <c r="B61" s="5"/>
      <c r="C61" s="5"/>
      <c r="D61" s="5"/>
      <c r="E61" s="5">
        <f t="shared" si="2"/>
        <v>0</v>
      </c>
      <c r="F61" s="10"/>
      <c r="G61" s="17"/>
      <c r="H61" s="18"/>
      <c r="I61" s="17"/>
    </row>
    <row r="62" spans="1:9" outlineLevel="1">
      <c r="A62" s="40" t="s">
        <v>176</v>
      </c>
      <c r="B62" s="5"/>
      <c r="C62" s="5"/>
      <c r="D62" s="5"/>
      <c r="E62" s="5">
        <f t="shared" si="2"/>
        <v>0</v>
      </c>
      <c r="F62" s="10"/>
      <c r="G62" s="17"/>
      <c r="H62" s="18"/>
      <c r="I62" s="17"/>
    </row>
    <row r="63" spans="1:9" outlineLevel="1">
      <c r="A63" s="40" t="s">
        <v>190</v>
      </c>
      <c r="B63" s="5"/>
      <c r="C63" s="5"/>
      <c r="D63" s="5"/>
      <c r="E63" s="5">
        <f t="shared" si="2"/>
        <v>0</v>
      </c>
      <c r="F63" s="10"/>
      <c r="G63" s="17"/>
      <c r="H63" s="18"/>
      <c r="I63" s="17"/>
    </row>
    <row r="64" spans="1:9" outlineLevel="1">
      <c r="A64" s="40" t="s">
        <v>191</v>
      </c>
      <c r="B64" s="5"/>
      <c r="C64" s="5"/>
      <c r="D64" s="5"/>
      <c r="E64" s="5">
        <f t="shared" si="2"/>
        <v>0</v>
      </c>
      <c r="F64" s="10"/>
      <c r="G64" s="17"/>
      <c r="H64" s="18"/>
      <c r="I64" s="17"/>
    </row>
    <row r="65" spans="1:9" outlineLevel="1">
      <c r="A65" s="40" t="s">
        <v>192</v>
      </c>
      <c r="B65" s="5"/>
      <c r="C65" s="5"/>
      <c r="D65" s="5"/>
      <c r="E65" s="5">
        <f t="shared" si="2"/>
        <v>0</v>
      </c>
      <c r="F65" s="10"/>
      <c r="G65" s="17"/>
      <c r="H65" s="18"/>
      <c r="I65" s="17"/>
    </row>
    <row r="66" spans="1:9" outlineLevel="1">
      <c r="A66" s="40" t="s">
        <v>175</v>
      </c>
      <c r="B66" s="5"/>
      <c r="C66" s="5"/>
      <c r="D66" s="5"/>
      <c r="E66" s="5">
        <f t="shared" si="2"/>
        <v>0</v>
      </c>
      <c r="F66" s="10"/>
      <c r="G66" s="17"/>
      <c r="H66" s="18"/>
      <c r="I66" s="17"/>
    </row>
    <row r="67" spans="1:9" outlineLevel="1">
      <c r="A67" s="40" t="s">
        <v>77</v>
      </c>
      <c r="B67" s="5"/>
      <c r="C67" s="5"/>
      <c r="D67" s="5"/>
      <c r="E67" s="5">
        <f t="shared" si="2"/>
        <v>0</v>
      </c>
      <c r="F67" s="10"/>
      <c r="G67" s="17"/>
      <c r="H67" s="18"/>
      <c r="I67" s="17"/>
    </row>
    <row r="68" spans="1:9" outlineLevel="1">
      <c r="A68" s="40" t="s">
        <v>78</v>
      </c>
      <c r="B68" s="5"/>
      <c r="C68" s="5"/>
      <c r="D68" s="5"/>
      <c r="E68" s="5">
        <f t="shared" si="2"/>
        <v>0</v>
      </c>
      <c r="F68" s="10"/>
      <c r="G68" s="17"/>
      <c r="H68" s="18"/>
      <c r="I68" s="17"/>
    </row>
    <row r="69" spans="1:9" outlineLevel="1">
      <c r="A69" s="40" t="s">
        <v>79</v>
      </c>
      <c r="B69" s="5"/>
      <c r="C69" s="5"/>
      <c r="D69" s="5"/>
      <c r="E69" s="5">
        <f t="shared" si="2"/>
        <v>0</v>
      </c>
      <c r="F69" s="10"/>
      <c r="G69" s="17"/>
      <c r="H69" s="18"/>
      <c r="I69" s="17"/>
    </row>
    <row r="70" spans="1:9" outlineLevel="1">
      <c r="A70" s="40" t="s">
        <v>80</v>
      </c>
      <c r="B70" s="5"/>
      <c r="C70" s="5"/>
      <c r="D70" s="5"/>
      <c r="E70" s="5">
        <f t="shared" si="2"/>
        <v>0</v>
      </c>
      <c r="F70" s="10"/>
      <c r="G70" s="17"/>
      <c r="H70" s="18"/>
      <c r="I70" s="17"/>
    </row>
    <row r="71" spans="1:9" outlineLevel="1">
      <c r="A71" s="40" t="s">
        <v>81</v>
      </c>
      <c r="B71" s="5"/>
      <c r="C71" s="5"/>
      <c r="D71" s="5"/>
      <c r="E71" s="5">
        <f t="shared" si="2"/>
        <v>0</v>
      </c>
      <c r="F71" s="10"/>
      <c r="G71" s="17"/>
      <c r="H71" s="18"/>
      <c r="I71" s="17"/>
    </row>
    <row r="72" spans="1:9" outlineLevel="1">
      <c r="A72" s="40" t="s">
        <v>82</v>
      </c>
      <c r="B72" s="5"/>
      <c r="C72" s="5"/>
      <c r="D72" s="5"/>
      <c r="E72" s="5">
        <f t="shared" si="2"/>
        <v>0</v>
      </c>
      <c r="F72" s="10"/>
      <c r="G72" s="17"/>
      <c r="H72" s="18"/>
      <c r="I72" s="17"/>
    </row>
    <row r="73" spans="1:9" outlineLevel="1">
      <c r="A73" s="40" t="s">
        <v>83</v>
      </c>
      <c r="B73" s="5"/>
      <c r="C73" s="5"/>
      <c r="D73" s="5"/>
      <c r="E73" s="5">
        <f t="shared" si="2"/>
        <v>0</v>
      </c>
      <c r="F73" s="10"/>
      <c r="G73" s="17"/>
      <c r="H73" s="18"/>
      <c r="I73" s="17"/>
    </row>
    <row r="74" spans="1:9" outlineLevel="1">
      <c r="A74" s="40" t="s">
        <v>177</v>
      </c>
      <c r="B74" s="5"/>
      <c r="C74" s="5"/>
      <c r="D74" s="5"/>
      <c r="E74" s="5">
        <f t="shared" si="2"/>
        <v>0</v>
      </c>
      <c r="F74" s="10"/>
      <c r="G74" s="17"/>
      <c r="H74" s="18"/>
      <c r="I74" s="17"/>
    </row>
    <row r="75" spans="1:9" outlineLevel="1">
      <c r="A75" s="40" t="s">
        <v>145</v>
      </c>
      <c r="B75" s="5"/>
      <c r="C75" s="5"/>
      <c r="D75" s="5"/>
      <c r="E75" s="5">
        <f t="shared" si="2"/>
        <v>0</v>
      </c>
      <c r="F75" s="10"/>
      <c r="G75" s="17"/>
      <c r="H75" s="18"/>
      <c r="I75" s="17"/>
    </row>
    <row r="76" spans="1:9" outlineLevel="1">
      <c r="A76" s="40" t="s">
        <v>178</v>
      </c>
      <c r="B76" s="5"/>
      <c r="C76" s="5"/>
      <c r="D76" s="5"/>
      <c r="E76" s="5">
        <f t="shared" si="2"/>
        <v>0</v>
      </c>
      <c r="F76" s="10"/>
      <c r="G76" s="17"/>
      <c r="H76" s="18"/>
      <c r="I76" s="17"/>
    </row>
    <row r="77" spans="1:9" outlineLevel="1">
      <c r="A77" s="40" t="s">
        <v>84</v>
      </c>
      <c r="B77" s="5"/>
      <c r="C77" s="5"/>
      <c r="D77" s="5"/>
      <c r="E77" s="5">
        <f t="shared" si="2"/>
        <v>0</v>
      </c>
      <c r="F77" s="10"/>
      <c r="G77" s="17"/>
      <c r="H77" s="18"/>
      <c r="I77" s="17"/>
    </row>
    <row r="78" spans="1:9" outlineLevel="1">
      <c r="A78" s="40" t="s">
        <v>193</v>
      </c>
      <c r="B78" s="5"/>
      <c r="C78" s="5"/>
      <c r="D78" s="5"/>
      <c r="E78" s="5">
        <f t="shared" si="2"/>
        <v>0</v>
      </c>
      <c r="F78" s="10"/>
      <c r="G78" s="17"/>
      <c r="H78" s="18"/>
      <c r="I78" s="17"/>
    </row>
    <row r="79" spans="1:9" outlineLevel="1">
      <c r="A79" s="40" t="s">
        <v>179</v>
      </c>
      <c r="B79" s="5"/>
      <c r="C79" s="5"/>
      <c r="D79" s="5"/>
      <c r="E79" s="5">
        <f t="shared" si="2"/>
        <v>0</v>
      </c>
      <c r="F79" s="10"/>
      <c r="G79" s="17"/>
      <c r="H79" s="18"/>
      <c r="I79" s="17"/>
    </row>
    <row r="80" spans="1:9" outlineLevel="1">
      <c r="A80" s="40" t="s">
        <v>184</v>
      </c>
      <c r="B80" s="5"/>
      <c r="C80" s="5"/>
      <c r="D80" s="5"/>
      <c r="E80" s="5">
        <f t="shared" si="2"/>
        <v>0</v>
      </c>
      <c r="F80" s="10"/>
      <c r="G80" s="17"/>
      <c r="H80" s="18"/>
      <c r="I80" s="17"/>
    </row>
    <row r="81" spans="1:9" outlineLevel="1">
      <c r="A81" s="40" t="s">
        <v>189</v>
      </c>
      <c r="B81" s="5"/>
      <c r="C81" s="5"/>
      <c r="D81" s="5"/>
      <c r="E81" s="5">
        <f>SUM(B81:D81)</f>
        <v>0</v>
      </c>
      <c r="F81" s="10"/>
      <c r="G81" s="17"/>
      <c r="H81" s="18"/>
      <c r="I81" s="17"/>
    </row>
    <row r="82" spans="1:9" outlineLevel="1">
      <c r="A82" s="40" t="s">
        <v>180</v>
      </c>
      <c r="B82" s="5"/>
      <c r="C82" s="5"/>
      <c r="D82" s="5"/>
      <c r="E82" s="5">
        <f t="shared" si="2"/>
        <v>0</v>
      </c>
      <c r="F82" s="10"/>
      <c r="G82" s="17"/>
      <c r="H82" s="18"/>
      <c r="I82" s="17"/>
    </row>
    <row r="83" spans="1:9" outlineLevel="1">
      <c r="A83" s="40" t="s">
        <v>185</v>
      </c>
      <c r="B83" s="5"/>
      <c r="C83" s="5"/>
      <c r="D83" s="5"/>
      <c r="E83" s="5">
        <f t="shared" si="2"/>
        <v>0</v>
      </c>
      <c r="F83" s="10"/>
      <c r="G83" s="17"/>
      <c r="H83" s="18"/>
      <c r="I83" s="17"/>
    </row>
    <row r="84" spans="1:9" outlineLevel="1">
      <c r="A84" s="40" t="s">
        <v>94</v>
      </c>
      <c r="B84" s="5"/>
      <c r="C84" s="5"/>
      <c r="D84" s="5"/>
      <c r="E84" s="5">
        <f t="shared" si="2"/>
        <v>0</v>
      </c>
      <c r="F84" s="10"/>
      <c r="G84" s="17"/>
      <c r="H84" s="18"/>
      <c r="I84" s="17"/>
    </row>
    <row r="85" spans="1:9" outlineLevel="1">
      <c r="A85" s="40" t="s">
        <v>181</v>
      </c>
      <c r="B85" s="5"/>
      <c r="C85" s="5"/>
      <c r="D85" s="5"/>
      <c r="E85" s="5">
        <f t="shared" ref="E85:E137" si="5">SUM(B85:D85)</f>
        <v>0</v>
      </c>
      <c r="F85" s="10"/>
      <c r="G85" s="17"/>
      <c r="H85" s="18"/>
      <c r="I85" s="17"/>
    </row>
    <row r="86" spans="1:9" outlineLevel="1">
      <c r="A86" s="40" t="s">
        <v>353</v>
      </c>
      <c r="B86" s="5"/>
      <c r="C86" s="5"/>
      <c r="D86" s="5"/>
      <c r="E86" s="5">
        <f t="shared" si="5"/>
        <v>0</v>
      </c>
      <c r="F86" s="10"/>
      <c r="G86" s="17"/>
      <c r="H86" s="18"/>
      <c r="I86" s="17"/>
    </row>
    <row r="87" spans="1:9" outlineLevel="1">
      <c r="A87" s="40" t="s">
        <v>182</v>
      </c>
      <c r="B87" s="5"/>
      <c r="C87" s="5"/>
      <c r="D87" s="5"/>
      <c r="E87" s="5">
        <f t="shared" si="5"/>
        <v>0</v>
      </c>
      <c r="F87" s="10"/>
      <c r="G87" s="17"/>
      <c r="H87" s="18"/>
      <c r="I87" s="17"/>
    </row>
    <row r="88" spans="1:9" outlineLevel="1">
      <c r="A88" s="40" t="s">
        <v>183</v>
      </c>
      <c r="B88" s="5"/>
      <c r="C88" s="5"/>
      <c r="D88" s="5"/>
      <c r="E88" s="5">
        <f t="shared" si="5"/>
        <v>0</v>
      </c>
      <c r="F88" s="10"/>
      <c r="G88" s="17"/>
      <c r="H88" s="18"/>
      <c r="I88" s="17"/>
    </row>
    <row r="89" spans="1:9" outlineLevel="1">
      <c r="A89" s="40" t="s">
        <v>186</v>
      </c>
      <c r="B89" s="5"/>
      <c r="C89" s="5"/>
      <c r="D89" s="5"/>
      <c r="E89" s="5">
        <f t="shared" si="5"/>
        <v>0</v>
      </c>
      <c r="F89" s="10"/>
      <c r="G89" s="17"/>
      <c r="H89" s="18"/>
      <c r="I89" s="17"/>
    </row>
    <row r="90" spans="1:9" outlineLevel="1">
      <c r="A90" s="40" t="s">
        <v>135</v>
      </c>
      <c r="B90" s="5"/>
      <c r="C90" s="5"/>
      <c r="D90" s="5"/>
      <c r="E90" s="5">
        <f t="shared" si="5"/>
        <v>0</v>
      </c>
      <c r="F90" s="10"/>
      <c r="G90" s="17"/>
      <c r="H90" s="18"/>
      <c r="I90" s="17"/>
    </row>
    <row r="91" spans="1:9" outlineLevel="1">
      <c r="A91" s="40" t="s">
        <v>347</v>
      </c>
      <c r="B91" s="5"/>
      <c r="C91" s="5"/>
      <c r="D91" s="5"/>
      <c r="E91" s="5">
        <f t="shared" si="5"/>
        <v>0</v>
      </c>
      <c r="F91" s="10"/>
      <c r="G91" s="17"/>
      <c r="H91" s="18"/>
      <c r="I91" s="17"/>
    </row>
    <row r="92" spans="1:9" outlineLevel="1">
      <c r="A92" s="40" t="s">
        <v>373</v>
      </c>
      <c r="B92" s="5"/>
      <c r="C92" s="5"/>
      <c r="D92" s="5"/>
      <c r="E92" s="5">
        <f t="shared" si="5"/>
        <v>0</v>
      </c>
      <c r="F92" s="10"/>
      <c r="G92" s="17"/>
      <c r="H92" s="18"/>
      <c r="I92" s="17"/>
    </row>
    <row r="93" spans="1:9" outlineLevel="1">
      <c r="A93" s="40" t="s">
        <v>137</v>
      </c>
      <c r="B93" s="5"/>
      <c r="C93" s="5"/>
      <c r="D93" s="5"/>
      <c r="E93" s="5">
        <f t="shared" si="5"/>
        <v>0</v>
      </c>
      <c r="F93" s="10"/>
      <c r="G93" s="17"/>
      <c r="H93" s="18"/>
      <c r="I93" s="17"/>
    </row>
    <row r="94" spans="1:9">
      <c r="A94" s="25" t="s">
        <v>7</v>
      </c>
      <c r="B94" s="6">
        <f>SUM(B95:B101)</f>
        <v>0</v>
      </c>
      <c r="C94" s="6">
        <f>SUM(C95:C101)</f>
        <v>0</v>
      </c>
      <c r="D94" s="6">
        <f>SUM(D95:D101)</f>
        <v>0</v>
      </c>
      <c r="E94" s="6">
        <f t="shared" si="5"/>
        <v>0</v>
      </c>
      <c r="F94" s="9"/>
      <c r="G94" s="16">
        <f>SUM(G95:G101)</f>
        <v>0</v>
      </c>
      <c r="H94" s="15"/>
      <c r="I94" s="16">
        <f>SUM(I95:I101)</f>
        <v>0</v>
      </c>
    </row>
    <row r="95" spans="1:9" outlineLevel="1">
      <c r="A95" s="40" t="s">
        <v>4</v>
      </c>
      <c r="B95" s="5"/>
      <c r="C95" s="5"/>
      <c r="D95" s="5"/>
      <c r="E95" s="5">
        <f t="shared" si="5"/>
        <v>0</v>
      </c>
      <c r="F95" s="10"/>
      <c r="G95" s="17"/>
      <c r="H95" s="18"/>
      <c r="I95" s="17"/>
    </row>
    <row r="96" spans="1:9" outlineLevel="1">
      <c r="A96" s="40" t="s">
        <v>3</v>
      </c>
      <c r="B96" s="5"/>
      <c r="C96" s="5"/>
      <c r="D96" s="5"/>
      <c r="E96" s="5">
        <f t="shared" si="5"/>
        <v>0</v>
      </c>
      <c r="F96" s="10"/>
      <c r="G96" s="17"/>
      <c r="H96" s="18"/>
      <c r="I96" s="17"/>
    </row>
    <row r="97" spans="1:9" outlineLevel="1">
      <c r="A97" s="40" t="s">
        <v>203</v>
      </c>
      <c r="B97" s="5"/>
      <c r="C97" s="5"/>
      <c r="D97" s="5"/>
      <c r="E97" s="5">
        <f t="shared" si="5"/>
        <v>0</v>
      </c>
      <c r="F97" s="10"/>
      <c r="G97" s="17"/>
      <c r="H97" s="18"/>
      <c r="I97" s="17"/>
    </row>
    <row r="98" spans="1:9" outlineLevel="1">
      <c r="A98" s="40" t="s">
        <v>96</v>
      </c>
      <c r="B98" s="5"/>
      <c r="C98" s="5"/>
      <c r="D98" s="5"/>
      <c r="E98" s="5">
        <f t="shared" si="5"/>
        <v>0</v>
      </c>
      <c r="F98" s="10"/>
      <c r="G98" s="17"/>
      <c r="H98" s="18"/>
      <c r="I98" s="17"/>
    </row>
    <row r="99" spans="1:9" outlineLevel="1">
      <c r="A99" s="40" t="s">
        <v>32</v>
      </c>
      <c r="B99" s="5"/>
      <c r="C99" s="5"/>
      <c r="D99" s="5"/>
      <c r="E99" s="5">
        <f t="shared" si="5"/>
        <v>0</v>
      </c>
      <c r="F99" s="10"/>
      <c r="G99" s="17"/>
      <c r="H99" s="18"/>
      <c r="I99" s="17"/>
    </row>
    <row r="100" spans="1:9" outlineLevel="1">
      <c r="A100" s="40" t="s">
        <v>204</v>
      </c>
      <c r="B100" s="5"/>
      <c r="C100" s="5"/>
      <c r="D100" s="5"/>
      <c r="E100" s="5">
        <f t="shared" si="5"/>
        <v>0</v>
      </c>
      <c r="F100" s="10"/>
      <c r="G100" s="17"/>
      <c r="H100" s="18"/>
      <c r="I100" s="17"/>
    </row>
    <row r="101" spans="1:9" outlineLevel="1">
      <c r="A101" s="40" t="s">
        <v>205</v>
      </c>
      <c r="B101" s="5"/>
      <c r="C101" s="5"/>
      <c r="D101" s="5"/>
      <c r="E101" s="5">
        <f t="shared" si="5"/>
        <v>0</v>
      </c>
      <c r="F101" s="10"/>
      <c r="G101" s="17"/>
      <c r="H101" s="18"/>
      <c r="I101" s="17"/>
    </row>
    <row r="102" spans="1:9">
      <c r="A102" s="25" t="s">
        <v>6</v>
      </c>
      <c r="B102" s="6">
        <f t="shared" ref="B102:D102" si="6">SUM(B103:B110)</f>
        <v>0</v>
      </c>
      <c r="C102" s="6">
        <f t="shared" si="6"/>
        <v>0</v>
      </c>
      <c r="D102" s="6">
        <f t="shared" si="6"/>
        <v>0</v>
      </c>
      <c r="E102" s="6">
        <f t="shared" si="5"/>
        <v>0</v>
      </c>
      <c r="F102" s="9"/>
      <c r="G102" s="16">
        <f t="shared" ref="G102" si="7">SUM(G103:G110)</f>
        <v>0</v>
      </c>
      <c r="H102" s="15"/>
      <c r="I102" s="16">
        <f t="shared" ref="I102" si="8">SUM(I103:I110)</f>
        <v>0</v>
      </c>
    </row>
    <row r="103" spans="1:9" outlineLevel="1">
      <c r="A103" s="21" t="s">
        <v>27</v>
      </c>
      <c r="B103" s="5"/>
      <c r="C103" s="5"/>
      <c r="D103" s="5"/>
      <c r="E103" s="5">
        <f t="shared" si="5"/>
        <v>0</v>
      </c>
      <c r="F103" s="10"/>
      <c r="G103" s="17"/>
      <c r="H103" s="18"/>
      <c r="I103" s="17"/>
    </row>
    <row r="104" spans="1:9" outlineLevel="1">
      <c r="A104" s="21" t="s">
        <v>28</v>
      </c>
      <c r="B104" s="5"/>
      <c r="C104" s="5"/>
      <c r="D104" s="5"/>
      <c r="E104" s="5">
        <f t="shared" si="5"/>
        <v>0</v>
      </c>
      <c r="F104" s="10"/>
      <c r="G104" s="17"/>
      <c r="H104" s="18"/>
      <c r="I104" s="17"/>
    </row>
    <row r="105" spans="1:9" outlineLevel="1">
      <c r="A105" s="21" t="s">
        <v>206</v>
      </c>
      <c r="B105" s="5"/>
      <c r="C105" s="5"/>
      <c r="D105" s="5"/>
      <c r="E105" s="5">
        <f t="shared" si="5"/>
        <v>0</v>
      </c>
      <c r="F105" s="10"/>
      <c r="G105" s="17"/>
      <c r="H105" s="18"/>
      <c r="I105" s="17"/>
    </row>
    <row r="106" spans="1:9" outlineLevel="1">
      <c r="A106" s="21" t="s">
        <v>207</v>
      </c>
      <c r="B106" s="5"/>
      <c r="C106" s="5"/>
      <c r="D106" s="5"/>
      <c r="E106" s="5">
        <f t="shared" si="5"/>
        <v>0</v>
      </c>
      <c r="F106" s="10"/>
      <c r="G106" s="17"/>
      <c r="H106" s="18"/>
      <c r="I106" s="17"/>
    </row>
    <row r="107" spans="1:9" outlineLevel="1">
      <c r="A107" s="21" t="s">
        <v>31</v>
      </c>
      <c r="B107" s="5"/>
      <c r="C107" s="5"/>
      <c r="D107" s="5"/>
      <c r="E107" s="5">
        <f t="shared" si="5"/>
        <v>0</v>
      </c>
      <c r="F107" s="10"/>
      <c r="G107" s="17"/>
      <c r="H107" s="18"/>
      <c r="I107" s="17"/>
    </row>
    <row r="108" spans="1:9" outlineLevel="1">
      <c r="A108" s="21" t="s">
        <v>55</v>
      </c>
      <c r="B108" s="5"/>
      <c r="C108" s="5"/>
      <c r="D108" s="5"/>
      <c r="E108" s="5">
        <f t="shared" si="5"/>
        <v>0</v>
      </c>
      <c r="F108" s="10"/>
      <c r="G108" s="17"/>
      <c r="H108" s="18"/>
      <c r="I108" s="17"/>
    </row>
    <row r="109" spans="1:9" outlineLevel="1">
      <c r="A109" s="21" t="s">
        <v>397</v>
      </c>
      <c r="B109" s="5"/>
      <c r="C109" s="5"/>
      <c r="D109" s="5"/>
      <c r="E109" s="5">
        <f t="shared" si="5"/>
        <v>0</v>
      </c>
      <c r="F109" s="10"/>
      <c r="G109" s="17"/>
      <c r="H109" s="18"/>
      <c r="I109" s="17"/>
    </row>
    <row r="110" spans="1:9" outlineLevel="1">
      <c r="A110" s="21" t="s">
        <v>35</v>
      </c>
      <c r="B110" s="5"/>
      <c r="C110" s="5"/>
      <c r="D110" s="5"/>
      <c r="E110" s="5">
        <f t="shared" si="5"/>
        <v>0</v>
      </c>
      <c r="F110" s="10"/>
      <c r="G110" s="17"/>
      <c r="H110" s="18"/>
      <c r="I110" s="17"/>
    </row>
    <row r="111" spans="1:9">
      <c r="A111" s="25" t="s">
        <v>37</v>
      </c>
      <c r="B111" s="6">
        <f t="shared" ref="B111:D111" si="9">SUM(B112:B130)</f>
        <v>0</v>
      </c>
      <c r="C111" s="6">
        <f t="shared" si="9"/>
        <v>0</v>
      </c>
      <c r="D111" s="6">
        <f t="shared" si="9"/>
        <v>0</v>
      </c>
      <c r="E111" s="6">
        <f t="shared" si="5"/>
        <v>0</v>
      </c>
      <c r="F111" s="9"/>
      <c r="G111" s="16">
        <f t="shared" ref="G111" si="10">SUM(G112:G130)</f>
        <v>0</v>
      </c>
      <c r="H111" s="15"/>
      <c r="I111" s="16">
        <f t="shared" ref="I111" si="11">SUM(I112:I130)</f>
        <v>0</v>
      </c>
    </row>
    <row r="112" spans="1:9" outlineLevel="1">
      <c r="A112" s="21" t="s">
        <v>44</v>
      </c>
      <c r="B112" s="5"/>
      <c r="C112" s="5"/>
      <c r="D112" s="5"/>
      <c r="E112" s="5">
        <f t="shared" si="5"/>
        <v>0</v>
      </c>
      <c r="F112" s="10"/>
      <c r="G112" s="17"/>
      <c r="H112" s="18"/>
      <c r="I112" s="17"/>
    </row>
    <row r="113" spans="1:9" outlineLevel="1">
      <c r="A113" s="21" t="s">
        <v>45</v>
      </c>
      <c r="B113" s="5"/>
      <c r="C113" s="5"/>
      <c r="D113" s="5"/>
      <c r="E113" s="5">
        <f t="shared" si="5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5"/>
        <v>0</v>
      </c>
      <c r="F114" s="10"/>
      <c r="G114" s="17"/>
      <c r="H114" s="18"/>
      <c r="I114" s="17"/>
    </row>
    <row r="115" spans="1:9" outlineLevel="1">
      <c r="A115" s="26" t="s">
        <v>348</v>
      </c>
      <c r="B115" s="5"/>
      <c r="C115" s="5"/>
      <c r="D115" s="5"/>
      <c r="E115" s="5">
        <f t="shared" si="5"/>
        <v>0</v>
      </c>
      <c r="F115" s="10"/>
      <c r="G115" s="17"/>
      <c r="H115" s="18"/>
      <c r="I115" s="17"/>
    </row>
    <row r="116" spans="1:9" outlineLevel="1">
      <c r="A116" s="26" t="s">
        <v>46</v>
      </c>
      <c r="B116" s="5"/>
      <c r="C116" s="5"/>
      <c r="D116" s="5"/>
      <c r="E116" s="5">
        <f t="shared" si="5"/>
        <v>0</v>
      </c>
      <c r="F116" s="10"/>
      <c r="G116" s="17"/>
      <c r="H116" s="18"/>
      <c r="I116" s="17"/>
    </row>
    <row r="117" spans="1:9" outlineLevel="1">
      <c r="A117" s="26" t="s">
        <v>47</v>
      </c>
      <c r="B117" s="5"/>
      <c r="C117" s="5"/>
      <c r="D117" s="5"/>
      <c r="E117" s="5">
        <f t="shared" si="5"/>
        <v>0</v>
      </c>
      <c r="F117" s="10"/>
      <c r="G117" s="17"/>
      <c r="H117" s="18"/>
      <c r="I117" s="17"/>
    </row>
    <row r="118" spans="1:9" outlineLevel="1">
      <c r="A118" s="21" t="s">
        <v>43</v>
      </c>
      <c r="B118" s="5"/>
      <c r="C118" s="5"/>
      <c r="D118" s="5"/>
      <c r="E118" s="5">
        <f t="shared" si="5"/>
        <v>0</v>
      </c>
      <c r="F118" s="10"/>
      <c r="G118" s="17"/>
      <c r="H118" s="18"/>
      <c r="I118" s="17"/>
    </row>
    <row r="119" spans="1:9" outlineLevel="1">
      <c r="A119" s="26" t="s">
        <v>51</v>
      </c>
      <c r="B119" s="5"/>
      <c r="C119" s="5"/>
      <c r="D119" s="5"/>
      <c r="E119" s="5">
        <f t="shared" si="5"/>
        <v>0</v>
      </c>
      <c r="F119" s="10"/>
      <c r="G119" s="17"/>
      <c r="H119" s="18"/>
      <c r="I119" s="17"/>
    </row>
    <row r="120" spans="1:9" outlineLevel="1">
      <c r="A120" s="26" t="s">
        <v>108</v>
      </c>
      <c r="B120" s="5"/>
      <c r="C120" s="5"/>
      <c r="D120" s="5"/>
      <c r="E120" s="5">
        <f t="shared" si="5"/>
        <v>0</v>
      </c>
      <c r="F120" s="10"/>
      <c r="G120" s="17"/>
      <c r="H120" s="18"/>
      <c r="I120" s="17"/>
    </row>
    <row r="121" spans="1:9" outlineLevel="1">
      <c r="A121" s="26" t="s">
        <v>352</v>
      </c>
      <c r="B121" s="5"/>
      <c r="C121" s="5"/>
      <c r="D121" s="5"/>
      <c r="E121" s="5">
        <f t="shared" si="5"/>
        <v>0</v>
      </c>
      <c r="F121" s="10"/>
      <c r="G121" s="17"/>
      <c r="H121" s="18"/>
      <c r="I121" s="17"/>
    </row>
    <row r="122" spans="1:9" outlineLevel="1">
      <c r="A122" s="21" t="s">
        <v>29</v>
      </c>
      <c r="B122" s="5"/>
      <c r="C122" s="5"/>
      <c r="D122" s="5"/>
      <c r="E122" s="5">
        <f t="shared" si="5"/>
        <v>0</v>
      </c>
      <c r="F122" s="10"/>
      <c r="G122" s="17"/>
      <c r="H122" s="18"/>
      <c r="I122" s="17"/>
    </row>
    <row r="123" spans="1:9" outlineLevel="1">
      <c r="A123" s="26" t="s">
        <v>160</v>
      </c>
      <c r="B123" s="5"/>
      <c r="C123" s="5"/>
      <c r="D123" s="5"/>
      <c r="E123" s="5">
        <f t="shared" si="5"/>
        <v>0</v>
      </c>
      <c r="F123" s="10"/>
      <c r="G123" s="17"/>
      <c r="H123" s="18"/>
      <c r="I123" s="17"/>
    </row>
    <row r="124" spans="1:9" outlineLevel="1">
      <c r="A124" s="26" t="s">
        <v>49</v>
      </c>
      <c r="B124" s="5"/>
      <c r="C124" s="5"/>
      <c r="D124" s="5"/>
      <c r="E124" s="5">
        <f t="shared" si="5"/>
        <v>0</v>
      </c>
      <c r="F124" s="10"/>
      <c r="G124" s="17"/>
      <c r="H124" s="18"/>
      <c r="I124" s="17"/>
    </row>
    <row r="125" spans="1:9" outlineLevel="1">
      <c r="A125" s="28" t="s">
        <v>349</v>
      </c>
      <c r="B125" s="5"/>
      <c r="C125" s="5"/>
      <c r="D125" s="5"/>
      <c r="E125" s="5">
        <f t="shared" si="5"/>
        <v>0</v>
      </c>
      <c r="F125" s="10"/>
      <c r="G125" s="17"/>
      <c r="H125" s="18"/>
      <c r="I125" s="17"/>
    </row>
    <row r="126" spans="1:9" outlineLevel="1">
      <c r="A126" s="26" t="s">
        <v>57</v>
      </c>
      <c r="B126" s="5"/>
      <c r="C126" s="5"/>
      <c r="D126" s="5"/>
      <c r="E126" s="5">
        <f t="shared" si="5"/>
        <v>0</v>
      </c>
      <c r="F126" s="10"/>
      <c r="G126" s="17"/>
      <c r="H126" s="18"/>
      <c r="I126" s="17"/>
    </row>
    <row r="127" spans="1:9" outlineLevel="1">
      <c r="A127" s="21" t="s">
        <v>42</v>
      </c>
      <c r="B127" s="5"/>
      <c r="C127" s="5"/>
      <c r="D127" s="5"/>
      <c r="E127" s="5">
        <f t="shared" si="5"/>
        <v>0</v>
      </c>
      <c r="F127" s="10"/>
      <c r="G127" s="17"/>
      <c r="H127" s="18"/>
      <c r="I127" s="17"/>
    </row>
    <row r="128" spans="1:9" outlineLevel="1">
      <c r="A128" s="21" t="s">
        <v>34</v>
      </c>
      <c r="B128" s="5"/>
      <c r="C128" s="5"/>
      <c r="D128" s="5"/>
      <c r="E128" s="5">
        <f t="shared" si="5"/>
        <v>0</v>
      </c>
      <c r="F128" s="10"/>
      <c r="G128" s="17"/>
      <c r="H128" s="18"/>
      <c r="I128" s="17"/>
    </row>
    <row r="129" spans="1:9" outlineLevel="1">
      <c r="A129" s="22" t="s">
        <v>350</v>
      </c>
      <c r="B129" s="5"/>
      <c r="C129" s="5"/>
      <c r="D129" s="5"/>
      <c r="E129" s="5">
        <f t="shared" si="5"/>
        <v>0</v>
      </c>
      <c r="F129" s="10"/>
      <c r="G129" s="17"/>
      <c r="H129" s="18"/>
      <c r="I129" s="17"/>
    </row>
    <row r="130" spans="1:9" outlineLevel="1">
      <c r="A130" s="26" t="s">
        <v>50</v>
      </c>
      <c r="B130" s="5"/>
      <c r="C130" s="5"/>
      <c r="D130" s="5"/>
      <c r="E130" s="5">
        <f t="shared" si="5"/>
        <v>0</v>
      </c>
      <c r="F130" s="10"/>
      <c r="G130" s="17"/>
      <c r="H130" s="18"/>
      <c r="I130" s="17"/>
    </row>
    <row r="131" spans="1:9">
      <c r="A131" s="25" t="s">
        <v>146</v>
      </c>
      <c r="B131" s="6">
        <f t="shared" ref="B131:D131" si="12">SUM(B132:B137)</f>
        <v>0</v>
      </c>
      <c r="C131" s="6">
        <f t="shared" si="12"/>
        <v>0</v>
      </c>
      <c r="D131" s="6">
        <f t="shared" si="12"/>
        <v>0</v>
      </c>
      <c r="E131" s="6">
        <f t="shared" si="5"/>
        <v>0</v>
      </c>
      <c r="F131" s="9"/>
      <c r="G131" s="16">
        <f>SUM(G132:G137)</f>
        <v>0</v>
      </c>
      <c r="H131" s="15"/>
      <c r="I131" s="16">
        <f>SUM(I132:I137)</f>
        <v>0</v>
      </c>
    </row>
    <row r="132" spans="1:9" outlineLevel="1">
      <c r="A132" s="22" t="s">
        <v>56</v>
      </c>
      <c r="B132" s="5"/>
      <c r="C132" s="5"/>
      <c r="D132" s="5"/>
      <c r="E132" s="5">
        <f t="shared" si="5"/>
        <v>0</v>
      </c>
      <c r="F132" s="10"/>
      <c r="G132" s="17"/>
      <c r="H132" s="18"/>
      <c r="I132" s="17"/>
    </row>
    <row r="133" spans="1:9" outlineLevel="1">
      <c r="A133" s="21" t="s">
        <v>148</v>
      </c>
      <c r="B133" s="10"/>
      <c r="C133" s="10"/>
      <c r="D133" s="10"/>
      <c r="E133" s="10">
        <f t="shared" si="5"/>
        <v>0</v>
      </c>
    </row>
    <row r="134" spans="1:9" outlineLevel="1">
      <c r="A134" s="21" t="s">
        <v>60</v>
      </c>
      <c r="B134" s="5"/>
      <c r="C134" s="5"/>
      <c r="D134" s="5"/>
      <c r="E134" s="5">
        <f t="shared" si="5"/>
        <v>0</v>
      </c>
      <c r="F134" s="10"/>
      <c r="G134" s="17"/>
      <c r="H134" s="18"/>
      <c r="I134" s="17"/>
    </row>
    <row r="135" spans="1:9" outlineLevel="1">
      <c r="A135" s="21" t="s">
        <v>109</v>
      </c>
      <c r="B135" s="5"/>
      <c r="C135" s="5"/>
      <c r="D135" s="5"/>
      <c r="E135" s="5">
        <f t="shared" si="5"/>
        <v>0</v>
      </c>
      <c r="F135" s="10"/>
      <c r="G135" s="17"/>
      <c r="H135" s="18"/>
      <c r="I135" s="17"/>
    </row>
    <row r="136" spans="1:9" outlineLevel="1">
      <c r="A136" s="21" t="s">
        <v>55</v>
      </c>
      <c r="B136" s="5"/>
      <c r="C136" s="5"/>
      <c r="D136" s="5"/>
      <c r="E136" s="5">
        <f t="shared" si="5"/>
        <v>0</v>
      </c>
      <c r="F136" s="10"/>
      <c r="G136" s="17"/>
      <c r="H136" s="18"/>
      <c r="I136" s="17"/>
    </row>
    <row r="137" spans="1:9" outlineLevel="1">
      <c r="A137" s="21" t="s">
        <v>61</v>
      </c>
      <c r="B137" s="5"/>
      <c r="C137" s="5"/>
      <c r="D137" s="5"/>
      <c r="E137" s="5">
        <f t="shared" si="5"/>
        <v>0</v>
      </c>
      <c r="F137" s="10"/>
      <c r="G137" s="17"/>
      <c r="H137" s="18"/>
      <c r="I137" s="17"/>
    </row>
    <row r="138" spans="1:9">
      <c r="A138" s="25" t="s">
        <v>150</v>
      </c>
      <c r="B138" s="6">
        <f>SUM(B139:B144)</f>
        <v>0</v>
      </c>
      <c r="C138" s="6">
        <f t="shared" ref="C138:D138" si="13">SUM(C139:C144)</f>
        <v>0</v>
      </c>
      <c r="D138" s="6">
        <f t="shared" si="13"/>
        <v>0</v>
      </c>
      <c r="E138" s="6">
        <f>SUM(B138:D138)</f>
        <v>0</v>
      </c>
      <c r="F138" s="9"/>
      <c r="G138" s="16">
        <f>SUM(G139:G144)</f>
        <v>0</v>
      </c>
      <c r="H138" s="15"/>
      <c r="I138" s="16">
        <f>SUM(I139:I144)</f>
        <v>0</v>
      </c>
    </row>
    <row r="139" spans="1:9" outlineLevel="1">
      <c r="A139" s="27" t="s">
        <v>118</v>
      </c>
      <c r="B139" s="5"/>
      <c r="C139" s="5"/>
      <c r="D139" s="5"/>
      <c r="E139" s="5">
        <f>SUM(B139:D139)</f>
        <v>0</v>
      </c>
      <c r="F139" s="10"/>
      <c r="G139" s="17"/>
      <c r="H139" s="18"/>
      <c r="I139" s="17"/>
    </row>
    <row r="140" spans="1:9" outlineLevel="1">
      <c r="A140" s="27" t="s">
        <v>33</v>
      </c>
      <c r="B140" s="5"/>
      <c r="C140" s="5"/>
      <c r="D140" s="5"/>
      <c r="E140" s="5">
        <f t="shared" ref="E140:E144" si="14">SUM(B140:D140)</f>
        <v>0</v>
      </c>
      <c r="F140" s="10"/>
      <c r="G140" s="17"/>
      <c r="H140" s="18"/>
      <c r="I140" s="17"/>
    </row>
    <row r="141" spans="1:9" outlineLevel="1">
      <c r="A141" s="27" t="s">
        <v>2</v>
      </c>
      <c r="B141" s="5"/>
      <c r="C141" s="5"/>
      <c r="D141" s="5"/>
      <c r="E141" s="5">
        <f t="shared" si="14"/>
        <v>0</v>
      </c>
      <c r="F141" s="10"/>
      <c r="G141" s="17"/>
      <c r="H141" s="18"/>
      <c r="I141" s="17"/>
    </row>
    <row r="142" spans="1:9" outlineLevel="1">
      <c r="A142" s="27" t="s">
        <v>115</v>
      </c>
      <c r="B142" s="5"/>
      <c r="C142" s="5"/>
      <c r="D142" s="5"/>
      <c r="E142" s="5">
        <f t="shared" si="14"/>
        <v>0</v>
      </c>
      <c r="F142" s="10"/>
      <c r="G142" s="17"/>
      <c r="H142" s="18"/>
      <c r="I142" s="17"/>
    </row>
    <row r="143" spans="1:9" outlineLevel="1">
      <c r="A143" s="27" t="s">
        <v>5</v>
      </c>
      <c r="B143" s="5"/>
      <c r="C143" s="5"/>
      <c r="D143" s="5"/>
      <c r="E143" s="5">
        <f t="shared" si="14"/>
        <v>0</v>
      </c>
      <c r="F143" s="10"/>
      <c r="G143" s="17"/>
      <c r="H143" s="18"/>
      <c r="I143" s="17"/>
    </row>
    <row r="144" spans="1:9" outlineLevel="1">
      <c r="A144" s="27" t="s">
        <v>208</v>
      </c>
      <c r="B144" s="5"/>
      <c r="C144" s="5"/>
      <c r="D144" s="5"/>
      <c r="E144" s="5">
        <f t="shared" si="14"/>
        <v>0</v>
      </c>
      <c r="F144" s="10"/>
      <c r="G144" s="17"/>
      <c r="H144" s="18"/>
      <c r="I144" s="17"/>
    </row>
    <row r="145" spans="1:9">
      <c r="A145" s="25" t="s">
        <v>38</v>
      </c>
      <c r="B145" s="6">
        <f>SUM(B146:B155)</f>
        <v>0</v>
      </c>
      <c r="C145" s="6">
        <f>SUM(C146:C155)</f>
        <v>0</v>
      </c>
      <c r="D145" s="6">
        <f>SUM(D146:D155)</f>
        <v>0</v>
      </c>
      <c r="E145" s="6">
        <f>SUM(B145:D145)</f>
        <v>0</v>
      </c>
      <c r="F145" s="9"/>
      <c r="G145" s="16">
        <f>SUM(G146:G155)</f>
        <v>0</v>
      </c>
      <c r="H145" s="15"/>
      <c r="I145" s="16">
        <f>SUM(I146:I155)</f>
        <v>0</v>
      </c>
    </row>
    <row r="146" spans="1:9" outlineLevel="1">
      <c r="A146" s="40" t="s">
        <v>133</v>
      </c>
      <c r="B146" s="5"/>
      <c r="C146" s="5"/>
      <c r="D146" s="5"/>
      <c r="E146" s="5">
        <f>SUM(B146:D146)</f>
        <v>0</v>
      </c>
      <c r="F146" s="10"/>
      <c r="G146" s="17"/>
      <c r="H146" s="18"/>
      <c r="I146" s="17"/>
    </row>
    <row r="147" spans="1:9" outlineLevel="1">
      <c r="A147" s="40" t="s">
        <v>209</v>
      </c>
      <c r="B147" s="5"/>
      <c r="C147" s="5"/>
      <c r="D147" s="5"/>
      <c r="E147" s="5">
        <f t="shared" ref="E147:E216" si="15">SUM(B147:D147)</f>
        <v>0</v>
      </c>
      <c r="F147" s="10"/>
      <c r="G147" s="17"/>
      <c r="H147" s="18"/>
      <c r="I147" s="17"/>
    </row>
    <row r="148" spans="1:9" outlineLevel="1">
      <c r="A148" s="40" t="s">
        <v>210</v>
      </c>
      <c r="B148" s="5"/>
      <c r="C148" s="5"/>
      <c r="D148" s="5"/>
      <c r="E148" s="5">
        <f t="shared" si="15"/>
        <v>0</v>
      </c>
      <c r="F148" s="10"/>
      <c r="G148" s="17"/>
      <c r="H148" s="18"/>
      <c r="I148" s="17"/>
    </row>
    <row r="149" spans="1:9" outlineLevel="1">
      <c r="A149" s="40" t="s">
        <v>211</v>
      </c>
      <c r="B149" s="5"/>
      <c r="C149" s="5"/>
      <c r="D149" s="5"/>
      <c r="E149" s="5">
        <f t="shared" si="15"/>
        <v>0</v>
      </c>
      <c r="F149" s="10"/>
      <c r="G149" s="17"/>
      <c r="H149" s="18"/>
      <c r="I149" s="17"/>
    </row>
    <row r="150" spans="1:9" outlineLevel="1">
      <c r="A150" s="40" t="s">
        <v>212</v>
      </c>
      <c r="B150" s="5"/>
      <c r="C150" s="5"/>
      <c r="D150" s="5"/>
      <c r="E150" s="5">
        <f t="shared" si="15"/>
        <v>0</v>
      </c>
      <c r="F150" s="10"/>
      <c r="G150" s="17"/>
      <c r="H150" s="18"/>
      <c r="I150" s="17"/>
    </row>
    <row r="151" spans="1:9" outlineLevel="1">
      <c r="A151" s="40" t="s">
        <v>213</v>
      </c>
      <c r="B151" s="5"/>
      <c r="C151" s="5"/>
      <c r="D151" s="5"/>
      <c r="E151" s="5">
        <f t="shared" si="15"/>
        <v>0</v>
      </c>
      <c r="F151" s="10"/>
      <c r="G151" s="17"/>
      <c r="H151" s="18"/>
      <c r="I151" s="17"/>
    </row>
    <row r="152" spans="1:9" outlineLevel="1">
      <c r="A152" s="40" t="s">
        <v>214</v>
      </c>
      <c r="B152" s="5"/>
      <c r="C152" s="5"/>
      <c r="D152" s="5"/>
      <c r="E152" s="5">
        <f t="shared" si="15"/>
        <v>0</v>
      </c>
      <c r="F152" s="10"/>
      <c r="G152" s="17"/>
      <c r="H152" s="18"/>
      <c r="I152" s="17"/>
    </row>
    <row r="153" spans="1:9" outlineLevel="1">
      <c r="A153" s="40" t="s">
        <v>215</v>
      </c>
      <c r="B153" s="5"/>
      <c r="C153" s="5"/>
      <c r="D153" s="5"/>
      <c r="E153" s="5">
        <f t="shared" si="15"/>
        <v>0</v>
      </c>
      <c r="F153" s="10"/>
      <c r="G153" s="17"/>
      <c r="H153" s="18"/>
      <c r="I153" s="17"/>
    </row>
    <row r="154" spans="1:9" outlineLevel="1">
      <c r="A154" s="40" t="s">
        <v>386</v>
      </c>
      <c r="B154" s="5"/>
      <c r="C154" s="5"/>
      <c r="D154" s="5"/>
      <c r="E154" s="5">
        <f t="shared" ref="E154" si="16">SUM(B154:D154)</f>
        <v>0</v>
      </c>
      <c r="F154" s="10"/>
      <c r="G154" s="17"/>
      <c r="H154" s="18"/>
      <c r="I154" s="17"/>
    </row>
    <row r="155" spans="1:9" outlineLevel="1">
      <c r="A155" s="40" t="s">
        <v>216</v>
      </c>
      <c r="B155" s="5"/>
      <c r="C155" s="5"/>
      <c r="D155" s="5"/>
      <c r="E155" s="5">
        <f t="shared" si="15"/>
        <v>0</v>
      </c>
      <c r="F155" s="10"/>
      <c r="G155" s="17"/>
      <c r="H155" s="18"/>
      <c r="I155" s="17"/>
    </row>
    <row r="156" spans="1:9">
      <c r="A156" s="25" t="s">
        <v>39</v>
      </c>
      <c r="B156" s="6">
        <f>SUM(B157:B167)</f>
        <v>0</v>
      </c>
      <c r="C156" s="6">
        <f t="shared" ref="C156:D156" si="17">SUM(C157:C167)</f>
        <v>0</v>
      </c>
      <c r="D156" s="6">
        <f t="shared" si="17"/>
        <v>0</v>
      </c>
      <c r="E156" s="6">
        <f t="shared" si="15"/>
        <v>0</v>
      </c>
      <c r="F156" s="9"/>
      <c r="G156" s="16">
        <f>SUM(G157:G167)</f>
        <v>0</v>
      </c>
      <c r="H156" s="15"/>
      <c r="I156" s="16">
        <f>SUM(I157:I167)</f>
        <v>0</v>
      </c>
    </row>
    <row r="157" spans="1:9" outlineLevel="1">
      <c r="A157" s="40" t="s">
        <v>71</v>
      </c>
      <c r="B157" s="5"/>
      <c r="C157" s="5"/>
      <c r="D157" s="5"/>
      <c r="E157" s="5">
        <f t="shared" si="15"/>
        <v>0</v>
      </c>
      <c r="F157" s="10"/>
      <c r="G157" s="17"/>
      <c r="H157" s="18"/>
      <c r="I157" s="17"/>
    </row>
    <row r="158" spans="1:9" outlineLevel="1">
      <c r="A158" s="40" t="s">
        <v>72</v>
      </c>
      <c r="B158" s="5"/>
      <c r="C158" s="5"/>
      <c r="D158" s="5"/>
      <c r="E158" s="5">
        <f t="shared" si="15"/>
        <v>0</v>
      </c>
      <c r="F158" s="10"/>
      <c r="G158" s="17"/>
      <c r="H158" s="18"/>
      <c r="I158" s="17"/>
    </row>
    <row r="159" spans="1:9" outlineLevel="1">
      <c r="A159" s="40" t="s">
        <v>217</v>
      </c>
      <c r="B159" s="5"/>
      <c r="C159" s="5"/>
      <c r="D159" s="5"/>
      <c r="E159" s="5">
        <f t="shared" si="15"/>
        <v>0</v>
      </c>
      <c r="F159" s="10"/>
      <c r="G159" s="17"/>
      <c r="H159" s="18"/>
      <c r="I159" s="17"/>
    </row>
    <row r="160" spans="1:9" outlineLevel="1">
      <c r="A160" s="40" t="s">
        <v>87</v>
      </c>
      <c r="B160" s="5"/>
      <c r="C160" s="5"/>
      <c r="D160" s="5"/>
      <c r="E160" s="5">
        <f t="shared" si="15"/>
        <v>0</v>
      </c>
      <c r="F160" s="10"/>
      <c r="G160" s="17"/>
      <c r="H160" s="18"/>
      <c r="I160" s="17"/>
    </row>
    <row r="161" spans="1:9" outlineLevel="1">
      <c r="A161" s="40" t="s">
        <v>90</v>
      </c>
      <c r="B161" s="5"/>
      <c r="C161" s="5"/>
      <c r="D161" s="5"/>
      <c r="E161" s="5">
        <f t="shared" si="15"/>
        <v>0</v>
      </c>
      <c r="F161" s="10"/>
      <c r="G161" s="17"/>
      <c r="H161" s="18"/>
      <c r="I161" s="17"/>
    </row>
    <row r="162" spans="1:9" outlineLevel="1">
      <c r="A162" s="40" t="s">
        <v>218</v>
      </c>
      <c r="B162" s="5"/>
      <c r="C162" s="5"/>
      <c r="D162" s="5"/>
      <c r="E162" s="5">
        <f t="shared" si="15"/>
        <v>0</v>
      </c>
      <c r="F162" s="10"/>
      <c r="G162" s="17"/>
      <c r="H162" s="18"/>
      <c r="I162" s="17"/>
    </row>
    <row r="163" spans="1:9" outlineLevel="1">
      <c r="A163" s="40" t="s">
        <v>219</v>
      </c>
      <c r="B163" s="5"/>
      <c r="C163" s="5"/>
      <c r="D163" s="5"/>
      <c r="E163" s="5">
        <f t="shared" si="15"/>
        <v>0</v>
      </c>
      <c r="F163" s="10"/>
      <c r="G163" s="17"/>
      <c r="H163" s="18"/>
      <c r="I163" s="17"/>
    </row>
    <row r="164" spans="1:9" outlineLevel="1">
      <c r="A164" s="40" t="s">
        <v>125</v>
      </c>
      <c r="B164" s="5"/>
      <c r="C164" s="5"/>
      <c r="D164" s="5"/>
      <c r="E164" s="5">
        <f t="shared" si="15"/>
        <v>0</v>
      </c>
      <c r="F164" s="10"/>
      <c r="G164" s="17"/>
      <c r="H164" s="18"/>
      <c r="I164" s="17"/>
    </row>
    <row r="165" spans="1:9" outlineLevel="1">
      <c r="A165" s="40" t="s">
        <v>220</v>
      </c>
      <c r="B165" s="5"/>
      <c r="C165" s="5"/>
      <c r="D165" s="5"/>
      <c r="E165" s="5">
        <f t="shared" si="15"/>
        <v>0</v>
      </c>
      <c r="F165" s="10"/>
      <c r="G165" s="17"/>
      <c r="H165" s="18"/>
      <c r="I165" s="17"/>
    </row>
    <row r="166" spans="1:9" outlineLevel="1">
      <c r="A166" s="40" t="s">
        <v>318</v>
      </c>
      <c r="B166" s="5"/>
      <c r="C166" s="10"/>
      <c r="D166" s="10"/>
      <c r="E166" s="10">
        <f>SUM(B166:D166)</f>
        <v>0</v>
      </c>
    </row>
    <row r="167" spans="1:9" outlineLevel="1">
      <c r="A167" s="40" t="s">
        <v>221</v>
      </c>
      <c r="B167" s="5"/>
      <c r="C167" s="5"/>
      <c r="D167" s="5"/>
      <c r="E167" s="5">
        <f t="shared" si="15"/>
        <v>0</v>
      </c>
      <c r="F167" s="10"/>
      <c r="G167" s="17"/>
      <c r="H167" s="18"/>
      <c r="I167" s="17"/>
    </row>
    <row r="168" spans="1:9">
      <c r="A168" s="25" t="s">
        <v>40</v>
      </c>
      <c r="B168" s="6">
        <f>SUM(B169:B192)</f>
        <v>0</v>
      </c>
      <c r="C168" s="6">
        <f>SUM(C169:C192)</f>
        <v>0</v>
      </c>
      <c r="D168" s="6">
        <f>SUM(D169:D192)</f>
        <v>0</v>
      </c>
      <c r="E168" s="6">
        <f t="shared" si="15"/>
        <v>0</v>
      </c>
      <c r="F168" s="9"/>
      <c r="G168" s="16">
        <f>SUM(G169:G192)</f>
        <v>0</v>
      </c>
      <c r="H168" s="15"/>
      <c r="I168" s="16">
        <f>SUM(I169:I192)</f>
        <v>0</v>
      </c>
    </row>
    <row r="169" spans="1:9" outlineLevel="1">
      <c r="A169" s="40" t="s">
        <v>222</v>
      </c>
      <c r="B169" s="5"/>
      <c r="C169" s="5"/>
      <c r="D169" s="5"/>
      <c r="E169" s="5">
        <f t="shared" si="15"/>
        <v>0</v>
      </c>
      <c r="F169" s="10"/>
      <c r="G169" s="17"/>
      <c r="H169" s="18"/>
      <c r="I169" s="17"/>
    </row>
    <row r="170" spans="1:9" outlineLevel="1">
      <c r="A170" s="40" t="s">
        <v>223</v>
      </c>
      <c r="B170" s="5"/>
      <c r="C170" s="5"/>
      <c r="D170" s="5"/>
      <c r="E170" s="5">
        <f t="shared" si="15"/>
        <v>0</v>
      </c>
      <c r="F170" s="10"/>
      <c r="G170" s="17"/>
      <c r="H170" s="18"/>
      <c r="I170" s="17"/>
    </row>
    <row r="171" spans="1:9" outlineLevel="1">
      <c r="A171" s="40" t="s">
        <v>224</v>
      </c>
      <c r="B171" s="5"/>
      <c r="C171" s="5"/>
      <c r="D171" s="5"/>
      <c r="E171" s="5">
        <f t="shared" si="15"/>
        <v>0</v>
      </c>
      <c r="F171" s="10"/>
      <c r="G171" s="17"/>
      <c r="H171" s="18"/>
      <c r="I171" s="17"/>
    </row>
    <row r="172" spans="1:9" outlineLevel="1">
      <c r="A172" s="40" t="s">
        <v>225</v>
      </c>
      <c r="B172" s="5"/>
      <c r="C172" s="5"/>
      <c r="D172" s="5"/>
      <c r="E172" s="5">
        <f t="shared" si="15"/>
        <v>0</v>
      </c>
      <c r="F172" s="10"/>
      <c r="G172" s="17"/>
      <c r="H172" s="18"/>
      <c r="I172" s="17"/>
    </row>
    <row r="173" spans="1:9" outlineLevel="1">
      <c r="A173" s="40" t="s">
        <v>226</v>
      </c>
      <c r="B173" s="5"/>
      <c r="C173" s="5"/>
      <c r="D173" s="5"/>
      <c r="E173" s="5">
        <f t="shared" si="15"/>
        <v>0</v>
      </c>
      <c r="F173" s="10"/>
      <c r="G173" s="17"/>
      <c r="H173" s="18"/>
      <c r="I173" s="17"/>
    </row>
    <row r="174" spans="1:9" outlineLevel="1">
      <c r="A174" s="40" t="s">
        <v>227</v>
      </c>
      <c r="B174" s="5"/>
      <c r="C174" s="5"/>
      <c r="D174" s="5"/>
      <c r="E174" s="5">
        <f t="shared" si="15"/>
        <v>0</v>
      </c>
      <c r="F174" s="10"/>
      <c r="G174" s="17"/>
      <c r="H174" s="18"/>
      <c r="I174" s="17"/>
    </row>
    <row r="175" spans="1:9" outlineLevel="1">
      <c r="A175" s="40" t="s">
        <v>228</v>
      </c>
      <c r="B175" s="5"/>
      <c r="C175" s="5"/>
      <c r="D175" s="5"/>
      <c r="E175" s="5">
        <f t="shared" si="15"/>
        <v>0</v>
      </c>
      <c r="F175" s="10"/>
      <c r="G175" s="17"/>
      <c r="H175" s="18"/>
      <c r="I175" s="17"/>
    </row>
    <row r="176" spans="1:9" outlineLevel="1">
      <c r="A176" s="40" t="s">
        <v>229</v>
      </c>
      <c r="B176" s="5"/>
      <c r="C176" s="5"/>
      <c r="D176" s="5"/>
      <c r="E176" s="5">
        <f t="shared" si="15"/>
        <v>0</v>
      </c>
      <c r="F176" s="10"/>
      <c r="G176" s="17"/>
      <c r="H176" s="18"/>
      <c r="I176" s="17"/>
    </row>
    <row r="177" spans="1:9" outlineLevel="1">
      <c r="A177" s="40" t="s">
        <v>230</v>
      </c>
      <c r="B177" s="5"/>
      <c r="C177" s="5"/>
      <c r="D177" s="5"/>
      <c r="E177" s="5">
        <f t="shared" si="15"/>
        <v>0</v>
      </c>
      <c r="F177" s="10"/>
      <c r="G177" s="17"/>
      <c r="H177" s="18"/>
      <c r="I177" s="17"/>
    </row>
    <row r="178" spans="1:9" outlineLevel="1">
      <c r="A178" s="40" t="s">
        <v>231</v>
      </c>
      <c r="B178" s="5"/>
      <c r="C178" s="5"/>
      <c r="D178" s="5"/>
      <c r="E178" s="5">
        <f t="shared" si="15"/>
        <v>0</v>
      </c>
      <c r="F178" s="10"/>
      <c r="G178" s="17"/>
      <c r="H178" s="18"/>
      <c r="I178" s="17"/>
    </row>
    <row r="179" spans="1:9" outlineLevel="1">
      <c r="A179" s="40" t="s">
        <v>232</v>
      </c>
      <c r="B179" s="5"/>
      <c r="C179" s="5"/>
      <c r="D179" s="5"/>
      <c r="E179" s="5">
        <f t="shared" si="15"/>
        <v>0</v>
      </c>
      <c r="F179" s="10"/>
      <c r="G179" s="17"/>
      <c r="H179" s="18"/>
      <c r="I179" s="17"/>
    </row>
    <row r="180" spans="1:9" outlineLevel="1">
      <c r="A180" s="40" t="s">
        <v>233</v>
      </c>
      <c r="B180" s="5"/>
      <c r="C180" s="5"/>
      <c r="D180" s="5"/>
      <c r="E180" s="5">
        <f t="shared" si="15"/>
        <v>0</v>
      </c>
      <c r="F180" s="10"/>
      <c r="G180" s="17"/>
      <c r="H180" s="18"/>
      <c r="I180" s="17"/>
    </row>
    <row r="181" spans="1:9" outlineLevel="1">
      <c r="A181" s="40" t="s">
        <v>234</v>
      </c>
      <c r="B181" s="5"/>
      <c r="C181" s="5"/>
      <c r="D181" s="5"/>
      <c r="E181" s="5">
        <f t="shared" si="15"/>
        <v>0</v>
      </c>
      <c r="F181" s="10"/>
      <c r="G181" s="17"/>
      <c r="H181" s="18"/>
      <c r="I181" s="17"/>
    </row>
    <row r="182" spans="1:9" outlineLevel="1">
      <c r="A182" s="40" t="s">
        <v>235</v>
      </c>
      <c r="B182" s="5"/>
      <c r="C182" s="5"/>
      <c r="D182" s="5"/>
      <c r="E182" s="5">
        <f t="shared" si="15"/>
        <v>0</v>
      </c>
      <c r="F182" s="10"/>
      <c r="G182" s="17"/>
      <c r="H182" s="18"/>
      <c r="I182" s="17"/>
    </row>
    <row r="183" spans="1:9" outlineLevel="1">
      <c r="A183" s="40" t="s">
        <v>236</v>
      </c>
      <c r="B183" s="5"/>
      <c r="C183" s="5"/>
      <c r="D183" s="5"/>
      <c r="E183" s="5">
        <f t="shared" si="15"/>
        <v>0</v>
      </c>
      <c r="F183" s="10"/>
      <c r="G183" s="17"/>
      <c r="H183" s="18"/>
      <c r="I183" s="17"/>
    </row>
    <row r="184" spans="1:9" outlineLevel="1">
      <c r="A184" s="40" t="s">
        <v>237</v>
      </c>
      <c r="B184" s="5"/>
      <c r="C184" s="5"/>
      <c r="D184" s="5"/>
      <c r="E184" s="5">
        <f t="shared" si="15"/>
        <v>0</v>
      </c>
      <c r="F184" s="10"/>
      <c r="G184" s="17"/>
      <c r="H184" s="18"/>
      <c r="I184" s="17"/>
    </row>
    <row r="185" spans="1:9" outlineLevel="1">
      <c r="A185" s="40" t="s">
        <v>238</v>
      </c>
      <c r="B185" s="5"/>
      <c r="C185" s="5"/>
      <c r="D185" s="5"/>
      <c r="E185" s="5">
        <f t="shared" si="15"/>
        <v>0</v>
      </c>
      <c r="F185" s="10"/>
      <c r="G185" s="17"/>
      <c r="H185" s="18"/>
      <c r="I185" s="17"/>
    </row>
    <row r="186" spans="1:9" outlineLevel="1">
      <c r="A186" s="40" t="s">
        <v>239</v>
      </c>
      <c r="B186" s="5"/>
      <c r="C186" s="5"/>
      <c r="D186" s="5"/>
      <c r="E186" s="5">
        <f t="shared" si="15"/>
        <v>0</v>
      </c>
      <c r="F186" s="10"/>
      <c r="G186" s="17"/>
      <c r="H186" s="18"/>
      <c r="I186" s="17"/>
    </row>
    <row r="187" spans="1:9" outlineLevel="1">
      <c r="A187" s="40" t="s">
        <v>240</v>
      </c>
      <c r="B187" s="5"/>
      <c r="C187" s="5"/>
      <c r="D187" s="5"/>
      <c r="E187" s="5">
        <f t="shared" si="15"/>
        <v>0</v>
      </c>
      <c r="F187" s="10"/>
      <c r="G187" s="17"/>
      <c r="H187" s="18"/>
      <c r="I187" s="17"/>
    </row>
    <row r="188" spans="1:9" outlineLevel="1">
      <c r="A188" s="40" t="s">
        <v>241</v>
      </c>
      <c r="B188" s="5"/>
      <c r="C188" s="5"/>
      <c r="D188" s="5"/>
      <c r="E188" s="5">
        <f t="shared" si="15"/>
        <v>0</v>
      </c>
      <c r="F188" s="10"/>
      <c r="G188" s="17"/>
      <c r="H188" s="18"/>
      <c r="I188" s="17"/>
    </row>
    <row r="189" spans="1:9" outlineLevel="1">
      <c r="A189" s="40" t="s">
        <v>374</v>
      </c>
      <c r="B189" s="5"/>
      <c r="C189" s="5"/>
      <c r="D189" s="5"/>
      <c r="E189" s="5">
        <f t="shared" si="15"/>
        <v>0</v>
      </c>
      <c r="F189" s="10"/>
      <c r="G189" s="17"/>
      <c r="H189" s="18"/>
      <c r="I189" s="17"/>
    </row>
    <row r="190" spans="1:9" outlineLevel="1">
      <c r="A190" s="40" t="s">
        <v>387</v>
      </c>
      <c r="B190" s="5"/>
      <c r="C190" s="5"/>
      <c r="D190" s="5"/>
      <c r="E190" s="5">
        <f t="shared" si="15"/>
        <v>0</v>
      </c>
      <c r="F190" s="10"/>
      <c r="G190" s="17"/>
      <c r="H190" s="18"/>
      <c r="I190" s="17"/>
    </row>
    <row r="191" spans="1:9" outlineLevel="1">
      <c r="A191" s="40" t="s">
        <v>388</v>
      </c>
      <c r="B191" s="5"/>
      <c r="C191" s="5"/>
      <c r="D191" s="5"/>
      <c r="E191" s="5">
        <f t="shared" si="15"/>
        <v>0</v>
      </c>
      <c r="F191" s="10"/>
      <c r="G191" s="17"/>
      <c r="H191" s="18"/>
      <c r="I191" s="17"/>
    </row>
    <row r="192" spans="1:9" outlineLevel="1">
      <c r="A192" s="40" t="s">
        <v>139</v>
      </c>
      <c r="B192" s="5"/>
      <c r="C192" s="5"/>
      <c r="D192" s="5"/>
      <c r="E192" s="5">
        <f t="shared" si="15"/>
        <v>0</v>
      </c>
      <c r="F192" s="10"/>
      <c r="G192" s="17"/>
      <c r="H192" s="18"/>
      <c r="I192" s="17"/>
    </row>
    <row r="193" spans="1:9">
      <c r="A193" s="25" t="s">
        <v>41</v>
      </c>
      <c r="B193" s="6">
        <f>SUM(B194:B214)</f>
        <v>0</v>
      </c>
      <c r="C193" s="6">
        <f t="shared" ref="C193:D193" si="18">SUM(C194:C214)</f>
        <v>0</v>
      </c>
      <c r="D193" s="6">
        <f t="shared" si="18"/>
        <v>0</v>
      </c>
      <c r="E193" s="6">
        <f t="shared" si="15"/>
        <v>0</v>
      </c>
      <c r="F193" s="9"/>
      <c r="G193" s="16">
        <f>SUM(G194:G214)</f>
        <v>0</v>
      </c>
      <c r="H193" s="15"/>
      <c r="I193" s="16">
        <f>SUM(I194:I214)</f>
        <v>0</v>
      </c>
    </row>
    <row r="194" spans="1:9" outlineLevel="1">
      <c r="A194" s="40" t="s">
        <v>242</v>
      </c>
      <c r="B194" s="5"/>
      <c r="C194" s="5"/>
      <c r="D194" s="5"/>
      <c r="E194" s="5">
        <f t="shared" si="15"/>
        <v>0</v>
      </c>
      <c r="F194" s="10"/>
      <c r="G194" s="17"/>
      <c r="H194" s="18"/>
      <c r="I194" s="17"/>
    </row>
    <row r="195" spans="1:9" outlineLevel="1">
      <c r="A195" s="40" t="s">
        <v>243</v>
      </c>
      <c r="B195" s="5"/>
      <c r="C195" s="5"/>
      <c r="D195" s="5"/>
      <c r="E195" s="5">
        <f t="shared" si="15"/>
        <v>0</v>
      </c>
      <c r="F195" s="10"/>
      <c r="G195" s="17"/>
      <c r="H195" s="18"/>
      <c r="I195" s="17"/>
    </row>
    <row r="196" spans="1:9" outlineLevel="1">
      <c r="A196" s="40" t="s">
        <v>25</v>
      </c>
      <c r="B196" s="5"/>
      <c r="C196" s="5"/>
      <c r="D196" s="5"/>
      <c r="E196" s="5">
        <f t="shared" si="15"/>
        <v>0</v>
      </c>
      <c r="F196" s="10"/>
      <c r="G196" s="17"/>
      <c r="H196" s="18"/>
      <c r="I196" s="17"/>
    </row>
    <row r="197" spans="1:9" outlineLevel="1">
      <c r="A197" s="40" t="s">
        <v>244</v>
      </c>
      <c r="B197" s="5"/>
      <c r="C197" s="5"/>
      <c r="D197" s="5"/>
      <c r="E197" s="5">
        <f t="shared" si="15"/>
        <v>0</v>
      </c>
      <c r="F197" s="10"/>
      <c r="G197" s="17"/>
      <c r="H197" s="18"/>
      <c r="I197" s="17"/>
    </row>
    <row r="198" spans="1:9" outlineLevel="1">
      <c r="A198" s="40" t="s">
        <v>245</v>
      </c>
      <c r="B198" s="5"/>
      <c r="C198" s="5"/>
      <c r="D198" s="5"/>
      <c r="E198" s="5">
        <f t="shared" si="15"/>
        <v>0</v>
      </c>
      <c r="F198" s="10"/>
      <c r="G198" s="17"/>
      <c r="H198" s="18"/>
      <c r="I198" s="17"/>
    </row>
    <row r="199" spans="1:9" outlineLevel="1">
      <c r="A199" s="40" t="s">
        <v>69</v>
      </c>
      <c r="B199" s="5"/>
      <c r="C199" s="5"/>
      <c r="D199" s="5"/>
      <c r="E199" s="5">
        <f t="shared" si="15"/>
        <v>0</v>
      </c>
      <c r="F199" s="10"/>
      <c r="G199" s="17"/>
      <c r="H199" s="18"/>
      <c r="I199" s="17"/>
    </row>
    <row r="200" spans="1:9" outlineLevel="1">
      <c r="A200" s="40" t="s">
        <v>111</v>
      </c>
      <c r="B200" s="5"/>
      <c r="C200" s="5"/>
      <c r="D200" s="5"/>
      <c r="E200" s="5">
        <f t="shared" si="15"/>
        <v>0</v>
      </c>
      <c r="F200" s="10"/>
      <c r="G200" s="17"/>
      <c r="H200" s="18"/>
      <c r="I200" s="17"/>
    </row>
    <row r="201" spans="1:9" outlineLevel="1">
      <c r="A201" s="40" t="s">
        <v>246</v>
      </c>
      <c r="B201" s="5"/>
      <c r="C201" s="5"/>
      <c r="D201" s="5"/>
      <c r="E201" s="5">
        <f t="shared" si="15"/>
        <v>0</v>
      </c>
      <c r="F201" s="10"/>
      <c r="G201" s="17"/>
      <c r="H201" s="18"/>
      <c r="I201" s="17"/>
    </row>
    <row r="202" spans="1:9" outlineLevel="1">
      <c r="A202" s="40" t="s">
        <v>26</v>
      </c>
      <c r="B202" s="5"/>
      <c r="C202" s="5"/>
      <c r="D202" s="5"/>
      <c r="E202" s="5">
        <f t="shared" si="15"/>
        <v>0</v>
      </c>
      <c r="F202" s="10"/>
      <c r="G202" s="17"/>
      <c r="H202" s="18"/>
      <c r="I202" s="17"/>
    </row>
    <row r="203" spans="1:9" outlineLevel="1">
      <c r="A203" s="40" t="s">
        <v>95</v>
      </c>
      <c r="B203" s="5"/>
      <c r="C203" s="5"/>
      <c r="D203" s="5"/>
      <c r="E203" s="5">
        <f t="shared" si="15"/>
        <v>0</v>
      </c>
      <c r="F203" s="10"/>
      <c r="G203" s="17"/>
      <c r="H203" s="18"/>
      <c r="I203" s="17"/>
    </row>
    <row r="204" spans="1:9" outlineLevel="1">
      <c r="A204" s="40" t="s">
        <v>247</v>
      </c>
      <c r="B204" s="5"/>
      <c r="C204" s="5"/>
      <c r="D204" s="5"/>
      <c r="E204" s="5">
        <f t="shared" si="15"/>
        <v>0</v>
      </c>
      <c r="F204" s="10"/>
      <c r="G204" s="17"/>
      <c r="H204" s="18"/>
      <c r="I204" s="17"/>
    </row>
    <row r="205" spans="1:9" outlineLevel="1">
      <c r="A205" s="40" t="s">
        <v>129</v>
      </c>
      <c r="B205" s="5"/>
      <c r="C205" s="5"/>
      <c r="D205" s="5"/>
      <c r="E205" s="5">
        <f t="shared" si="15"/>
        <v>0</v>
      </c>
      <c r="F205" s="10"/>
      <c r="G205" s="17"/>
      <c r="H205" s="18"/>
      <c r="I205" s="17"/>
    </row>
    <row r="206" spans="1:9" outlineLevel="1">
      <c r="A206" s="40" t="s">
        <v>248</v>
      </c>
      <c r="B206" s="5"/>
      <c r="C206" s="5"/>
      <c r="D206" s="5"/>
      <c r="E206" s="5">
        <f t="shared" si="15"/>
        <v>0</v>
      </c>
      <c r="F206" s="10"/>
      <c r="G206" s="17"/>
      <c r="H206" s="18"/>
      <c r="I206" s="17"/>
    </row>
    <row r="207" spans="1:9" outlineLevel="1">
      <c r="A207" s="40" t="s">
        <v>249</v>
      </c>
      <c r="B207" s="5"/>
      <c r="C207" s="5"/>
      <c r="D207" s="5"/>
      <c r="E207" s="5">
        <f t="shared" si="15"/>
        <v>0</v>
      </c>
      <c r="F207" s="10"/>
      <c r="G207" s="17"/>
      <c r="H207" s="18"/>
      <c r="I207" s="17"/>
    </row>
    <row r="208" spans="1:9" outlineLevel="1">
      <c r="A208" s="40" t="s">
        <v>250</v>
      </c>
      <c r="B208" s="5"/>
      <c r="C208" s="5"/>
      <c r="D208" s="5"/>
      <c r="E208" s="5">
        <f t="shared" si="15"/>
        <v>0</v>
      </c>
      <c r="F208" s="10"/>
      <c r="G208" s="17"/>
      <c r="H208" s="18"/>
      <c r="I208" s="17"/>
    </row>
    <row r="209" spans="1:9" outlineLevel="1">
      <c r="A209" s="40" t="s">
        <v>251</v>
      </c>
      <c r="B209" s="5"/>
      <c r="C209" s="5"/>
      <c r="D209" s="5"/>
      <c r="E209" s="5">
        <f t="shared" si="15"/>
        <v>0</v>
      </c>
      <c r="F209" s="10"/>
      <c r="G209" s="17"/>
      <c r="H209" s="18"/>
      <c r="I209" s="17"/>
    </row>
    <row r="210" spans="1:9" outlineLevel="1">
      <c r="A210" s="40" t="s">
        <v>36</v>
      </c>
      <c r="B210" s="5"/>
      <c r="C210" s="5"/>
      <c r="D210" s="5"/>
      <c r="E210" s="5">
        <f t="shared" si="15"/>
        <v>0</v>
      </c>
      <c r="F210" s="10"/>
      <c r="G210" s="17"/>
      <c r="H210" s="18"/>
      <c r="I210" s="17"/>
    </row>
    <row r="211" spans="1:9" outlineLevel="1">
      <c r="A211" s="40" t="s">
        <v>252</v>
      </c>
      <c r="B211" s="5"/>
      <c r="C211" s="5"/>
      <c r="D211" s="5"/>
      <c r="E211" s="5">
        <f t="shared" si="15"/>
        <v>0</v>
      </c>
      <c r="F211" s="10"/>
      <c r="G211" s="17"/>
      <c r="H211" s="18"/>
      <c r="I211" s="17"/>
    </row>
    <row r="212" spans="1:9" outlineLevel="1">
      <c r="A212" s="40" t="s">
        <v>113</v>
      </c>
      <c r="B212" s="5"/>
      <c r="C212" s="5"/>
      <c r="D212" s="5"/>
      <c r="E212" s="5">
        <f t="shared" si="15"/>
        <v>0</v>
      </c>
      <c r="F212" s="10"/>
      <c r="G212" s="17"/>
      <c r="H212" s="18"/>
      <c r="I212" s="17"/>
    </row>
    <row r="213" spans="1:9" outlineLevel="1">
      <c r="A213" s="40" t="s">
        <v>367</v>
      </c>
      <c r="B213" s="5"/>
      <c r="C213" s="5"/>
      <c r="D213" s="5"/>
      <c r="E213" s="5">
        <f t="shared" ref="E213" si="19">SUM(B213:D213)</f>
        <v>0</v>
      </c>
      <c r="F213" s="10"/>
      <c r="G213" s="17"/>
      <c r="H213" s="18"/>
      <c r="I213" s="17"/>
    </row>
    <row r="214" spans="1:9" outlineLevel="1">
      <c r="A214" s="40" t="s">
        <v>253</v>
      </c>
      <c r="B214" s="5"/>
      <c r="C214" s="5"/>
      <c r="D214" s="5"/>
      <c r="E214" s="5">
        <f t="shared" si="15"/>
        <v>0</v>
      </c>
      <c r="F214" s="10"/>
      <c r="G214" s="17"/>
      <c r="H214" s="18"/>
      <c r="I214" s="17"/>
    </row>
    <row r="215" spans="1:9">
      <c r="A215" s="25" t="s">
        <v>149</v>
      </c>
      <c r="B215" s="6">
        <f>SUM(B216:B288)</f>
        <v>0</v>
      </c>
      <c r="C215" s="6">
        <f>SUM(C216:C288)</f>
        <v>0</v>
      </c>
      <c r="D215" s="6">
        <f>SUM(D216:D288)</f>
        <v>0</v>
      </c>
      <c r="E215" s="6">
        <f t="shared" si="15"/>
        <v>0</v>
      </c>
      <c r="F215" s="9"/>
      <c r="G215" s="16">
        <f>SUM(G216:G288)</f>
        <v>0</v>
      </c>
      <c r="H215" s="15"/>
      <c r="I215" s="16">
        <f>SUM(I216:I288)</f>
        <v>0</v>
      </c>
    </row>
    <row r="216" spans="1:9" outlineLevel="1">
      <c r="A216" s="40" t="s">
        <v>254</v>
      </c>
      <c r="B216" s="10"/>
      <c r="C216" s="10"/>
      <c r="D216" s="10"/>
      <c r="E216" s="10">
        <f t="shared" si="15"/>
        <v>0</v>
      </c>
      <c r="F216" s="10"/>
      <c r="G216" s="18"/>
      <c r="H216" s="18"/>
      <c r="I216" s="18"/>
    </row>
    <row r="217" spans="1:9" outlineLevel="1">
      <c r="A217" s="40" t="s">
        <v>255</v>
      </c>
      <c r="B217" s="10"/>
      <c r="C217" s="10"/>
      <c r="D217" s="10"/>
      <c r="E217" s="10">
        <f t="shared" ref="E217:E293" si="20">SUM(B217:D217)</f>
        <v>0</v>
      </c>
      <c r="F217" s="10"/>
      <c r="G217" s="18"/>
      <c r="H217" s="18"/>
      <c r="I217" s="18"/>
    </row>
    <row r="218" spans="1:9" outlineLevel="1">
      <c r="A218" s="40" t="s">
        <v>256</v>
      </c>
      <c r="B218" s="10"/>
      <c r="C218" s="10"/>
      <c r="D218" s="10"/>
      <c r="E218" s="10">
        <f t="shared" si="20"/>
        <v>0</v>
      </c>
      <c r="F218" s="10"/>
      <c r="G218" s="18"/>
      <c r="H218" s="18"/>
      <c r="I218" s="18"/>
    </row>
    <row r="219" spans="1:9" outlineLevel="1">
      <c r="A219" s="40" t="s">
        <v>98</v>
      </c>
      <c r="B219" s="10"/>
      <c r="C219" s="10"/>
      <c r="D219" s="10"/>
      <c r="E219" s="10">
        <f t="shared" si="20"/>
        <v>0</v>
      </c>
      <c r="F219" s="10"/>
      <c r="G219" s="18"/>
      <c r="H219" s="18"/>
      <c r="I219" s="18"/>
    </row>
    <row r="220" spans="1:9" outlineLevel="1">
      <c r="A220" s="40" t="s">
        <v>121</v>
      </c>
      <c r="B220" s="5"/>
      <c r="C220" s="10"/>
      <c r="D220" s="10"/>
      <c r="E220" s="10">
        <f t="shared" si="20"/>
        <v>0</v>
      </c>
      <c r="F220" s="10"/>
      <c r="G220" s="18"/>
      <c r="H220" s="18"/>
      <c r="I220" s="18"/>
    </row>
    <row r="221" spans="1:9" outlineLevel="1">
      <c r="A221" s="40" t="s">
        <v>257</v>
      </c>
      <c r="B221" s="10"/>
      <c r="C221" s="5"/>
      <c r="D221" s="5"/>
      <c r="E221" s="5">
        <f t="shared" si="20"/>
        <v>0</v>
      </c>
      <c r="F221" s="10"/>
      <c r="G221" s="17"/>
      <c r="H221" s="18"/>
      <c r="I221" s="17"/>
    </row>
    <row r="222" spans="1:9" outlineLevel="1">
      <c r="A222" s="40" t="s">
        <v>258</v>
      </c>
      <c r="B222" s="5"/>
      <c r="C222" s="5"/>
      <c r="D222" s="5"/>
      <c r="E222" s="5">
        <f t="shared" si="20"/>
        <v>0</v>
      </c>
      <c r="F222" s="10"/>
      <c r="G222" s="17"/>
      <c r="H222" s="18"/>
      <c r="I222" s="17"/>
    </row>
    <row r="223" spans="1:9" outlineLevel="1">
      <c r="A223" s="40" t="s">
        <v>91</v>
      </c>
      <c r="B223" s="10"/>
      <c r="C223" s="5"/>
      <c r="D223" s="5"/>
      <c r="E223" s="5">
        <f t="shared" si="20"/>
        <v>0</v>
      </c>
      <c r="F223" s="10"/>
      <c r="G223" s="17"/>
      <c r="H223" s="18"/>
      <c r="I223" s="17"/>
    </row>
    <row r="224" spans="1:9" outlineLevel="1">
      <c r="A224" s="40" t="s">
        <v>62</v>
      </c>
      <c r="B224" s="10"/>
      <c r="C224" s="5"/>
      <c r="D224" s="5"/>
      <c r="E224" s="5">
        <f t="shared" si="20"/>
        <v>0</v>
      </c>
      <c r="F224" s="10"/>
      <c r="G224" s="17"/>
      <c r="H224" s="18"/>
      <c r="I224" s="17"/>
    </row>
    <row r="225" spans="1:9" outlineLevel="1">
      <c r="A225" s="40" t="s">
        <v>259</v>
      </c>
      <c r="B225" s="5"/>
      <c r="C225" s="5"/>
      <c r="D225" s="5"/>
      <c r="E225" s="5">
        <f t="shared" si="20"/>
        <v>0</v>
      </c>
      <c r="F225" s="10"/>
      <c r="G225" s="17"/>
      <c r="H225" s="18"/>
      <c r="I225" s="17"/>
    </row>
    <row r="226" spans="1:9" outlineLevel="1">
      <c r="A226" s="40" t="s">
        <v>67</v>
      </c>
      <c r="B226" s="5"/>
      <c r="C226" s="5"/>
      <c r="D226" s="5"/>
      <c r="E226" s="5">
        <f t="shared" si="20"/>
        <v>0</v>
      </c>
      <c r="F226" s="10"/>
      <c r="G226" s="17"/>
      <c r="H226" s="18"/>
      <c r="I226" s="17"/>
    </row>
    <row r="227" spans="1:9" outlineLevel="1">
      <c r="A227" s="40" t="s">
        <v>260</v>
      </c>
      <c r="B227" s="10"/>
      <c r="C227" s="5"/>
      <c r="D227" s="5"/>
      <c r="E227" s="5">
        <f t="shared" si="20"/>
        <v>0</v>
      </c>
      <c r="F227" s="10"/>
      <c r="G227" s="17"/>
      <c r="H227" s="18"/>
      <c r="I227" s="17"/>
    </row>
    <row r="228" spans="1:9" outlineLevel="1">
      <c r="A228" s="40" t="s">
        <v>261</v>
      </c>
      <c r="B228" s="5"/>
      <c r="C228" s="10"/>
      <c r="D228" s="10"/>
      <c r="E228" s="10">
        <f t="shared" si="20"/>
        <v>0</v>
      </c>
    </row>
    <row r="229" spans="1:9" outlineLevel="1">
      <c r="A229" s="40" t="s">
        <v>85</v>
      </c>
      <c r="B229" s="10"/>
      <c r="C229" s="5"/>
      <c r="D229" s="5"/>
      <c r="E229" s="5">
        <f t="shared" si="20"/>
        <v>0</v>
      </c>
    </row>
    <row r="230" spans="1:9" outlineLevel="1">
      <c r="A230" s="41" t="s">
        <v>262</v>
      </c>
      <c r="B230" s="10"/>
      <c r="C230" s="5"/>
      <c r="D230" s="5"/>
      <c r="E230" s="5">
        <f t="shared" si="20"/>
        <v>0</v>
      </c>
    </row>
    <row r="231" spans="1:9" outlineLevel="1">
      <c r="A231" s="40" t="s">
        <v>263</v>
      </c>
      <c r="B231" s="10"/>
      <c r="C231" s="10"/>
      <c r="D231" s="10"/>
      <c r="E231" s="10">
        <f t="shared" si="20"/>
        <v>0</v>
      </c>
    </row>
    <row r="232" spans="1:9" outlineLevel="1">
      <c r="A232" s="40" t="s">
        <v>92</v>
      </c>
      <c r="B232" s="5"/>
      <c r="C232" s="5"/>
      <c r="D232" s="5"/>
      <c r="E232" s="5">
        <f t="shared" si="20"/>
        <v>0</v>
      </c>
    </row>
    <row r="233" spans="1:9" outlineLevel="1">
      <c r="A233" s="40" t="s">
        <v>97</v>
      </c>
      <c r="B233" s="10"/>
      <c r="C233" s="10"/>
      <c r="D233" s="10"/>
      <c r="E233" s="10">
        <f t="shared" si="20"/>
        <v>0</v>
      </c>
    </row>
    <row r="234" spans="1:9" outlineLevel="1">
      <c r="A234" s="40" t="s">
        <v>264</v>
      </c>
      <c r="B234" s="10"/>
      <c r="C234" s="5"/>
      <c r="D234" s="5"/>
      <c r="E234" s="5">
        <f t="shared" si="20"/>
        <v>0</v>
      </c>
    </row>
    <row r="235" spans="1:9" outlineLevel="1">
      <c r="A235" s="40" t="s">
        <v>265</v>
      </c>
      <c r="B235" s="5"/>
      <c r="C235" s="5"/>
      <c r="D235" s="5"/>
      <c r="E235" s="5">
        <f t="shared" si="20"/>
        <v>0</v>
      </c>
    </row>
    <row r="236" spans="1:9" outlineLevel="1">
      <c r="A236" s="40" t="s">
        <v>266</v>
      </c>
      <c r="B236" s="5"/>
      <c r="C236" s="10"/>
      <c r="D236" s="10"/>
      <c r="E236" s="10">
        <f t="shared" si="20"/>
        <v>0</v>
      </c>
    </row>
    <row r="237" spans="1:9" outlineLevel="1">
      <c r="A237" s="40" t="s">
        <v>267</v>
      </c>
      <c r="B237" s="10"/>
      <c r="C237" s="5"/>
      <c r="D237" s="5"/>
      <c r="E237" s="5">
        <f t="shared" si="20"/>
        <v>0</v>
      </c>
    </row>
    <row r="238" spans="1:9" outlineLevel="1">
      <c r="A238" s="40" t="s">
        <v>114</v>
      </c>
      <c r="B238" s="5"/>
      <c r="C238" s="5"/>
      <c r="D238" s="5"/>
      <c r="E238" s="5">
        <f t="shared" si="20"/>
        <v>0</v>
      </c>
    </row>
    <row r="239" spans="1:9" outlineLevel="1">
      <c r="A239" s="40" t="s">
        <v>268</v>
      </c>
      <c r="B239" s="5"/>
      <c r="C239" s="10"/>
      <c r="D239" s="10"/>
      <c r="E239" s="10">
        <f t="shared" si="20"/>
        <v>0</v>
      </c>
    </row>
    <row r="240" spans="1:9" outlineLevel="1">
      <c r="A240" s="40" t="s">
        <v>269</v>
      </c>
      <c r="B240" s="5"/>
      <c r="C240" s="5"/>
      <c r="D240" s="5"/>
      <c r="E240" s="5">
        <f t="shared" si="20"/>
        <v>0</v>
      </c>
    </row>
    <row r="241" spans="1:5" outlineLevel="1">
      <c r="A241" s="40" t="s">
        <v>116</v>
      </c>
      <c r="B241" s="5"/>
      <c r="C241" s="5"/>
      <c r="D241" s="5"/>
      <c r="E241" s="5">
        <f t="shared" si="20"/>
        <v>0</v>
      </c>
    </row>
    <row r="242" spans="1:5" outlineLevel="1">
      <c r="A242" s="40" t="s">
        <v>270</v>
      </c>
      <c r="B242" s="10"/>
      <c r="C242" s="10"/>
      <c r="D242" s="10"/>
      <c r="E242" s="10">
        <f t="shared" si="20"/>
        <v>0</v>
      </c>
    </row>
    <row r="243" spans="1:5" outlineLevel="1">
      <c r="A243" s="40" t="s">
        <v>271</v>
      </c>
      <c r="B243" s="5"/>
      <c r="C243" s="5"/>
      <c r="D243" s="5"/>
      <c r="E243" s="5">
        <f t="shared" si="20"/>
        <v>0</v>
      </c>
    </row>
    <row r="244" spans="1:5" outlineLevel="1">
      <c r="A244" s="40" t="s">
        <v>272</v>
      </c>
      <c r="B244" s="5"/>
      <c r="C244" s="5"/>
      <c r="D244" s="5"/>
      <c r="E244" s="5">
        <f t="shared" si="20"/>
        <v>0</v>
      </c>
    </row>
    <row r="245" spans="1:5" outlineLevel="1">
      <c r="A245" s="40" t="s">
        <v>273</v>
      </c>
      <c r="B245" s="5"/>
      <c r="C245" s="10"/>
      <c r="D245" s="10"/>
      <c r="E245" s="10">
        <f t="shared" si="20"/>
        <v>0</v>
      </c>
    </row>
    <row r="246" spans="1:5" outlineLevel="1">
      <c r="A246" s="40" t="s">
        <v>274</v>
      </c>
      <c r="B246" s="5"/>
      <c r="C246" s="5"/>
      <c r="D246" s="5"/>
      <c r="E246" s="5">
        <f t="shared" si="20"/>
        <v>0</v>
      </c>
    </row>
    <row r="247" spans="1:5" outlineLevel="1">
      <c r="A247" s="40" t="s">
        <v>275</v>
      </c>
      <c r="B247" s="5"/>
      <c r="C247" s="5"/>
      <c r="D247" s="5"/>
      <c r="E247" s="5">
        <f t="shared" si="20"/>
        <v>0</v>
      </c>
    </row>
    <row r="248" spans="1:5" outlineLevel="1">
      <c r="A248" s="40" t="s">
        <v>276</v>
      </c>
      <c r="B248" s="5"/>
      <c r="C248" s="5"/>
      <c r="D248" s="5"/>
      <c r="E248" s="5">
        <f t="shared" si="20"/>
        <v>0</v>
      </c>
    </row>
    <row r="249" spans="1:5" outlineLevel="1">
      <c r="A249" s="40" t="s">
        <v>277</v>
      </c>
      <c r="B249" s="10"/>
      <c r="C249" s="5"/>
      <c r="D249" s="5"/>
      <c r="E249" s="5">
        <f t="shared" si="20"/>
        <v>0</v>
      </c>
    </row>
    <row r="250" spans="1:5" outlineLevel="1">
      <c r="A250" s="40" t="s">
        <v>123</v>
      </c>
      <c r="B250" s="5"/>
      <c r="C250" s="10"/>
      <c r="D250" s="10"/>
      <c r="E250" s="10">
        <f t="shared" si="20"/>
        <v>0</v>
      </c>
    </row>
    <row r="251" spans="1:5" outlineLevel="1">
      <c r="A251" s="40" t="s">
        <v>278</v>
      </c>
      <c r="B251" s="5"/>
      <c r="C251" s="5"/>
      <c r="D251" s="5"/>
      <c r="E251" s="5">
        <f t="shared" si="20"/>
        <v>0</v>
      </c>
    </row>
    <row r="252" spans="1:5" outlineLevel="1">
      <c r="A252" s="40" t="s">
        <v>279</v>
      </c>
      <c r="B252" s="10"/>
      <c r="C252" s="5"/>
      <c r="D252" s="5"/>
      <c r="E252" s="5">
        <f t="shared" si="20"/>
        <v>0</v>
      </c>
    </row>
    <row r="253" spans="1:5" outlineLevel="1">
      <c r="A253" s="40" t="s">
        <v>126</v>
      </c>
      <c r="B253" s="5"/>
      <c r="C253" s="10"/>
      <c r="D253" s="10"/>
      <c r="E253" s="10">
        <f t="shared" si="20"/>
        <v>0</v>
      </c>
    </row>
    <row r="254" spans="1:5" outlineLevel="1">
      <c r="A254" s="40" t="s">
        <v>280</v>
      </c>
      <c r="B254" s="5"/>
      <c r="C254" s="5"/>
      <c r="D254" s="5"/>
      <c r="E254" s="5">
        <f t="shared" si="20"/>
        <v>0</v>
      </c>
    </row>
    <row r="255" spans="1:5" outlineLevel="1">
      <c r="A255" s="40" t="s">
        <v>127</v>
      </c>
      <c r="B255" s="5"/>
      <c r="C255" s="5"/>
      <c r="D255" s="5"/>
      <c r="E255" s="5">
        <f t="shared" si="20"/>
        <v>0</v>
      </c>
    </row>
    <row r="256" spans="1:5" outlineLevel="1">
      <c r="A256" s="40" t="s">
        <v>281</v>
      </c>
      <c r="B256" s="5"/>
      <c r="C256" s="5"/>
      <c r="D256" s="5"/>
      <c r="E256" s="5">
        <f t="shared" si="20"/>
        <v>0</v>
      </c>
    </row>
    <row r="257" spans="1:5" outlineLevel="1">
      <c r="A257" s="40" t="s">
        <v>128</v>
      </c>
      <c r="B257" s="5"/>
      <c r="C257" s="5"/>
      <c r="D257" s="5"/>
      <c r="E257" s="5">
        <f t="shared" si="20"/>
        <v>0</v>
      </c>
    </row>
    <row r="258" spans="1:5" outlineLevel="1">
      <c r="A258" s="40" t="s">
        <v>130</v>
      </c>
      <c r="B258" s="5"/>
      <c r="C258" s="5"/>
      <c r="D258" s="5"/>
      <c r="E258" s="5">
        <f t="shared" si="20"/>
        <v>0</v>
      </c>
    </row>
    <row r="259" spans="1:5" outlineLevel="1">
      <c r="A259" s="40" t="s">
        <v>282</v>
      </c>
      <c r="B259" s="5"/>
      <c r="C259" s="5"/>
      <c r="D259" s="5"/>
      <c r="E259" s="5">
        <f t="shared" si="20"/>
        <v>0</v>
      </c>
    </row>
    <row r="260" spans="1:5" outlineLevel="1">
      <c r="A260" s="40" t="s">
        <v>132</v>
      </c>
      <c r="B260" s="5"/>
      <c r="C260" s="5"/>
      <c r="D260" s="5"/>
      <c r="E260" s="5">
        <f t="shared" si="20"/>
        <v>0</v>
      </c>
    </row>
    <row r="261" spans="1:5" outlineLevel="1">
      <c r="A261" s="40" t="s">
        <v>283</v>
      </c>
      <c r="B261" s="5"/>
      <c r="C261" s="5"/>
      <c r="D261" s="5"/>
      <c r="E261" s="5">
        <f t="shared" si="20"/>
        <v>0</v>
      </c>
    </row>
    <row r="262" spans="1:5" outlineLevel="1">
      <c r="A262" s="40" t="s">
        <v>284</v>
      </c>
      <c r="B262" s="5"/>
      <c r="C262" s="5"/>
      <c r="D262" s="5"/>
      <c r="E262" s="5">
        <f t="shared" si="20"/>
        <v>0</v>
      </c>
    </row>
    <row r="263" spans="1:5" outlineLevel="1">
      <c r="A263" s="40" t="s">
        <v>285</v>
      </c>
      <c r="B263" s="5"/>
      <c r="C263" s="5"/>
      <c r="D263" s="5"/>
      <c r="E263" s="5">
        <f t="shared" si="20"/>
        <v>0</v>
      </c>
    </row>
    <row r="264" spans="1:5" outlineLevel="1">
      <c r="A264" s="40" t="s">
        <v>286</v>
      </c>
      <c r="B264" s="5"/>
      <c r="C264" s="5"/>
      <c r="D264" s="5"/>
      <c r="E264" s="5">
        <f t="shared" si="20"/>
        <v>0</v>
      </c>
    </row>
    <row r="265" spans="1:5" outlineLevel="1">
      <c r="A265" s="40" t="s">
        <v>287</v>
      </c>
      <c r="B265" s="5"/>
      <c r="C265" s="5"/>
      <c r="D265" s="5"/>
      <c r="E265" s="5">
        <f t="shared" si="20"/>
        <v>0</v>
      </c>
    </row>
    <row r="266" spans="1:5" outlineLevel="1">
      <c r="A266" s="40" t="s">
        <v>288</v>
      </c>
      <c r="B266" s="5"/>
      <c r="C266" s="5"/>
      <c r="D266" s="5"/>
      <c r="E266" s="5">
        <f t="shared" si="20"/>
        <v>0</v>
      </c>
    </row>
    <row r="267" spans="1:5" outlineLevel="1">
      <c r="A267" s="40" t="s">
        <v>289</v>
      </c>
      <c r="B267" s="5"/>
      <c r="C267" s="5"/>
      <c r="D267" s="5"/>
      <c r="E267" s="5">
        <f t="shared" si="20"/>
        <v>0</v>
      </c>
    </row>
    <row r="268" spans="1:5" outlineLevel="1">
      <c r="A268" s="40" t="s">
        <v>134</v>
      </c>
      <c r="B268" s="5"/>
      <c r="C268" s="5"/>
      <c r="D268" s="5"/>
      <c r="E268" s="5">
        <f t="shared" si="20"/>
        <v>0</v>
      </c>
    </row>
    <row r="269" spans="1:5" outlineLevel="1">
      <c r="A269" s="40" t="s">
        <v>159</v>
      </c>
      <c r="B269" s="5"/>
      <c r="C269" s="5"/>
      <c r="D269" s="5"/>
      <c r="E269" s="5">
        <f t="shared" si="20"/>
        <v>0</v>
      </c>
    </row>
    <row r="270" spans="1:5" outlineLevel="1">
      <c r="A270" s="40" t="s">
        <v>290</v>
      </c>
      <c r="B270" s="5"/>
      <c r="C270" s="5"/>
      <c r="D270" s="5"/>
      <c r="E270" s="5">
        <f t="shared" si="20"/>
        <v>0</v>
      </c>
    </row>
    <row r="271" spans="1:5" outlineLevel="1">
      <c r="A271" s="40" t="s">
        <v>291</v>
      </c>
      <c r="B271" s="5"/>
      <c r="C271" s="5"/>
      <c r="D271" s="5"/>
      <c r="E271" s="5">
        <f t="shared" si="20"/>
        <v>0</v>
      </c>
    </row>
    <row r="272" spans="1:5" outlineLevel="1">
      <c r="A272" s="40" t="s">
        <v>292</v>
      </c>
      <c r="B272" s="5"/>
      <c r="C272" s="5"/>
      <c r="D272" s="5"/>
      <c r="E272" s="5">
        <f t="shared" si="20"/>
        <v>0</v>
      </c>
    </row>
    <row r="273" spans="1:5" outlineLevel="1">
      <c r="A273" s="40" t="s">
        <v>293</v>
      </c>
      <c r="B273" s="5"/>
      <c r="C273" s="5"/>
      <c r="D273" s="5"/>
      <c r="E273" s="5">
        <f t="shared" si="20"/>
        <v>0</v>
      </c>
    </row>
    <row r="274" spans="1:5" outlineLevel="1">
      <c r="A274" s="40" t="s">
        <v>294</v>
      </c>
      <c r="B274" s="5"/>
      <c r="C274" s="5"/>
      <c r="D274" s="5"/>
      <c r="E274" s="5">
        <f t="shared" si="20"/>
        <v>0</v>
      </c>
    </row>
    <row r="275" spans="1:5" outlineLevel="1">
      <c r="A275" s="40" t="s">
        <v>368</v>
      </c>
      <c r="B275" s="5"/>
      <c r="C275" s="5"/>
      <c r="D275" s="5"/>
      <c r="E275" s="5">
        <f t="shared" ref="E275:E279" si="21">SUM(B275:D275)</f>
        <v>0</v>
      </c>
    </row>
    <row r="276" spans="1:5" outlineLevel="1">
      <c r="A276" s="40" t="s">
        <v>369</v>
      </c>
      <c r="B276" s="5"/>
      <c r="C276" s="5"/>
      <c r="D276" s="5"/>
      <c r="E276" s="5">
        <f t="shared" si="21"/>
        <v>0</v>
      </c>
    </row>
    <row r="277" spans="1:5" outlineLevel="1">
      <c r="A277" s="40" t="s">
        <v>370</v>
      </c>
      <c r="B277" s="5"/>
      <c r="C277" s="5"/>
      <c r="D277" s="5"/>
      <c r="E277" s="5">
        <f t="shared" si="21"/>
        <v>0</v>
      </c>
    </row>
    <row r="278" spans="1:5" outlineLevel="1">
      <c r="A278" s="40" t="s">
        <v>371</v>
      </c>
      <c r="B278" s="5"/>
      <c r="C278" s="5"/>
      <c r="D278" s="5"/>
      <c r="E278" s="5">
        <f t="shared" si="21"/>
        <v>0</v>
      </c>
    </row>
    <row r="279" spans="1:5" outlineLevel="1">
      <c r="A279" s="40" t="s">
        <v>372</v>
      </c>
      <c r="B279" s="5"/>
      <c r="C279" s="5"/>
      <c r="D279" s="5"/>
      <c r="E279" s="5">
        <f t="shared" si="21"/>
        <v>0</v>
      </c>
    </row>
    <row r="280" spans="1:5" outlineLevel="1">
      <c r="A280" s="40" t="s">
        <v>384</v>
      </c>
      <c r="B280" s="5"/>
      <c r="C280" s="5"/>
      <c r="D280" s="5"/>
      <c r="E280" s="5">
        <f t="shared" ref="E280:E287" si="22">SUM(B280:D280)</f>
        <v>0</v>
      </c>
    </row>
    <row r="281" spans="1:5" outlineLevel="1">
      <c r="A281" s="40" t="s">
        <v>385</v>
      </c>
      <c r="B281" s="5"/>
      <c r="C281" s="5"/>
      <c r="D281" s="5"/>
      <c r="E281" s="5">
        <f t="shared" si="22"/>
        <v>0</v>
      </c>
    </row>
    <row r="282" spans="1:5" outlineLevel="1">
      <c r="A282" s="40" t="s">
        <v>398</v>
      </c>
      <c r="B282" s="5"/>
      <c r="C282" s="5"/>
      <c r="D282" s="5"/>
      <c r="E282" s="5">
        <f t="shared" si="22"/>
        <v>0</v>
      </c>
    </row>
    <row r="283" spans="1:5" outlineLevel="1">
      <c r="A283" s="40" t="s">
        <v>399</v>
      </c>
      <c r="B283" s="5"/>
      <c r="C283" s="5"/>
      <c r="D283" s="5"/>
      <c r="E283" s="5">
        <f t="shared" si="22"/>
        <v>0</v>
      </c>
    </row>
    <row r="284" spans="1:5" outlineLevel="1">
      <c r="A284" s="40" t="s">
        <v>400</v>
      </c>
      <c r="B284" s="5"/>
      <c r="C284" s="5"/>
      <c r="D284" s="5"/>
      <c r="E284" s="5">
        <f t="shared" si="22"/>
        <v>0</v>
      </c>
    </row>
    <row r="285" spans="1:5" outlineLevel="1">
      <c r="A285" s="40" t="s">
        <v>401</v>
      </c>
      <c r="B285" s="5"/>
      <c r="C285" s="5"/>
      <c r="D285" s="5"/>
      <c r="E285" s="5">
        <f t="shared" si="22"/>
        <v>0</v>
      </c>
    </row>
    <row r="286" spans="1:5" outlineLevel="1">
      <c r="A286" s="40" t="s">
        <v>402</v>
      </c>
      <c r="B286" s="5"/>
      <c r="C286" s="5"/>
      <c r="D286" s="5"/>
      <c r="E286" s="5">
        <f t="shared" si="22"/>
        <v>0</v>
      </c>
    </row>
    <row r="287" spans="1:5" outlineLevel="1">
      <c r="A287" s="40" t="s">
        <v>407</v>
      </c>
      <c r="B287" s="5"/>
      <c r="C287" s="5"/>
      <c r="D287" s="5"/>
      <c r="E287" s="5">
        <f t="shared" si="22"/>
        <v>0</v>
      </c>
    </row>
    <row r="288" spans="1:5" outlineLevel="1">
      <c r="A288" s="40" t="s">
        <v>30</v>
      </c>
      <c r="B288" s="5"/>
      <c r="C288" s="5"/>
      <c r="D288" s="5"/>
      <c r="E288" s="5">
        <f t="shared" si="20"/>
        <v>0</v>
      </c>
    </row>
    <row r="289" spans="1:9">
      <c r="A289" s="25" t="s">
        <v>151</v>
      </c>
      <c r="B289" s="6">
        <f>SUM(B290:B345)</f>
        <v>0</v>
      </c>
      <c r="C289" s="6">
        <f>SUM(C290:C345)</f>
        <v>0</v>
      </c>
      <c r="D289" s="6">
        <f>SUM(D290:D345)</f>
        <v>0</v>
      </c>
      <c r="E289" s="6">
        <f t="shared" si="20"/>
        <v>0</v>
      </c>
      <c r="F289" s="9"/>
      <c r="G289" s="16">
        <f>SUM(G290:G345)</f>
        <v>0</v>
      </c>
      <c r="H289" s="15"/>
      <c r="I289" s="16">
        <f>SUM(I290:I345)</f>
        <v>0</v>
      </c>
    </row>
    <row r="290" spans="1:9" outlineLevel="1">
      <c r="A290" s="40" t="s">
        <v>295</v>
      </c>
      <c r="B290" s="10"/>
      <c r="C290" s="10"/>
      <c r="D290" s="10"/>
      <c r="E290" s="10">
        <f t="shared" si="20"/>
        <v>0</v>
      </c>
      <c r="F290" s="10"/>
      <c r="G290" s="18"/>
      <c r="H290" s="18"/>
      <c r="I290" s="18"/>
    </row>
    <row r="291" spans="1:9" outlineLevel="1">
      <c r="A291" s="40" t="s">
        <v>296</v>
      </c>
      <c r="B291" s="10"/>
      <c r="C291" s="10"/>
      <c r="D291" s="10"/>
      <c r="E291" s="10">
        <f t="shared" si="20"/>
        <v>0</v>
      </c>
      <c r="F291" s="10"/>
      <c r="G291" s="18"/>
      <c r="H291" s="18"/>
      <c r="I291" s="18"/>
    </row>
    <row r="292" spans="1:9" outlineLevel="1">
      <c r="A292" s="40" t="s">
        <v>297</v>
      </c>
      <c r="B292" s="10"/>
      <c r="C292" s="10"/>
      <c r="D292" s="10"/>
      <c r="E292" s="10">
        <f t="shared" si="20"/>
        <v>0</v>
      </c>
      <c r="F292" s="10"/>
      <c r="G292" s="18"/>
      <c r="H292" s="18"/>
      <c r="I292" s="18"/>
    </row>
    <row r="293" spans="1:9" outlineLevel="1">
      <c r="A293" s="40" t="s">
        <v>63</v>
      </c>
      <c r="B293" s="10"/>
      <c r="C293" s="10"/>
      <c r="D293" s="10"/>
      <c r="E293" s="10">
        <f t="shared" si="20"/>
        <v>0</v>
      </c>
      <c r="F293" s="10"/>
      <c r="G293" s="18"/>
      <c r="H293" s="18"/>
      <c r="I293" s="18"/>
    </row>
    <row r="294" spans="1:9" outlineLevel="1">
      <c r="A294" s="40" t="s">
        <v>298</v>
      </c>
      <c r="B294" s="5"/>
      <c r="C294" s="10"/>
      <c r="D294" s="10"/>
      <c r="E294" s="10">
        <f t="shared" ref="E294:E345" si="23">SUM(B294:D294)</f>
        <v>0</v>
      </c>
      <c r="F294" s="10"/>
      <c r="G294" s="18"/>
      <c r="H294" s="18"/>
      <c r="I294" s="18"/>
    </row>
    <row r="295" spans="1:9" outlineLevel="1">
      <c r="A295" s="40" t="s">
        <v>299</v>
      </c>
      <c r="B295" s="10"/>
      <c r="C295" s="5"/>
      <c r="D295" s="5"/>
      <c r="E295" s="10">
        <f t="shared" si="23"/>
        <v>0</v>
      </c>
      <c r="F295" s="10"/>
      <c r="G295" s="17"/>
      <c r="H295" s="18"/>
      <c r="I295" s="17"/>
    </row>
    <row r="296" spans="1:9" outlineLevel="1">
      <c r="A296" s="40" t="s">
        <v>300</v>
      </c>
      <c r="B296" s="5"/>
      <c r="C296" s="5"/>
      <c r="D296" s="5"/>
      <c r="E296" s="10">
        <f t="shared" si="23"/>
        <v>0</v>
      </c>
      <c r="F296" s="10"/>
      <c r="G296" s="17"/>
      <c r="H296" s="18"/>
      <c r="I296" s="17"/>
    </row>
    <row r="297" spans="1:9" outlineLevel="1">
      <c r="A297" s="40" t="s">
        <v>68</v>
      </c>
      <c r="B297" s="10"/>
      <c r="C297" s="5"/>
      <c r="D297" s="5"/>
      <c r="E297" s="10">
        <f t="shared" si="23"/>
        <v>0</v>
      </c>
      <c r="F297" s="10"/>
      <c r="G297" s="17"/>
      <c r="H297" s="18"/>
      <c r="I297" s="17"/>
    </row>
    <row r="298" spans="1:9" outlineLevel="1">
      <c r="A298" s="40" t="s">
        <v>301</v>
      </c>
      <c r="B298" s="10"/>
      <c r="C298" s="5"/>
      <c r="D298" s="5"/>
      <c r="E298" s="10">
        <f t="shared" si="23"/>
        <v>0</v>
      </c>
      <c r="F298" s="10"/>
      <c r="G298" s="17"/>
      <c r="H298" s="18"/>
      <c r="I298" s="17"/>
    </row>
    <row r="299" spans="1:9" outlineLevel="1">
      <c r="A299" s="40" t="s">
        <v>302</v>
      </c>
      <c r="B299" s="5"/>
      <c r="C299" s="5"/>
      <c r="D299" s="5"/>
      <c r="E299" s="10">
        <f t="shared" si="23"/>
        <v>0</v>
      </c>
      <c r="F299" s="10"/>
      <c r="G299" s="17"/>
      <c r="H299" s="18"/>
      <c r="I299" s="17"/>
    </row>
    <row r="300" spans="1:9" outlineLevel="1">
      <c r="A300" s="40" t="s">
        <v>86</v>
      </c>
      <c r="B300" s="5"/>
      <c r="C300" s="5"/>
      <c r="D300" s="5"/>
      <c r="E300" s="10">
        <f t="shared" si="23"/>
        <v>0</v>
      </c>
      <c r="F300" s="10"/>
      <c r="G300" s="17"/>
      <c r="H300" s="18"/>
      <c r="I300" s="17"/>
    </row>
    <row r="301" spans="1:9" outlineLevel="1">
      <c r="A301" s="40" t="s">
        <v>88</v>
      </c>
      <c r="B301" s="10"/>
      <c r="C301" s="5"/>
      <c r="D301" s="5"/>
      <c r="E301" s="10">
        <f t="shared" si="23"/>
        <v>0</v>
      </c>
      <c r="F301" s="10"/>
      <c r="G301" s="17"/>
      <c r="H301" s="18"/>
      <c r="I301" s="17"/>
    </row>
    <row r="302" spans="1:9" outlineLevel="1">
      <c r="A302" s="40" t="s">
        <v>303</v>
      </c>
      <c r="B302" s="5"/>
      <c r="C302" s="10"/>
      <c r="D302" s="10"/>
      <c r="E302" s="10">
        <f t="shared" si="23"/>
        <v>0</v>
      </c>
    </row>
    <row r="303" spans="1:9" outlineLevel="1">
      <c r="A303" s="40" t="s">
        <v>89</v>
      </c>
      <c r="B303" s="10"/>
      <c r="C303" s="5"/>
      <c r="D303" s="5"/>
      <c r="E303" s="10">
        <f t="shared" si="23"/>
        <v>0</v>
      </c>
    </row>
    <row r="304" spans="1:9" outlineLevel="1">
      <c r="A304" s="41" t="s">
        <v>304</v>
      </c>
      <c r="B304" s="10"/>
      <c r="C304" s="5"/>
      <c r="D304" s="5"/>
      <c r="E304" s="10">
        <f t="shared" si="23"/>
        <v>0</v>
      </c>
    </row>
    <row r="305" spans="1:5" outlineLevel="1">
      <c r="A305" s="40" t="s">
        <v>305</v>
      </c>
      <c r="B305" s="10"/>
      <c r="C305" s="10"/>
      <c r="D305" s="10"/>
      <c r="E305" s="10">
        <f t="shared" si="23"/>
        <v>0</v>
      </c>
    </row>
    <row r="306" spans="1:5" outlineLevel="1">
      <c r="A306" s="40" t="s">
        <v>99</v>
      </c>
      <c r="B306" s="5"/>
      <c r="C306" s="5"/>
      <c r="D306" s="5"/>
      <c r="E306" s="10">
        <f t="shared" si="23"/>
        <v>0</v>
      </c>
    </row>
    <row r="307" spans="1:5" outlineLevel="1">
      <c r="A307" s="40" t="s">
        <v>306</v>
      </c>
      <c r="B307" s="10"/>
      <c r="C307" s="10"/>
      <c r="D307" s="10"/>
      <c r="E307" s="10">
        <f t="shared" si="23"/>
        <v>0</v>
      </c>
    </row>
    <row r="308" spans="1:5" outlineLevel="1">
      <c r="A308" s="40" t="s">
        <v>307</v>
      </c>
      <c r="B308" s="10"/>
      <c r="C308" s="5"/>
      <c r="D308" s="5"/>
      <c r="E308" s="10">
        <f t="shared" si="23"/>
        <v>0</v>
      </c>
    </row>
    <row r="309" spans="1:5" outlineLevel="1">
      <c r="A309" s="40" t="s">
        <v>107</v>
      </c>
      <c r="B309" s="5"/>
      <c r="C309" s="5"/>
      <c r="D309" s="5"/>
      <c r="E309" s="10">
        <f t="shared" si="23"/>
        <v>0</v>
      </c>
    </row>
    <row r="310" spans="1:5" outlineLevel="1">
      <c r="A310" s="40" t="s">
        <v>308</v>
      </c>
      <c r="B310" s="5"/>
      <c r="C310" s="10"/>
      <c r="D310" s="10"/>
      <c r="E310" s="10">
        <f t="shared" si="23"/>
        <v>0</v>
      </c>
    </row>
    <row r="311" spans="1:5" outlineLevel="1">
      <c r="A311" s="40" t="s">
        <v>309</v>
      </c>
      <c r="B311" s="10"/>
      <c r="C311" s="5"/>
      <c r="D311" s="5"/>
      <c r="E311" s="10">
        <f t="shared" si="23"/>
        <v>0</v>
      </c>
    </row>
    <row r="312" spans="1:5" outlineLevel="1">
      <c r="A312" s="40" t="s">
        <v>310</v>
      </c>
      <c r="B312" s="5"/>
      <c r="C312" s="5"/>
      <c r="D312" s="5"/>
      <c r="E312" s="10">
        <f t="shared" si="23"/>
        <v>0</v>
      </c>
    </row>
    <row r="313" spans="1:5" outlineLevel="1">
      <c r="A313" s="40" t="s">
        <v>311</v>
      </c>
      <c r="B313" s="5"/>
      <c r="C313" s="10"/>
      <c r="D313" s="10"/>
      <c r="E313" s="10">
        <f t="shared" si="23"/>
        <v>0</v>
      </c>
    </row>
    <row r="314" spans="1:5" outlineLevel="1">
      <c r="A314" s="40" t="s">
        <v>312</v>
      </c>
      <c r="B314" s="5"/>
      <c r="C314" s="5"/>
      <c r="D314" s="5"/>
      <c r="E314" s="10">
        <f t="shared" si="23"/>
        <v>0</v>
      </c>
    </row>
    <row r="315" spans="1:5" outlineLevel="1">
      <c r="A315" s="40" t="s">
        <v>117</v>
      </c>
      <c r="B315" s="5"/>
      <c r="C315" s="5"/>
      <c r="D315" s="5"/>
      <c r="E315" s="10">
        <f t="shared" si="23"/>
        <v>0</v>
      </c>
    </row>
    <row r="316" spans="1:5" outlineLevel="1">
      <c r="A316" s="40" t="s">
        <v>120</v>
      </c>
      <c r="B316" s="10"/>
      <c r="C316" s="10"/>
      <c r="D316" s="10"/>
      <c r="E316" s="10">
        <f t="shared" si="23"/>
        <v>0</v>
      </c>
    </row>
    <row r="317" spans="1:5" outlineLevel="1">
      <c r="A317" s="40" t="s">
        <v>313</v>
      </c>
      <c r="B317" s="5"/>
      <c r="C317" s="5"/>
      <c r="D317" s="5"/>
      <c r="E317" s="10">
        <f t="shared" si="23"/>
        <v>0</v>
      </c>
    </row>
    <row r="318" spans="1:5" outlineLevel="1">
      <c r="A318" s="40" t="s">
        <v>314</v>
      </c>
      <c r="B318" s="5"/>
      <c r="C318" s="5"/>
      <c r="D318" s="5"/>
      <c r="E318" s="10">
        <f t="shared" si="23"/>
        <v>0</v>
      </c>
    </row>
    <row r="319" spans="1:5" outlineLevel="1">
      <c r="A319" s="40" t="s">
        <v>122</v>
      </c>
      <c r="B319" s="5"/>
      <c r="C319" s="10"/>
      <c r="D319" s="10"/>
      <c r="E319" s="10">
        <f t="shared" si="23"/>
        <v>0</v>
      </c>
    </row>
    <row r="320" spans="1:5" outlineLevel="1">
      <c r="A320" s="40" t="s">
        <v>124</v>
      </c>
      <c r="B320" s="5"/>
      <c r="C320" s="5"/>
      <c r="D320" s="5"/>
      <c r="E320" s="10">
        <f t="shared" si="23"/>
        <v>0</v>
      </c>
    </row>
    <row r="321" spans="1:5" outlineLevel="1">
      <c r="A321" s="40" t="s">
        <v>315</v>
      </c>
      <c r="B321" s="5"/>
      <c r="C321" s="5"/>
      <c r="D321" s="5"/>
      <c r="E321" s="10">
        <f t="shared" si="23"/>
        <v>0</v>
      </c>
    </row>
    <row r="322" spans="1:5" outlineLevel="1">
      <c r="A322" s="40" t="s">
        <v>316</v>
      </c>
      <c r="B322" s="5"/>
      <c r="C322" s="5"/>
      <c r="D322" s="5"/>
      <c r="E322" s="10">
        <f t="shared" si="23"/>
        <v>0</v>
      </c>
    </row>
    <row r="323" spans="1:5" outlineLevel="1">
      <c r="A323" s="40" t="s">
        <v>317</v>
      </c>
      <c r="B323" s="10"/>
      <c r="C323" s="5"/>
      <c r="D323" s="5"/>
      <c r="E323" s="10">
        <f t="shared" si="23"/>
        <v>0</v>
      </c>
    </row>
    <row r="324" spans="1:5" outlineLevel="1">
      <c r="A324" s="40" t="s">
        <v>131</v>
      </c>
      <c r="B324" s="5"/>
      <c r="C324" s="5"/>
      <c r="D324" s="5"/>
      <c r="E324" s="10">
        <f t="shared" si="23"/>
        <v>0</v>
      </c>
    </row>
    <row r="325" spans="1:5" outlineLevel="1">
      <c r="A325" s="40" t="s">
        <v>354</v>
      </c>
      <c r="B325" s="5"/>
      <c r="C325" s="5"/>
      <c r="D325" s="5"/>
      <c r="E325" s="10">
        <f t="shared" ref="E325:E330" si="24">SUM(B325:D325)</f>
        <v>0</v>
      </c>
    </row>
    <row r="326" spans="1:5" outlineLevel="1">
      <c r="A326" s="40" t="s">
        <v>355</v>
      </c>
      <c r="B326" s="5"/>
      <c r="C326" s="5"/>
      <c r="D326" s="5"/>
      <c r="E326" s="10">
        <f t="shared" si="24"/>
        <v>0</v>
      </c>
    </row>
    <row r="327" spans="1:5" outlineLevel="1">
      <c r="A327" s="40" t="s">
        <v>356</v>
      </c>
      <c r="B327" s="5"/>
      <c r="C327" s="5"/>
      <c r="D327" s="5"/>
      <c r="E327" s="10">
        <f t="shared" si="24"/>
        <v>0</v>
      </c>
    </row>
    <row r="328" spans="1:5" outlineLevel="1">
      <c r="A328" s="40" t="s">
        <v>357</v>
      </c>
      <c r="B328" s="5"/>
      <c r="C328" s="5"/>
      <c r="D328" s="5"/>
      <c r="E328" s="10">
        <f t="shared" si="24"/>
        <v>0</v>
      </c>
    </row>
    <row r="329" spans="1:5" outlineLevel="1">
      <c r="A329" s="40" t="s">
        <v>358</v>
      </c>
      <c r="B329" s="5"/>
      <c r="C329" s="5"/>
      <c r="D329" s="5"/>
      <c r="E329" s="10">
        <f t="shared" si="24"/>
        <v>0</v>
      </c>
    </row>
    <row r="330" spans="1:5" outlineLevel="1">
      <c r="A330" s="40" t="s">
        <v>359</v>
      </c>
      <c r="B330" s="5"/>
      <c r="C330" s="5"/>
      <c r="D330" s="5"/>
      <c r="E330" s="10">
        <f t="shared" si="24"/>
        <v>0</v>
      </c>
    </row>
    <row r="331" spans="1:5" outlineLevel="1">
      <c r="A331" s="40" t="s">
        <v>382</v>
      </c>
      <c r="B331" s="5"/>
      <c r="C331" s="5"/>
      <c r="D331" s="5"/>
      <c r="E331" s="10">
        <f t="shared" ref="E331:E344" si="25">SUM(B331:D331)</f>
        <v>0</v>
      </c>
    </row>
    <row r="332" spans="1:5" outlineLevel="1">
      <c r="A332" s="40" t="s">
        <v>383</v>
      </c>
      <c r="B332" s="5"/>
      <c r="C332" s="5"/>
      <c r="D332" s="5"/>
      <c r="E332" s="10">
        <f t="shared" si="25"/>
        <v>0</v>
      </c>
    </row>
    <row r="333" spans="1:5" outlineLevel="1">
      <c r="A333" s="40" t="s">
        <v>389</v>
      </c>
      <c r="B333" s="5"/>
      <c r="C333" s="5"/>
      <c r="D333" s="5"/>
      <c r="E333" s="10">
        <f t="shared" si="25"/>
        <v>0</v>
      </c>
    </row>
    <row r="334" spans="1:5" outlineLevel="1">
      <c r="A334" s="40" t="s">
        <v>390</v>
      </c>
      <c r="B334" s="5"/>
      <c r="C334" s="5"/>
      <c r="D334" s="5"/>
      <c r="E334" s="10">
        <f t="shared" si="25"/>
        <v>0</v>
      </c>
    </row>
    <row r="335" spans="1:5" outlineLevel="1">
      <c r="A335" s="40" t="s">
        <v>391</v>
      </c>
      <c r="B335" s="5"/>
      <c r="C335" s="5"/>
      <c r="D335" s="5"/>
      <c r="E335" s="10">
        <f t="shared" si="25"/>
        <v>0</v>
      </c>
    </row>
    <row r="336" spans="1:5" outlineLevel="1">
      <c r="A336" s="40" t="s">
        <v>392</v>
      </c>
      <c r="B336" s="5"/>
      <c r="C336" s="5"/>
      <c r="D336" s="5"/>
      <c r="E336" s="10">
        <f t="shared" si="25"/>
        <v>0</v>
      </c>
    </row>
    <row r="337" spans="1:9" outlineLevel="1">
      <c r="A337" s="40" t="s">
        <v>393</v>
      </c>
      <c r="B337" s="5"/>
      <c r="C337" s="5"/>
      <c r="D337" s="5"/>
      <c r="E337" s="10">
        <f t="shared" si="25"/>
        <v>0</v>
      </c>
    </row>
    <row r="338" spans="1:9" outlineLevel="1">
      <c r="A338" s="40" t="s">
        <v>394</v>
      </c>
      <c r="B338" s="5"/>
      <c r="C338" s="5"/>
      <c r="D338" s="5"/>
      <c r="E338" s="10">
        <f t="shared" si="25"/>
        <v>0</v>
      </c>
    </row>
    <row r="339" spans="1:9" outlineLevel="1">
      <c r="A339" s="40" t="s">
        <v>395</v>
      </c>
      <c r="B339" s="5"/>
      <c r="C339" s="5"/>
      <c r="D339" s="5"/>
      <c r="E339" s="10">
        <f t="shared" si="25"/>
        <v>0</v>
      </c>
    </row>
    <row r="340" spans="1:9" outlineLevel="1">
      <c r="A340" s="40" t="s">
        <v>396</v>
      </c>
      <c r="B340" s="5"/>
      <c r="C340" s="5"/>
      <c r="D340" s="5"/>
      <c r="E340" s="10">
        <f t="shared" si="25"/>
        <v>0</v>
      </c>
    </row>
    <row r="341" spans="1:9" outlineLevel="1">
      <c r="A341" s="40" t="s">
        <v>403</v>
      </c>
      <c r="B341" s="5"/>
      <c r="C341" s="5"/>
      <c r="D341" s="5"/>
      <c r="E341" s="10">
        <f t="shared" si="25"/>
        <v>0</v>
      </c>
    </row>
    <row r="342" spans="1:9" outlineLevel="1">
      <c r="A342" s="40" t="s">
        <v>404</v>
      </c>
      <c r="B342" s="5"/>
      <c r="C342" s="5"/>
      <c r="D342" s="5"/>
      <c r="E342" s="10">
        <f t="shared" si="25"/>
        <v>0</v>
      </c>
    </row>
    <row r="343" spans="1:9" outlineLevel="1">
      <c r="A343" s="40" t="s">
        <v>405</v>
      </c>
      <c r="B343" s="5"/>
      <c r="C343" s="5"/>
      <c r="D343" s="5"/>
      <c r="E343" s="10">
        <f t="shared" si="25"/>
        <v>0</v>
      </c>
    </row>
    <row r="344" spans="1:9" outlineLevel="1">
      <c r="A344" s="40" t="s">
        <v>406</v>
      </c>
      <c r="B344" s="5"/>
      <c r="C344" s="5"/>
      <c r="D344" s="5"/>
      <c r="E344" s="10">
        <f t="shared" si="25"/>
        <v>0</v>
      </c>
    </row>
    <row r="345" spans="1:9" outlineLevel="1">
      <c r="A345" s="41" t="s">
        <v>48</v>
      </c>
      <c r="B345" s="10"/>
      <c r="C345" s="5"/>
      <c r="D345" s="5"/>
      <c r="E345" s="10">
        <f t="shared" si="23"/>
        <v>0</v>
      </c>
    </row>
    <row r="346" spans="1:9">
      <c r="A346" s="25" t="s">
        <v>152</v>
      </c>
      <c r="B346" s="6">
        <f>SUM(B347:B397)</f>
        <v>0</v>
      </c>
      <c r="C346" s="6">
        <f>SUM(C347:C397)</f>
        <v>0</v>
      </c>
      <c r="D346" s="6">
        <f>SUM(D347:D397)</f>
        <v>0</v>
      </c>
      <c r="E346" s="6">
        <f t="shared" ref="E346:E397" si="26">SUM(B346:D346)</f>
        <v>0</v>
      </c>
      <c r="F346" s="9"/>
      <c r="G346" s="16">
        <f>SUM(G347:G397)</f>
        <v>0</v>
      </c>
      <c r="H346" s="15"/>
      <c r="I346" s="16">
        <f>SUM(I347:I397)</f>
        <v>0</v>
      </c>
    </row>
    <row r="347" spans="1:9" outlineLevel="1">
      <c r="A347" s="40" t="s">
        <v>64</v>
      </c>
      <c r="B347" s="10"/>
      <c r="C347" s="10"/>
      <c r="D347" s="10"/>
      <c r="E347" s="10">
        <f t="shared" si="26"/>
        <v>0</v>
      </c>
      <c r="F347" s="10"/>
      <c r="G347" s="18"/>
      <c r="H347" s="18"/>
      <c r="I347" s="18"/>
    </row>
    <row r="348" spans="1:9" outlineLevel="1">
      <c r="A348" s="40" t="s">
        <v>319</v>
      </c>
      <c r="B348" s="10"/>
      <c r="C348" s="10"/>
      <c r="D348" s="10"/>
      <c r="E348" s="10">
        <f t="shared" si="26"/>
        <v>0</v>
      </c>
      <c r="F348" s="10"/>
      <c r="G348" s="18"/>
      <c r="H348" s="18"/>
      <c r="I348" s="18"/>
    </row>
    <row r="349" spans="1:9" outlineLevel="1">
      <c r="A349" s="40" t="s">
        <v>320</v>
      </c>
      <c r="B349" s="10"/>
      <c r="C349" s="10"/>
      <c r="D349" s="10"/>
      <c r="E349" s="10">
        <f t="shared" si="26"/>
        <v>0</v>
      </c>
      <c r="F349" s="10"/>
      <c r="G349" s="18"/>
      <c r="H349" s="18"/>
      <c r="I349" s="18"/>
    </row>
    <row r="350" spans="1:9" outlineLevel="1">
      <c r="A350" s="40" t="s">
        <v>70</v>
      </c>
      <c r="B350" s="5"/>
      <c r="C350" s="10"/>
      <c r="D350" s="10"/>
      <c r="E350" s="10">
        <f t="shared" si="26"/>
        <v>0</v>
      </c>
      <c r="F350" s="10"/>
      <c r="G350" s="18"/>
      <c r="H350" s="18"/>
      <c r="I350" s="18"/>
    </row>
    <row r="351" spans="1:9" outlineLevel="1">
      <c r="A351" s="40" t="s">
        <v>321</v>
      </c>
      <c r="B351" s="10"/>
      <c r="C351" s="5"/>
      <c r="D351" s="5"/>
      <c r="E351" s="5">
        <f t="shared" si="26"/>
        <v>0</v>
      </c>
      <c r="F351" s="10"/>
      <c r="G351" s="17"/>
      <c r="H351" s="18"/>
      <c r="I351" s="17"/>
    </row>
    <row r="352" spans="1:9" outlineLevel="1">
      <c r="A352" s="40" t="s">
        <v>322</v>
      </c>
      <c r="B352" s="5"/>
      <c r="C352" s="5"/>
      <c r="D352" s="5"/>
      <c r="E352" s="5">
        <f t="shared" si="26"/>
        <v>0</v>
      </c>
      <c r="F352" s="10"/>
      <c r="G352" s="17"/>
      <c r="H352" s="18"/>
      <c r="I352" s="17"/>
    </row>
    <row r="353" spans="1:9" outlineLevel="1">
      <c r="A353" s="40" t="s">
        <v>93</v>
      </c>
      <c r="B353" s="10"/>
      <c r="C353" s="5"/>
      <c r="D353" s="5"/>
      <c r="E353" s="5">
        <f t="shared" si="26"/>
        <v>0</v>
      </c>
      <c r="F353" s="10"/>
      <c r="G353" s="17"/>
      <c r="H353" s="18"/>
      <c r="I353" s="17"/>
    </row>
    <row r="354" spans="1:9" outlineLevel="1">
      <c r="A354" s="40" t="s">
        <v>323</v>
      </c>
      <c r="B354" s="10"/>
      <c r="C354" s="5"/>
      <c r="D354" s="5"/>
      <c r="E354" s="5">
        <f t="shared" si="26"/>
        <v>0</v>
      </c>
      <c r="F354" s="10"/>
      <c r="G354" s="17"/>
      <c r="H354" s="18"/>
      <c r="I354" s="17"/>
    </row>
    <row r="355" spans="1:9" outlineLevel="1">
      <c r="A355" s="40" t="s">
        <v>324</v>
      </c>
      <c r="B355" s="5"/>
      <c r="C355" s="5"/>
      <c r="D355" s="5"/>
      <c r="E355" s="5">
        <f t="shared" si="26"/>
        <v>0</v>
      </c>
      <c r="F355" s="10"/>
      <c r="G355" s="17"/>
      <c r="H355" s="18"/>
      <c r="I355" s="17"/>
    </row>
    <row r="356" spans="1:9" outlineLevel="1">
      <c r="A356" s="40" t="s">
        <v>325</v>
      </c>
      <c r="B356" s="5"/>
      <c r="C356" s="5"/>
      <c r="D356" s="5"/>
      <c r="E356" s="5">
        <f t="shared" si="26"/>
        <v>0</v>
      </c>
      <c r="F356" s="10"/>
      <c r="G356" s="17"/>
      <c r="H356" s="18"/>
      <c r="I356" s="17"/>
    </row>
    <row r="357" spans="1:9" outlineLevel="1">
      <c r="A357" s="40" t="s">
        <v>112</v>
      </c>
      <c r="B357" s="10"/>
      <c r="C357" s="5"/>
      <c r="D357" s="5"/>
      <c r="E357" s="5">
        <f t="shared" si="26"/>
        <v>0</v>
      </c>
      <c r="F357" s="10"/>
      <c r="G357" s="17"/>
      <c r="H357" s="18"/>
      <c r="I357" s="17"/>
    </row>
    <row r="358" spans="1:9" outlineLevel="1">
      <c r="A358" s="40" t="s">
        <v>326</v>
      </c>
      <c r="B358" s="5"/>
      <c r="C358" s="10"/>
      <c r="D358" s="10"/>
      <c r="E358" s="10">
        <f t="shared" si="26"/>
        <v>0</v>
      </c>
    </row>
    <row r="359" spans="1:9" outlineLevel="1">
      <c r="A359" s="40" t="s">
        <v>327</v>
      </c>
      <c r="B359" s="10"/>
      <c r="C359" s="5"/>
      <c r="D359" s="5"/>
      <c r="E359" s="5">
        <f t="shared" si="26"/>
        <v>0</v>
      </c>
    </row>
    <row r="360" spans="1:9" outlineLevel="1">
      <c r="A360" s="40" t="s">
        <v>328</v>
      </c>
      <c r="B360" s="10"/>
      <c r="C360" s="5"/>
      <c r="D360" s="5"/>
      <c r="E360" s="5">
        <f t="shared" si="26"/>
        <v>0</v>
      </c>
    </row>
    <row r="361" spans="1:9" outlineLevel="1">
      <c r="A361" s="40" t="s">
        <v>329</v>
      </c>
      <c r="B361" s="10"/>
      <c r="C361" s="10"/>
      <c r="D361" s="10"/>
      <c r="E361" s="10">
        <f t="shared" si="26"/>
        <v>0</v>
      </c>
    </row>
    <row r="362" spans="1:9" outlineLevel="1">
      <c r="A362" s="40" t="s">
        <v>330</v>
      </c>
      <c r="B362" s="5"/>
      <c r="C362" s="5"/>
      <c r="D362" s="5"/>
      <c r="E362" s="5">
        <f t="shared" si="26"/>
        <v>0</v>
      </c>
    </row>
    <row r="363" spans="1:9" outlineLevel="1">
      <c r="A363" s="40" t="s">
        <v>331</v>
      </c>
      <c r="B363" s="10"/>
      <c r="C363" s="10"/>
      <c r="D363" s="10"/>
      <c r="E363" s="10">
        <f t="shared" si="26"/>
        <v>0</v>
      </c>
    </row>
    <row r="364" spans="1:9" outlineLevel="1">
      <c r="A364" s="40" t="s">
        <v>136</v>
      </c>
      <c r="B364" s="10"/>
      <c r="C364" s="5"/>
      <c r="D364" s="5"/>
      <c r="E364" s="5">
        <f t="shared" si="26"/>
        <v>0</v>
      </c>
    </row>
    <row r="365" spans="1:9" outlineLevel="1">
      <c r="A365" s="41" t="s">
        <v>332</v>
      </c>
      <c r="B365" s="5"/>
      <c r="C365" s="5"/>
      <c r="D365" s="5"/>
      <c r="E365" s="5">
        <f t="shared" si="26"/>
        <v>0</v>
      </c>
    </row>
    <row r="366" spans="1:9" outlineLevel="1">
      <c r="A366" s="40" t="s">
        <v>333</v>
      </c>
      <c r="B366" s="5"/>
      <c r="C366" s="10"/>
      <c r="D366" s="10"/>
      <c r="E366" s="10">
        <f t="shared" si="26"/>
        <v>0</v>
      </c>
    </row>
    <row r="367" spans="1:9" outlineLevel="1">
      <c r="A367" s="40" t="s">
        <v>110</v>
      </c>
      <c r="B367" s="10"/>
      <c r="C367" s="5"/>
      <c r="D367" s="5"/>
      <c r="E367" s="5">
        <f t="shared" si="26"/>
        <v>0</v>
      </c>
    </row>
    <row r="368" spans="1:9" outlineLevel="1">
      <c r="A368" s="41" t="s">
        <v>334</v>
      </c>
      <c r="B368" s="5"/>
      <c r="C368" s="5"/>
      <c r="D368" s="5"/>
      <c r="E368" s="5">
        <f t="shared" si="26"/>
        <v>0</v>
      </c>
    </row>
    <row r="369" spans="1:5" outlineLevel="1">
      <c r="A369" s="40" t="s">
        <v>335</v>
      </c>
      <c r="B369" s="5"/>
      <c r="C369" s="10"/>
      <c r="D369" s="10"/>
      <c r="E369" s="10">
        <f t="shared" si="26"/>
        <v>0</v>
      </c>
    </row>
    <row r="370" spans="1:5" outlineLevel="1">
      <c r="A370" s="40" t="s">
        <v>336</v>
      </c>
      <c r="B370" s="5"/>
      <c r="C370" s="5"/>
      <c r="D370" s="5"/>
      <c r="E370" s="5">
        <f t="shared" si="26"/>
        <v>0</v>
      </c>
    </row>
    <row r="371" spans="1:5" outlineLevel="1">
      <c r="A371" s="40" t="s">
        <v>337</v>
      </c>
      <c r="B371" s="5"/>
      <c r="C371" s="5"/>
      <c r="D371" s="5"/>
      <c r="E371" s="5">
        <f t="shared" si="26"/>
        <v>0</v>
      </c>
    </row>
    <row r="372" spans="1:5" outlineLevel="1">
      <c r="A372" s="40" t="s">
        <v>338</v>
      </c>
      <c r="B372" s="10"/>
      <c r="C372" s="10"/>
      <c r="D372" s="10"/>
      <c r="E372" s="10">
        <f t="shared" si="26"/>
        <v>0</v>
      </c>
    </row>
    <row r="373" spans="1:5" outlineLevel="1">
      <c r="A373" s="40" t="s">
        <v>339</v>
      </c>
      <c r="B373" s="5"/>
      <c r="C373" s="5"/>
      <c r="D373" s="5"/>
      <c r="E373" s="5">
        <f t="shared" si="26"/>
        <v>0</v>
      </c>
    </row>
    <row r="374" spans="1:5" outlineLevel="1">
      <c r="A374" s="40" t="s">
        <v>340</v>
      </c>
      <c r="B374" s="5"/>
      <c r="C374" s="5"/>
      <c r="D374" s="5"/>
      <c r="E374" s="5">
        <f t="shared" si="26"/>
        <v>0</v>
      </c>
    </row>
    <row r="375" spans="1:5" outlineLevel="1">
      <c r="A375" s="40" t="s">
        <v>341</v>
      </c>
      <c r="B375" s="5"/>
      <c r="C375" s="10"/>
      <c r="D375" s="10"/>
      <c r="E375" s="10">
        <f t="shared" si="26"/>
        <v>0</v>
      </c>
    </row>
    <row r="376" spans="1:5" outlineLevel="1">
      <c r="A376" s="40" t="s">
        <v>342</v>
      </c>
      <c r="B376" s="5"/>
      <c r="C376" s="5"/>
      <c r="D376" s="5"/>
      <c r="E376" s="5">
        <f t="shared" si="26"/>
        <v>0</v>
      </c>
    </row>
    <row r="377" spans="1:5" outlineLevel="1">
      <c r="A377" s="40" t="s">
        <v>343</v>
      </c>
      <c r="B377" s="5"/>
      <c r="C377" s="5"/>
      <c r="D377" s="5"/>
      <c r="E377" s="5">
        <f t="shared" si="26"/>
        <v>0</v>
      </c>
    </row>
    <row r="378" spans="1:5" outlineLevel="1">
      <c r="A378" s="40" t="s">
        <v>344</v>
      </c>
      <c r="B378" s="5"/>
      <c r="C378" s="5"/>
      <c r="D378" s="5"/>
      <c r="E378" s="5">
        <f t="shared" si="26"/>
        <v>0</v>
      </c>
    </row>
    <row r="379" spans="1:5" outlineLevel="1">
      <c r="A379" s="40" t="s">
        <v>119</v>
      </c>
      <c r="B379" s="10"/>
      <c r="C379" s="5"/>
      <c r="D379" s="5"/>
      <c r="E379" s="5">
        <f t="shared" si="26"/>
        <v>0</v>
      </c>
    </row>
    <row r="380" spans="1:5" outlineLevel="1">
      <c r="A380" s="40" t="s">
        <v>138</v>
      </c>
      <c r="B380" s="10"/>
      <c r="C380" s="5"/>
      <c r="D380" s="5"/>
      <c r="E380" s="5">
        <f t="shared" si="26"/>
        <v>0</v>
      </c>
    </row>
    <row r="381" spans="1:5" outlineLevel="1">
      <c r="A381" s="40" t="s">
        <v>345</v>
      </c>
      <c r="B381" s="10"/>
      <c r="C381" s="5"/>
      <c r="D381" s="5"/>
      <c r="E381" s="5">
        <f t="shared" si="26"/>
        <v>0</v>
      </c>
    </row>
    <row r="382" spans="1:5" outlineLevel="1">
      <c r="A382" s="40" t="s">
        <v>360</v>
      </c>
      <c r="B382" s="10"/>
      <c r="C382" s="5"/>
      <c r="D382" s="5"/>
      <c r="E382" s="5">
        <f t="shared" ref="E382:E388" si="27">SUM(B382:D382)</f>
        <v>0</v>
      </c>
    </row>
    <row r="383" spans="1:5" outlineLevel="1">
      <c r="A383" s="40" t="s">
        <v>361</v>
      </c>
      <c r="B383" s="10"/>
      <c r="C383" s="5"/>
      <c r="D383" s="5"/>
      <c r="E383" s="5">
        <f t="shared" si="27"/>
        <v>0</v>
      </c>
    </row>
    <row r="384" spans="1:5" outlineLevel="1">
      <c r="A384" s="40" t="s">
        <v>362</v>
      </c>
      <c r="B384" s="10"/>
      <c r="C384" s="5"/>
      <c r="D384" s="5"/>
      <c r="E384" s="5">
        <f t="shared" si="27"/>
        <v>0</v>
      </c>
    </row>
    <row r="385" spans="1:9" outlineLevel="1">
      <c r="A385" s="40" t="s">
        <v>363</v>
      </c>
      <c r="B385" s="10"/>
      <c r="C385" s="5"/>
      <c r="D385" s="5"/>
      <c r="E385" s="5">
        <f t="shared" si="27"/>
        <v>0</v>
      </c>
    </row>
    <row r="386" spans="1:9" outlineLevel="1">
      <c r="A386" s="40" t="s">
        <v>364</v>
      </c>
      <c r="B386" s="10"/>
      <c r="C386" s="5"/>
      <c r="D386" s="5"/>
      <c r="E386" s="5">
        <f t="shared" si="27"/>
        <v>0</v>
      </c>
    </row>
    <row r="387" spans="1:9" outlineLevel="1">
      <c r="A387" s="40" t="s">
        <v>365</v>
      </c>
      <c r="B387" s="10"/>
      <c r="C387" s="5"/>
      <c r="D387" s="5"/>
      <c r="E387" s="5">
        <f t="shared" si="27"/>
        <v>0</v>
      </c>
    </row>
    <row r="388" spans="1:9" outlineLevel="1">
      <c r="A388" s="40" t="s">
        <v>366</v>
      </c>
      <c r="B388" s="10"/>
      <c r="C388" s="5"/>
      <c r="D388" s="5"/>
      <c r="E388" s="5">
        <f t="shared" si="27"/>
        <v>0</v>
      </c>
    </row>
    <row r="389" spans="1:9" outlineLevel="1">
      <c r="A389" s="40" t="s">
        <v>375</v>
      </c>
      <c r="B389" s="10"/>
      <c r="C389" s="5"/>
      <c r="D389" s="5"/>
      <c r="E389" s="5">
        <f t="shared" ref="E389:E396" si="28">SUM(B389:D389)</f>
        <v>0</v>
      </c>
    </row>
    <row r="390" spans="1:9" outlineLevel="1">
      <c r="A390" s="40" t="s">
        <v>376</v>
      </c>
      <c r="B390" s="10"/>
      <c r="C390" s="5"/>
      <c r="D390" s="5"/>
      <c r="E390" s="5">
        <f t="shared" si="28"/>
        <v>0</v>
      </c>
    </row>
    <row r="391" spans="1:9" outlineLevel="1">
      <c r="A391" s="40" t="s">
        <v>377</v>
      </c>
      <c r="B391" s="10"/>
      <c r="C391" s="5"/>
      <c r="D391" s="5"/>
      <c r="E391" s="5">
        <f t="shared" si="28"/>
        <v>0</v>
      </c>
    </row>
    <row r="392" spans="1:9" outlineLevel="1">
      <c r="A392" s="40" t="s">
        <v>378</v>
      </c>
      <c r="B392" s="10"/>
      <c r="C392" s="5"/>
      <c r="D392" s="5"/>
      <c r="E392" s="5">
        <f t="shared" si="28"/>
        <v>0</v>
      </c>
    </row>
    <row r="393" spans="1:9" outlineLevel="1">
      <c r="A393" s="40" t="s">
        <v>379</v>
      </c>
      <c r="B393" s="10"/>
      <c r="C393" s="5"/>
      <c r="D393" s="5"/>
      <c r="E393" s="5">
        <f t="shared" si="28"/>
        <v>0</v>
      </c>
    </row>
    <row r="394" spans="1:9" outlineLevel="1">
      <c r="A394" s="40" t="s">
        <v>380</v>
      </c>
      <c r="B394" s="10"/>
      <c r="C394" s="5"/>
      <c r="D394" s="5"/>
      <c r="E394" s="5">
        <f t="shared" si="28"/>
        <v>0</v>
      </c>
    </row>
    <row r="395" spans="1:9" outlineLevel="1">
      <c r="A395" s="40" t="s">
        <v>381</v>
      </c>
      <c r="B395" s="10"/>
      <c r="C395" s="5"/>
      <c r="D395" s="5"/>
      <c r="E395" s="5">
        <f t="shared" si="28"/>
        <v>0</v>
      </c>
    </row>
    <row r="396" spans="1:9" outlineLevel="1">
      <c r="A396" s="40" t="s">
        <v>408</v>
      </c>
      <c r="B396" s="10"/>
      <c r="C396" s="5"/>
      <c r="D396" s="5"/>
      <c r="E396" s="5">
        <f t="shared" si="28"/>
        <v>0</v>
      </c>
    </row>
    <row r="397" spans="1:9" outlineLevel="1">
      <c r="A397" s="40" t="s">
        <v>346</v>
      </c>
      <c r="B397" s="10"/>
      <c r="C397" s="5"/>
      <c r="D397" s="5"/>
      <c r="E397" s="5">
        <f t="shared" si="26"/>
        <v>0</v>
      </c>
    </row>
    <row r="398" spans="1:9">
      <c r="A398" s="24" t="s">
        <v>161</v>
      </c>
      <c r="B398" s="4">
        <f>B2+B3+B21+B31+B55+B94+B102+B111+B131+B138+B145+B156+B168+B193+B215+B289+B346</f>
        <v>7026.134</v>
      </c>
      <c r="C398" s="4">
        <f>C2+C3+C21+C31+C55+C94+C102+C111+C131+C138+C145+C156+C168+C193+C215+C289+C346</f>
        <v>-4071080.9089999958</v>
      </c>
      <c r="D398" s="4">
        <f>D2+D3+D21+D31+D55+D94+D102+D111+D131+D138+D145+D156+D168+D193+D215+D289+D346</f>
        <v>833.19799999999998</v>
      </c>
      <c r="E398" s="4">
        <f>E2+E3+E21+E31+E55+E94+E102+E111+E131+E138+E145+E156+E168+E193+E215+E289+E346</f>
        <v>-4063221.5769999959</v>
      </c>
      <c r="F398" s="9"/>
      <c r="G398" s="4">
        <f>G2+G3+G21+G31+G55+G94+G102+G111+G131+G138+G145+G156+G168+G193+G215+G289+G346</f>
        <v>318697.18000000011</v>
      </c>
      <c r="H398" s="15"/>
      <c r="I398" s="14">
        <f>I2+I3+I21+I31+I55+I94+I102+I111+I131+I138+I145+I156+I168+I193+I215+I289+I346</f>
        <v>3699.4099999999744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4"/>
  <sheetViews>
    <sheetView tabSelected="1" workbookViewId="0">
      <selection activeCell="H414" sqref="H414"/>
    </sheetView>
  </sheetViews>
  <sheetFormatPr baseColWidth="10" defaultRowHeight="12.75" outlineLevelRow="1"/>
  <cols>
    <col min="1" max="1" width="42.7109375" style="26" bestFit="1" customWidth="1"/>
    <col min="2" max="3" width="14.5703125" style="38" bestFit="1" customWidth="1"/>
    <col min="4" max="4" width="12.7109375" style="38" bestFit="1" customWidth="1"/>
    <col min="5" max="5" width="14.5703125" style="39" bestFit="1" customWidth="1"/>
    <col min="6" max="6" width="6.85546875" style="37" customWidth="1"/>
    <col min="7" max="7" width="13.140625" style="38" customWidth="1"/>
    <col min="8" max="8" width="6.85546875" style="37" customWidth="1"/>
    <col min="9" max="9" width="13.140625" style="38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29" t="s">
        <v>11</v>
      </c>
      <c r="C1" s="29" t="s">
        <v>10</v>
      </c>
      <c r="D1" s="29" t="s">
        <v>12</v>
      </c>
      <c r="E1" s="30"/>
      <c r="F1" s="31"/>
      <c r="G1" s="29" t="s">
        <v>52</v>
      </c>
      <c r="H1" s="31"/>
      <c r="I1" s="29" t="s">
        <v>59</v>
      </c>
    </row>
    <row r="2" spans="1:9" s="3" customFormat="1">
      <c r="A2" s="24" t="s">
        <v>140</v>
      </c>
      <c r="B2" s="32">
        <f>'SNA 01-2019'!B2</f>
        <v>212.191</v>
      </c>
      <c r="C2" s="32">
        <f>'SNA 01-2019'!C2</f>
        <v>-2098732.679</v>
      </c>
      <c r="D2" s="32">
        <f>'SNA 01-2019'!D2</f>
        <v>833.19799999999998</v>
      </c>
      <c r="E2" s="32">
        <f>SUM(B2:D2)</f>
        <v>-2097687.29</v>
      </c>
      <c r="F2" s="33"/>
      <c r="G2" s="32">
        <f>'SNA 01-2019'!G2</f>
        <v>41937.620000000003</v>
      </c>
      <c r="H2" s="33"/>
      <c r="I2" s="32">
        <f>'SNA 01-2019'!I2</f>
        <v>146.86000000000001</v>
      </c>
    </row>
    <row r="3" spans="1:9" s="3" customFormat="1">
      <c r="A3" s="25" t="s">
        <v>9</v>
      </c>
      <c r="B3" s="34">
        <f>SUM(B4:B20)</f>
        <v>282028.70600000001</v>
      </c>
      <c r="C3" s="34">
        <f>SUM(C4:C20)</f>
        <v>24529485.197999999</v>
      </c>
      <c r="D3" s="34">
        <f>SUM(D4:D20)</f>
        <v>0</v>
      </c>
      <c r="E3" s="34">
        <f>SUM(B3:D3)</f>
        <v>24811513.903999999</v>
      </c>
      <c r="F3" s="33"/>
      <c r="G3" s="34">
        <f>SUM(G4:G20)</f>
        <v>2585808.9</v>
      </c>
      <c r="H3" s="33"/>
      <c r="I3" s="34">
        <f>SUM(I4:I20)</f>
        <v>383886.92</v>
      </c>
    </row>
    <row r="4" spans="1:9" hidden="1" outlineLevel="1">
      <c r="A4" s="26" t="s">
        <v>13</v>
      </c>
      <c r="B4" s="35">
        <f>'SNA 01-2019'!B4+'SNA 02-2019'!B4+'SNA 03-2019'!B4+'SNA 04-2019'!B4+'SNA 05-2019'!B4+'SNA 06-2019'!B4+'SNA 07-2019'!B4+'SNA 08-2019'!B4+'SNA 09-2019'!B4+'SNA 10-2019'!B4+'SNA 11-2019'!B4+'SNA 12-2019'!B4</f>
        <v>232000</v>
      </c>
      <c r="C4" s="35">
        <f>'SNA 01-2019'!C4+'SNA 02-2019'!C4+'SNA 03-2019'!C4+'SNA 04-2019'!C4+'SNA 05-2019'!C4+'SNA 06-2019'!C4+'SNA 07-2019'!C4+'SNA 08-2019'!C4+'SNA 09-2019'!C4+'SNA 10-2019'!C4+'SNA 11-2019'!C4+'SNA 12-2019'!C4</f>
        <v>19292550.792999998</v>
      </c>
      <c r="D4" s="35">
        <f>'SNA 01-2019'!D4+'SNA 02-2019'!D4+'SNA 03-2019'!D4+'SNA 04-2019'!D4+'SNA 05-2019'!D4+'SNA 06-2019'!D4+'SNA 07-2019'!D4+'SNA 08-2019'!D4+'SNA 09-2019'!D4+'SNA 10-2019'!D4+'SNA 11-2019'!D4+'SNA 12-2019'!D4</f>
        <v>0</v>
      </c>
      <c r="E4" s="35">
        <f t="shared" ref="E4:E18" si="0">SUM(B4:D4)</f>
        <v>19524550.792999998</v>
      </c>
      <c r="F4" s="36"/>
      <c r="G4" s="35">
        <f>'SNA 01-2019'!G4+'SNA 02-2019'!G4+'SNA 03-2019'!G4+'SNA 04-2019'!G4+'SNA 05-2019'!G4+'SNA 06-2019'!G4+'SNA 07-2019'!G4+'SNA 08-2019'!G4+'SNA 09-2019'!G4+'SNA 10-2019'!G4+'SNA 11-2019'!G4+'SNA 12-2019'!G4</f>
        <v>0</v>
      </c>
      <c r="H4" s="36"/>
      <c r="I4" s="35">
        <f>'SNA 01-2019'!I4+'SNA 02-2019'!I4+'SNA 03-2019'!I4+'SNA 04-2019'!I4+'SNA 05-2019'!I4+'SNA 06-2019'!I4+'SNA 07-2019'!I4+'SNA 08-2019'!I4+'SNA 09-2019'!I4+'SNA 10-2019'!I4+'SNA 11-2019'!I4+'SNA 12-2019'!I4</f>
        <v>0</v>
      </c>
    </row>
    <row r="5" spans="1:9" hidden="1" outlineLevel="1">
      <c r="A5" s="26" t="s">
        <v>14</v>
      </c>
      <c r="B5" s="35">
        <f>'SNA 01-2019'!B5+'SNA 02-2019'!B5+'SNA 03-2019'!B5+'SNA 04-2019'!B5+'SNA 05-2019'!B5+'SNA 06-2019'!B5+'SNA 07-2019'!B5+'SNA 08-2019'!B5+'SNA 09-2019'!B5+'SNA 10-2019'!B5+'SNA 11-2019'!B5+'SNA 12-2019'!B5</f>
        <v>0</v>
      </c>
      <c r="C5" s="35">
        <f>'SNA 01-2019'!C5+'SNA 02-2019'!C5+'SNA 03-2019'!C5+'SNA 04-2019'!C5+'SNA 05-2019'!C5+'SNA 06-2019'!C5+'SNA 07-2019'!C5+'SNA 08-2019'!C5+'SNA 09-2019'!C5+'SNA 10-2019'!C5+'SNA 11-2019'!C5+'SNA 12-2019'!C5</f>
        <v>500000</v>
      </c>
      <c r="D5" s="35">
        <f>'SNA 01-2019'!D5+'SNA 02-2019'!D5+'SNA 03-2019'!D5+'SNA 04-2019'!D5+'SNA 05-2019'!D5+'SNA 06-2019'!D5+'SNA 07-2019'!D5+'SNA 08-2019'!D5+'SNA 09-2019'!D5+'SNA 10-2019'!D5+'SNA 11-2019'!D5+'SNA 12-2019'!D5</f>
        <v>0</v>
      </c>
      <c r="E5" s="35">
        <f t="shared" si="0"/>
        <v>500000</v>
      </c>
      <c r="F5" s="36"/>
      <c r="G5" s="35">
        <f>'SNA 01-2019'!G5+'SNA 02-2019'!G5+'SNA 03-2019'!G5+'SNA 04-2019'!G5+'SNA 05-2019'!G5+'SNA 06-2019'!G5+'SNA 07-2019'!G5+'SNA 08-2019'!G5+'SNA 09-2019'!G5+'SNA 10-2019'!G5+'SNA 11-2019'!G5+'SNA 12-2019'!G5</f>
        <v>0</v>
      </c>
      <c r="H5" s="36"/>
      <c r="I5" s="35">
        <f>'SNA 01-2019'!I5+'SNA 02-2019'!I5+'SNA 03-2019'!I5+'SNA 04-2019'!I5+'SNA 05-2019'!I5+'SNA 06-2019'!I5+'SNA 07-2019'!I5+'SNA 08-2019'!I5+'SNA 09-2019'!I5+'SNA 10-2019'!I5+'SNA 11-2019'!I5+'SNA 12-2019'!I5</f>
        <v>0</v>
      </c>
    </row>
    <row r="6" spans="1:9" hidden="1" outlineLevel="1">
      <c r="A6" s="26" t="s">
        <v>157</v>
      </c>
      <c r="B6" s="35">
        <f>'SNA 01-2019'!B6+'SNA 02-2019'!B6+'SNA 03-2019'!B6+'SNA 04-2019'!B6+'SNA 05-2019'!B6+'SNA 06-2019'!B6+'SNA 07-2019'!B6+'SNA 08-2019'!B6+'SNA 09-2019'!B6+'SNA 10-2019'!B6+'SNA 11-2019'!B6+'SNA 12-2019'!B6</f>
        <v>0</v>
      </c>
      <c r="C6" s="35">
        <f>'SNA 01-2019'!C6+'SNA 02-2019'!C6+'SNA 03-2019'!C6+'SNA 04-2019'!C6+'SNA 05-2019'!C6+'SNA 06-2019'!C6+'SNA 07-2019'!C6+'SNA 08-2019'!C6+'SNA 09-2019'!C6+'SNA 10-2019'!C6+'SNA 11-2019'!C6+'SNA 12-2019'!C6</f>
        <v>-6697.6670000000004</v>
      </c>
      <c r="D6" s="35">
        <f>'SNA 01-2019'!D6+'SNA 02-2019'!D6+'SNA 03-2019'!D6+'SNA 04-2019'!D6+'SNA 05-2019'!D6+'SNA 06-2019'!D6+'SNA 07-2019'!D6+'SNA 08-2019'!D6+'SNA 09-2019'!D6+'SNA 10-2019'!D6+'SNA 11-2019'!D6+'SNA 12-2019'!D6</f>
        <v>0</v>
      </c>
      <c r="E6" s="35">
        <f t="shared" si="0"/>
        <v>-6697.6670000000004</v>
      </c>
      <c r="F6" s="36"/>
      <c r="G6" s="35">
        <f>'SNA 01-2019'!G6+'SNA 02-2019'!G6+'SNA 03-2019'!G6+'SNA 04-2019'!G6+'SNA 05-2019'!G6+'SNA 06-2019'!G6+'SNA 07-2019'!G6+'SNA 08-2019'!G6+'SNA 09-2019'!G6+'SNA 10-2019'!G6+'SNA 11-2019'!G6+'SNA 12-2019'!G6</f>
        <v>0</v>
      </c>
      <c r="H6" s="36"/>
      <c r="I6" s="35">
        <f>'SNA 01-2019'!I6+'SNA 02-2019'!I6+'SNA 03-2019'!I6+'SNA 04-2019'!I6+'SNA 05-2019'!I6+'SNA 06-2019'!I6+'SNA 07-2019'!I6+'SNA 08-2019'!I6+'SNA 09-2019'!I6+'SNA 10-2019'!I6+'SNA 11-2019'!I6+'SNA 12-2019'!I6</f>
        <v>0</v>
      </c>
    </row>
    <row r="7" spans="1:9" hidden="1" outlineLevel="1">
      <c r="A7" s="26" t="s">
        <v>55</v>
      </c>
      <c r="B7" s="35">
        <f>'SNA 01-2019'!B7+'SNA 02-2019'!B7+'SNA 03-2019'!B7+'SNA 04-2019'!B7+'SNA 05-2019'!B7+'SNA 06-2019'!B7+'SNA 07-2019'!B7+'SNA 08-2019'!B7+'SNA 09-2019'!B7+'SNA 10-2019'!B7+'SNA 11-2019'!B7+'SNA 12-2019'!B7</f>
        <v>0</v>
      </c>
      <c r="C7" s="35">
        <f>'SNA 01-2019'!C7+'SNA 02-2019'!C7+'SNA 03-2019'!C7+'SNA 04-2019'!C7+'SNA 05-2019'!C7+'SNA 06-2019'!C7+'SNA 07-2019'!C7+'SNA 08-2019'!C7+'SNA 09-2019'!C7+'SNA 10-2019'!C7+'SNA 11-2019'!C7+'SNA 12-2019'!C7</f>
        <v>3692308.48</v>
      </c>
      <c r="D7" s="35">
        <f>'SNA 01-2019'!D7+'SNA 02-2019'!D7+'SNA 03-2019'!D7+'SNA 04-2019'!D7+'SNA 05-2019'!D7+'SNA 06-2019'!D7+'SNA 07-2019'!D7+'SNA 08-2019'!D7+'SNA 09-2019'!D7+'SNA 10-2019'!D7+'SNA 11-2019'!D7+'SNA 12-2019'!D7</f>
        <v>0</v>
      </c>
      <c r="E7" s="35">
        <f t="shared" si="0"/>
        <v>3692308.48</v>
      </c>
      <c r="F7" s="36"/>
      <c r="G7" s="35">
        <f>'SNA 01-2019'!G7+'SNA 02-2019'!G7+'SNA 03-2019'!G7+'SNA 04-2019'!G7+'SNA 05-2019'!G7+'SNA 06-2019'!G7+'SNA 07-2019'!G7+'SNA 08-2019'!G7+'SNA 09-2019'!G7+'SNA 10-2019'!G7+'SNA 11-2019'!G7+'SNA 12-2019'!G7</f>
        <v>0</v>
      </c>
      <c r="H7" s="36"/>
      <c r="I7" s="35">
        <f>'SNA 01-2019'!I7+'SNA 02-2019'!I7+'SNA 03-2019'!I7+'SNA 04-2019'!I7+'SNA 05-2019'!I7+'SNA 06-2019'!I7+'SNA 07-2019'!I7+'SNA 08-2019'!I7+'SNA 09-2019'!I7+'SNA 10-2019'!I7+'SNA 11-2019'!I7+'SNA 12-2019'!I7</f>
        <v>0</v>
      </c>
    </row>
    <row r="8" spans="1:9" hidden="1" outlineLevel="1">
      <c r="A8" s="26" t="s">
        <v>199</v>
      </c>
      <c r="B8" s="35">
        <f>'SNA 01-2019'!B8+'SNA 02-2019'!B8+'SNA 03-2019'!B8+'SNA 04-2019'!B8+'SNA 05-2019'!B8+'SNA 06-2019'!B8+'SNA 07-2019'!B8+'SNA 08-2019'!B8+'SNA 09-2019'!B8+'SNA 10-2019'!B8+'SNA 11-2019'!B8+'SNA 12-2019'!B8</f>
        <v>0</v>
      </c>
      <c r="C8" s="35">
        <f>'SNA 01-2019'!C8+'SNA 02-2019'!C8+'SNA 03-2019'!C8+'SNA 04-2019'!C8+'SNA 05-2019'!C8+'SNA 06-2019'!C8+'SNA 07-2019'!C8+'SNA 08-2019'!C8+'SNA 09-2019'!C8+'SNA 10-2019'!C8+'SNA 11-2019'!C8+'SNA 12-2019'!C8</f>
        <v>458347.19500000001</v>
      </c>
      <c r="D8" s="35">
        <f>'SNA 01-2019'!D8+'SNA 02-2019'!D8+'SNA 03-2019'!D8+'SNA 04-2019'!D8+'SNA 05-2019'!D8+'SNA 06-2019'!D8+'SNA 07-2019'!D8+'SNA 08-2019'!D8+'SNA 09-2019'!D8+'SNA 10-2019'!D8+'SNA 11-2019'!D8+'SNA 12-2019'!D8</f>
        <v>0</v>
      </c>
      <c r="E8" s="35">
        <f t="shared" si="0"/>
        <v>458347.19500000001</v>
      </c>
      <c r="F8" s="36"/>
      <c r="G8" s="35">
        <f>'SNA 01-2019'!G8+'SNA 02-2019'!G8+'SNA 03-2019'!G8+'SNA 04-2019'!G8+'SNA 05-2019'!G8+'SNA 06-2019'!G8+'SNA 07-2019'!G8+'SNA 08-2019'!G8+'SNA 09-2019'!G8+'SNA 10-2019'!G8+'SNA 11-2019'!G8+'SNA 12-2019'!G8</f>
        <v>0</v>
      </c>
      <c r="H8" s="36"/>
      <c r="I8" s="35">
        <f>'SNA 01-2019'!I8+'SNA 02-2019'!I8+'SNA 03-2019'!I8+'SNA 04-2019'!I8+'SNA 05-2019'!I8+'SNA 06-2019'!I8+'SNA 07-2019'!I8+'SNA 08-2019'!I8+'SNA 09-2019'!I8+'SNA 10-2019'!I8+'SNA 11-2019'!I8+'SNA 12-2019'!I8</f>
        <v>0</v>
      </c>
    </row>
    <row r="9" spans="1:9" hidden="1" outlineLevel="1">
      <c r="A9" s="26" t="s">
        <v>35</v>
      </c>
      <c r="B9" s="35">
        <f>'SNA 01-2019'!B9+'SNA 02-2019'!B9+'SNA 03-2019'!B9+'SNA 04-2019'!B9+'SNA 05-2019'!B9+'SNA 06-2019'!B9+'SNA 07-2019'!B9+'SNA 08-2019'!B9+'SNA 09-2019'!B9+'SNA 10-2019'!B9+'SNA 11-2019'!B9+'SNA 12-2019'!B9</f>
        <v>0</v>
      </c>
      <c r="C9" s="35">
        <f>'SNA 01-2019'!C9+'SNA 02-2019'!C9+'SNA 03-2019'!C9+'SNA 04-2019'!C9+'SNA 05-2019'!C9+'SNA 06-2019'!C9+'SNA 07-2019'!C9+'SNA 08-2019'!C9+'SNA 09-2019'!C9+'SNA 10-2019'!C9+'SNA 11-2019'!C9+'SNA 12-2019'!C9</f>
        <v>35514.754999999997</v>
      </c>
      <c r="D9" s="35">
        <f>'SNA 01-2019'!D9+'SNA 02-2019'!D9+'SNA 03-2019'!D9+'SNA 04-2019'!D9+'SNA 05-2019'!D9+'SNA 06-2019'!D9+'SNA 07-2019'!D9+'SNA 08-2019'!D9+'SNA 09-2019'!D9+'SNA 10-2019'!D9+'SNA 11-2019'!D9+'SNA 12-2019'!D9</f>
        <v>0</v>
      </c>
      <c r="E9" s="35">
        <f t="shared" si="0"/>
        <v>35514.754999999997</v>
      </c>
      <c r="F9" s="36"/>
      <c r="G9" s="35">
        <f>'SNA 01-2019'!G9+'SNA 02-2019'!G9+'SNA 03-2019'!G9+'SNA 04-2019'!G9+'SNA 05-2019'!G9+'SNA 06-2019'!G9+'SNA 07-2019'!G9+'SNA 08-2019'!G9+'SNA 09-2019'!G9+'SNA 10-2019'!G9+'SNA 11-2019'!G9+'SNA 12-2019'!G9</f>
        <v>0</v>
      </c>
      <c r="H9" s="36"/>
      <c r="I9" s="35">
        <f>'SNA 01-2019'!I9+'SNA 02-2019'!I9+'SNA 03-2019'!I9+'SNA 04-2019'!I9+'SNA 05-2019'!I9+'SNA 06-2019'!I9+'SNA 07-2019'!I9+'SNA 08-2019'!I9+'SNA 09-2019'!I9+'SNA 10-2019'!I9+'SNA 11-2019'!I9+'SNA 12-2019'!I9</f>
        <v>0</v>
      </c>
    </row>
    <row r="10" spans="1:9" hidden="1" outlineLevel="1">
      <c r="A10" s="26" t="s">
        <v>28</v>
      </c>
      <c r="B10" s="35">
        <f>'SNA 01-2019'!B10+'SNA 02-2019'!B10+'SNA 03-2019'!B10+'SNA 04-2019'!B10+'SNA 05-2019'!B10+'SNA 06-2019'!B10+'SNA 07-2019'!B10+'SNA 08-2019'!B10+'SNA 09-2019'!B10+'SNA 10-2019'!B10+'SNA 11-2019'!B10+'SNA 12-2019'!B10</f>
        <v>0</v>
      </c>
      <c r="C10" s="35">
        <f>'SNA 01-2019'!C10+'SNA 02-2019'!C10+'SNA 03-2019'!C10+'SNA 04-2019'!C10+'SNA 05-2019'!C10+'SNA 06-2019'!C10+'SNA 07-2019'!C10+'SNA 08-2019'!C10+'SNA 09-2019'!C10+'SNA 10-2019'!C10+'SNA 11-2019'!C10+'SNA 12-2019'!C10</f>
        <v>24276.51</v>
      </c>
      <c r="D10" s="35">
        <f>'SNA 01-2019'!D10+'SNA 02-2019'!D10+'SNA 03-2019'!D10+'SNA 04-2019'!D10+'SNA 05-2019'!D10+'SNA 06-2019'!D10+'SNA 07-2019'!D10+'SNA 08-2019'!D10+'SNA 09-2019'!D10+'SNA 10-2019'!D10+'SNA 11-2019'!D10+'SNA 12-2019'!D10</f>
        <v>0</v>
      </c>
      <c r="E10" s="35">
        <f t="shared" si="0"/>
        <v>24276.51</v>
      </c>
      <c r="F10" s="36"/>
      <c r="G10" s="35">
        <f>'SNA 01-2019'!G10+'SNA 02-2019'!G10+'SNA 03-2019'!G10+'SNA 04-2019'!G10+'SNA 05-2019'!G10+'SNA 06-2019'!G10+'SNA 07-2019'!G10+'SNA 08-2019'!G10+'SNA 09-2019'!G10+'SNA 10-2019'!G10+'SNA 11-2019'!G10+'SNA 12-2019'!G10</f>
        <v>0</v>
      </c>
      <c r="H10" s="36"/>
      <c r="I10" s="35">
        <f>'SNA 01-2019'!I10+'SNA 02-2019'!I10+'SNA 03-2019'!I10+'SNA 04-2019'!I10+'SNA 05-2019'!I10+'SNA 06-2019'!I10+'SNA 07-2019'!I10+'SNA 08-2019'!I10+'SNA 09-2019'!I10+'SNA 10-2019'!I10+'SNA 11-2019'!I10+'SNA 12-2019'!I10</f>
        <v>0</v>
      </c>
    </row>
    <row r="11" spans="1:9" hidden="1" outlineLevel="1">
      <c r="A11" s="26" t="s">
        <v>158</v>
      </c>
      <c r="B11" s="35">
        <f>'SNA 01-2019'!B11+'SNA 02-2019'!B11+'SNA 03-2019'!B11+'SNA 04-2019'!B11+'SNA 05-2019'!B11+'SNA 06-2019'!B11+'SNA 07-2019'!B11+'SNA 08-2019'!B11+'SNA 09-2019'!B11+'SNA 10-2019'!B11+'SNA 11-2019'!B11+'SNA 12-2019'!B11</f>
        <v>0</v>
      </c>
      <c r="C11" s="35">
        <f>'SNA 01-2019'!C11+'SNA 02-2019'!C11+'SNA 03-2019'!C11+'SNA 04-2019'!C11+'SNA 05-2019'!C11+'SNA 06-2019'!C11+'SNA 07-2019'!C11+'SNA 08-2019'!C11+'SNA 09-2019'!C11+'SNA 10-2019'!C11+'SNA 11-2019'!C11+'SNA 12-2019'!C11</f>
        <v>0</v>
      </c>
      <c r="D11" s="35">
        <f>'SNA 01-2019'!D11+'SNA 02-2019'!D11+'SNA 03-2019'!D11+'SNA 04-2019'!D11+'SNA 05-2019'!D11+'SNA 06-2019'!D11+'SNA 07-2019'!D11+'SNA 08-2019'!D11+'SNA 09-2019'!D11+'SNA 10-2019'!D11+'SNA 11-2019'!D11+'SNA 12-2019'!D11</f>
        <v>0</v>
      </c>
      <c r="E11" s="35">
        <f t="shared" si="0"/>
        <v>0</v>
      </c>
      <c r="F11" s="36"/>
      <c r="G11" s="35">
        <f>'SNA 01-2019'!G11+'SNA 02-2019'!G11+'SNA 03-2019'!G11+'SNA 04-2019'!G11+'SNA 05-2019'!G11+'SNA 06-2019'!G11+'SNA 07-2019'!G11+'SNA 08-2019'!G11+'SNA 09-2019'!G11+'SNA 10-2019'!G11+'SNA 11-2019'!G11+'SNA 12-2019'!G11</f>
        <v>0</v>
      </c>
      <c r="H11" s="36"/>
      <c r="I11" s="35">
        <f>'SNA 01-2019'!I11+'SNA 02-2019'!I11+'SNA 03-2019'!I11+'SNA 04-2019'!I11+'SNA 05-2019'!I11+'SNA 06-2019'!I11+'SNA 07-2019'!I11+'SNA 08-2019'!I11+'SNA 09-2019'!I11+'SNA 10-2019'!I11+'SNA 11-2019'!I11+'SNA 12-2019'!I11</f>
        <v>0</v>
      </c>
    </row>
    <row r="12" spans="1:9" hidden="1" outlineLevel="1">
      <c r="A12" s="26" t="s">
        <v>15</v>
      </c>
      <c r="B12" s="35">
        <f>'SNA 01-2019'!B12+'SNA 02-2019'!B12+'SNA 03-2019'!B12+'SNA 04-2019'!B12+'SNA 05-2019'!B12+'SNA 06-2019'!B12+'SNA 07-2019'!B12+'SNA 08-2019'!B12+'SNA 09-2019'!B12+'SNA 10-2019'!B12+'SNA 11-2019'!B12+'SNA 12-2019'!B12</f>
        <v>0</v>
      </c>
      <c r="C12" s="35">
        <f>'SNA 01-2019'!C12+'SNA 02-2019'!C12+'SNA 03-2019'!C12+'SNA 04-2019'!C12+'SNA 05-2019'!C12+'SNA 06-2019'!C12+'SNA 07-2019'!C12+'SNA 08-2019'!C12+'SNA 09-2019'!C12+'SNA 10-2019'!C12+'SNA 11-2019'!C12+'SNA 12-2019'!C12</f>
        <v>499185.25</v>
      </c>
      <c r="D12" s="35">
        <f>'SNA 01-2019'!D12+'SNA 02-2019'!D12+'SNA 03-2019'!D12+'SNA 04-2019'!D12+'SNA 05-2019'!D12+'SNA 06-2019'!D12+'SNA 07-2019'!D12+'SNA 08-2019'!D12+'SNA 09-2019'!D12+'SNA 10-2019'!D12+'SNA 11-2019'!D12+'SNA 12-2019'!D12</f>
        <v>0</v>
      </c>
      <c r="E12" s="35">
        <f t="shared" si="0"/>
        <v>499185.25</v>
      </c>
      <c r="F12" s="36"/>
      <c r="G12" s="35">
        <f>'SNA 01-2019'!G12+'SNA 02-2019'!G12+'SNA 03-2019'!G12+'SNA 04-2019'!G12+'SNA 05-2019'!G12+'SNA 06-2019'!G12+'SNA 07-2019'!G12+'SNA 08-2019'!G12+'SNA 09-2019'!G12+'SNA 10-2019'!G12+'SNA 11-2019'!G12+'SNA 12-2019'!G12</f>
        <v>1712197.78</v>
      </c>
      <c r="H12" s="36"/>
      <c r="I12" s="35">
        <f>'SNA 01-2019'!I12+'SNA 02-2019'!I12+'SNA 03-2019'!I12+'SNA 04-2019'!I12+'SNA 05-2019'!I12+'SNA 06-2019'!I12+'SNA 07-2019'!I12+'SNA 08-2019'!I12+'SNA 09-2019'!I12+'SNA 10-2019'!I12+'SNA 11-2019'!I12+'SNA 12-2019'!I12</f>
        <v>383886.92</v>
      </c>
    </row>
    <row r="13" spans="1:9" hidden="1" outlineLevel="1">
      <c r="A13" s="26" t="s">
        <v>198</v>
      </c>
      <c r="B13" s="35">
        <f>'SNA 01-2019'!B13+'SNA 02-2019'!B13+'SNA 03-2019'!B13+'SNA 04-2019'!B13+'SNA 05-2019'!B13+'SNA 06-2019'!B13+'SNA 07-2019'!B13+'SNA 08-2019'!B13+'SNA 09-2019'!B13+'SNA 10-2019'!B13+'SNA 11-2019'!B13+'SNA 12-2019'!B13</f>
        <v>0</v>
      </c>
      <c r="C13" s="35">
        <f>'SNA 01-2019'!C13+'SNA 02-2019'!C13+'SNA 03-2019'!C13+'SNA 04-2019'!C13+'SNA 05-2019'!C13+'SNA 06-2019'!C13+'SNA 07-2019'!C13+'SNA 08-2019'!C13+'SNA 09-2019'!C13+'SNA 10-2019'!C13+'SNA 11-2019'!C13+'SNA 12-2019'!C13</f>
        <v>0</v>
      </c>
      <c r="D13" s="35">
        <f>'SNA 01-2019'!D13+'SNA 02-2019'!D13+'SNA 03-2019'!D13+'SNA 04-2019'!D13+'SNA 05-2019'!D13+'SNA 06-2019'!D13+'SNA 07-2019'!D13+'SNA 08-2019'!D13+'SNA 09-2019'!D13+'SNA 10-2019'!D13+'SNA 11-2019'!D13+'SNA 12-2019'!D13</f>
        <v>0</v>
      </c>
      <c r="E13" s="35">
        <f t="shared" si="0"/>
        <v>0</v>
      </c>
      <c r="F13" s="36"/>
      <c r="G13" s="35">
        <f>'SNA 01-2019'!G13+'SNA 02-2019'!G13+'SNA 03-2019'!G13+'SNA 04-2019'!G13+'SNA 05-2019'!G13+'SNA 06-2019'!G13+'SNA 07-2019'!G13+'SNA 08-2019'!G13+'SNA 09-2019'!G13+'SNA 10-2019'!G13+'SNA 11-2019'!G13+'SNA 12-2019'!G13</f>
        <v>55095.58</v>
      </c>
      <c r="H13" s="36"/>
      <c r="I13" s="35">
        <f>'SNA 01-2019'!I13+'SNA 02-2019'!I13+'SNA 03-2019'!I13+'SNA 04-2019'!I13+'SNA 05-2019'!I13+'SNA 06-2019'!I13+'SNA 07-2019'!I13+'SNA 08-2019'!I13+'SNA 09-2019'!I13+'SNA 10-2019'!I13+'SNA 11-2019'!I13+'SNA 12-2019'!I13</f>
        <v>0</v>
      </c>
    </row>
    <row r="14" spans="1:9" hidden="1" outlineLevel="1">
      <c r="A14" s="26" t="s">
        <v>16</v>
      </c>
      <c r="B14" s="35">
        <f>'SNA 01-2019'!B14+'SNA 02-2019'!B14+'SNA 03-2019'!B14+'SNA 04-2019'!B14+'SNA 05-2019'!B14+'SNA 06-2019'!B14+'SNA 07-2019'!B14+'SNA 08-2019'!B14+'SNA 09-2019'!B14+'SNA 10-2019'!B14+'SNA 11-2019'!B14+'SNA 12-2019'!B14</f>
        <v>0</v>
      </c>
      <c r="C14" s="35">
        <f>'SNA 01-2019'!C14+'SNA 02-2019'!C14+'SNA 03-2019'!C14+'SNA 04-2019'!C14+'SNA 05-2019'!C14+'SNA 06-2019'!C14+'SNA 07-2019'!C14+'SNA 08-2019'!C14+'SNA 09-2019'!C14+'SNA 10-2019'!C14+'SNA 11-2019'!C14+'SNA 12-2019'!C14</f>
        <v>0</v>
      </c>
      <c r="D14" s="35">
        <f>'SNA 01-2019'!D14+'SNA 02-2019'!D14+'SNA 03-2019'!D14+'SNA 04-2019'!D14+'SNA 05-2019'!D14+'SNA 06-2019'!D14+'SNA 07-2019'!D14+'SNA 08-2019'!D14+'SNA 09-2019'!D14+'SNA 10-2019'!D14+'SNA 11-2019'!D14+'SNA 12-2019'!D14</f>
        <v>0</v>
      </c>
      <c r="E14" s="35">
        <f t="shared" si="0"/>
        <v>0</v>
      </c>
      <c r="F14" s="36"/>
      <c r="G14" s="35">
        <f>'SNA 01-2019'!G14+'SNA 02-2019'!G14+'SNA 03-2019'!G14+'SNA 04-2019'!G14+'SNA 05-2019'!G14+'SNA 06-2019'!G14+'SNA 07-2019'!G14+'SNA 08-2019'!G14+'SNA 09-2019'!G14+'SNA 10-2019'!G14+'SNA 11-2019'!G14+'SNA 12-2019'!G14</f>
        <v>40857.379999999997</v>
      </c>
      <c r="H14" s="36"/>
      <c r="I14" s="35">
        <f>'SNA 01-2019'!I14+'SNA 02-2019'!I14+'SNA 03-2019'!I14+'SNA 04-2019'!I14+'SNA 05-2019'!I14+'SNA 06-2019'!I14+'SNA 07-2019'!I14+'SNA 08-2019'!I14+'SNA 09-2019'!I14+'SNA 10-2019'!I14+'SNA 11-2019'!I14+'SNA 12-2019'!I14</f>
        <v>0</v>
      </c>
    </row>
    <row r="15" spans="1:9" hidden="1" outlineLevel="1">
      <c r="A15" s="26" t="s">
        <v>194</v>
      </c>
      <c r="B15" s="35">
        <f>'SNA 01-2019'!B15+'SNA 02-2019'!B15+'SNA 03-2019'!B15+'SNA 04-2019'!B15+'SNA 05-2019'!B15+'SNA 06-2019'!B15+'SNA 07-2019'!B15+'SNA 08-2019'!B15+'SNA 09-2019'!B15+'SNA 10-2019'!B15+'SNA 11-2019'!B15+'SNA 12-2019'!B15</f>
        <v>0</v>
      </c>
      <c r="C15" s="35">
        <f>'SNA 01-2019'!C15+'SNA 02-2019'!C15+'SNA 03-2019'!C15+'SNA 04-2019'!C15+'SNA 05-2019'!C15+'SNA 06-2019'!C15+'SNA 07-2019'!C15+'SNA 08-2019'!C15+'SNA 09-2019'!C15+'SNA 10-2019'!C15+'SNA 11-2019'!C15+'SNA 12-2019'!C15</f>
        <v>0</v>
      </c>
      <c r="D15" s="35">
        <f>'SNA 01-2019'!D15+'SNA 02-2019'!D15+'SNA 03-2019'!D15+'SNA 04-2019'!D15+'SNA 05-2019'!D15+'SNA 06-2019'!D15+'SNA 07-2019'!D15+'SNA 08-2019'!D15+'SNA 09-2019'!D15+'SNA 10-2019'!D15+'SNA 11-2019'!D15+'SNA 12-2019'!D15</f>
        <v>0</v>
      </c>
      <c r="E15" s="35">
        <f t="shared" si="0"/>
        <v>0</v>
      </c>
      <c r="F15" s="36"/>
      <c r="G15" s="35">
        <f>'SNA 01-2019'!G15+'SNA 02-2019'!G15+'SNA 03-2019'!G15+'SNA 04-2019'!G15+'SNA 05-2019'!G15+'SNA 06-2019'!G15+'SNA 07-2019'!G15+'SNA 08-2019'!G15+'SNA 09-2019'!G15+'SNA 10-2019'!G15+'SNA 11-2019'!G15+'SNA 12-2019'!G15</f>
        <v>282711.09999999998</v>
      </c>
      <c r="H15" s="36"/>
      <c r="I15" s="35">
        <f>'SNA 01-2019'!I15+'SNA 02-2019'!I15+'SNA 03-2019'!I15+'SNA 04-2019'!I15+'SNA 05-2019'!I15+'SNA 06-2019'!I15+'SNA 07-2019'!I15+'SNA 08-2019'!I15+'SNA 09-2019'!I15+'SNA 10-2019'!I15+'SNA 11-2019'!I15+'SNA 12-2019'!I15</f>
        <v>0</v>
      </c>
    </row>
    <row r="16" spans="1:9" hidden="1" outlineLevel="1">
      <c r="A16" s="26" t="s">
        <v>195</v>
      </c>
      <c r="B16" s="35">
        <f>'SNA 01-2019'!B16+'SNA 02-2019'!B16+'SNA 03-2019'!B16+'SNA 04-2019'!B16+'SNA 05-2019'!B16+'SNA 06-2019'!B16+'SNA 07-2019'!B16+'SNA 08-2019'!B16+'SNA 09-2019'!B16+'SNA 10-2019'!B16+'SNA 11-2019'!B16+'SNA 12-2019'!B16</f>
        <v>0</v>
      </c>
      <c r="C16" s="35">
        <f>'SNA 01-2019'!C16+'SNA 02-2019'!C16+'SNA 03-2019'!C16+'SNA 04-2019'!C16+'SNA 05-2019'!C16+'SNA 06-2019'!C16+'SNA 07-2019'!C16+'SNA 08-2019'!C16+'SNA 09-2019'!C16+'SNA 10-2019'!C16+'SNA 11-2019'!C16+'SNA 12-2019'!C16</f>
        <v>0</v>
      </c>
      <c r="D16" s="35">
        <f>'SNA 01-2019'!D16+'SNA 02-2019'!D16+'SNA 03-2019'!D16+'SNA 04-2019'!D16+'SNA 05-2019'!D16+'SNA 06-2019'!D16+'SNA 07-2019'!D16+'SNA 08-2019'!D16+'SNA 09-2019'!D16+'SNA 10-2019'!D16+'SNA 11-2019'!D16+'SNA 12-2019'!D16</f>
        <v>0</v>
      </c>
      <c r="E16" s="35">
        <f t="shared" si="0"/>
        <v>0</v>
      </c>
      <c r="F16" s="36"/>
      <c r="G16" s="35">
        <f>'SNA 01-2019'!G16+'SNA 02-2019'!G16+'SNA 03-2019'!G16+'SNA 04-2019'!G16+'SNA 05-2019'!G16+'SNA 06-2019'!G16+'SNA 07-2019'!G16+'SNA 08-2019'!G16+'SNA 09-2019'!G16+'SNA 10-2019'!G16+'SNA 11-2019'!G16+'SNA 12-2019'!G16</f>
        <v>276309.84999999998</v>
      </c>
      <c r="H16" s="36"/>
      <c r="I16" s="35">
        <f>'SNA 01-2019'!I16+'SNA 02-2019'!I16+'SNA 03-2019'!I16+'SNA 04-2019'!I16+'SNA 05-2019'!I16+'SNA 06-2019'!I16+'SNA 07-2019'!I16+'SNA 08-2019'!I16+'SNA 09-2019'!I16+'SNA 10-2019'!I16+'SNA 11-2019'!I16+'SNA 12-2019'!I16</f>
        <v>0</v>
      </c>
    </row>
    <row r="17" spans="1:9" s="3" customFormat="1" hidden="1" outlineLevel="1">
      <c r="A17" s="26" t="s">
        <v>196</v>
      </c>
      <c r="B17" s="35">
        <f>'SNA 01-2019'!B17+'SNA 02-2019'!B17+'SNA 03-2019'!B17+'SNA 04-2019'!B17+'SNA 05-2019'!B17+'SNA 06-2019'!B17+'SNA 07-2019'!B17+'SNA 08-2019'!B17+'SNA 09-2019'!B17+'SNA 10-2019'!B17+'SNA 11-2019'!B17+'SNA 12-2019'!B17</f>
        <v>0</v>
      </c>
      <c r="C17" s="35">
        <f>'SNA 01-2019'!C17+'SNA 02-2019'!C17+'SNA 03-2019'!C17+'SNA 04-2019'!C17+'SNA 05-2019'!C17+'SNA 06-2019'!C17+'SNA 07-2019'!C17+'SNA 08-2019'!C17+'SNA 09-2019'!C17+'SNA 10-2019'!C17+'SNA 11-2019'!C17+'SNA 12-2019'!C17</f>
        <v>0</v>
      </c>
      <c r="D17" s="35">
        <f>'SNA 01-2019'!D17+'SNA 02-2019'!D17+'SNA 03-2019'!D17+'SNA 04-2019'!D17+'SNA 05-2019'!D17+'SNA 06-2019'!D17+'SNA 07-2019'!D17+'SNA 08-2019'!D17+'SNA 09-2019'!D17+'SNA 10-2019'!D17+'SNA 11-2019'!D17+'SNA 12-2019'!D17</f>
        <v>0</v>
      </c>
      <c r="E17" s="35">
        <f t="shared" si="0"/>
        <v>0</v>
      </c>
      <c r="F17" s="36"/>
      <c r="G17" s="35">
        <f>'SNA 01-2019'!G17+'SNA 02-2019'!G17+'SNA 03-2019'!G17+'SNA 04-2019'!G17+'SNA 05-2019'!G17+'SNA 06-2019'!G17+'SNA 07-2019'!G17+'SNA 08-2019'!G17+'SNA 09-2019'!G17+'SNA 10-2019'!G17+'SNA 11-2019'!G17+'SNA 12-2019'!G17</f>
        <v>15000</v>
      </c>
      <c r="H17" s="36"/>
      <c r="I17" s="35">
        <f>'SNA 01-2019'!I17+'SNA 02-2019'!I17+'SNA 03-2019'!I17+'SNA 04-2019'!I17+'SNA 05-2019'!I17+'SNA 06-2019'!I17+'SNA 07-2019'!I17+'SNA 08-2019'!I17+'SNA 09-2019'!I17+'SNA 10-2019'!I17+'SNA 11-2019'!I17+'SNA 12-2019'!I17</f>
        <v>0</v>
      </c>
    </row>
    <row r="18" spans="1:9" hidden="1" outlineLevel="1">
      <c r="A18" s="26" t="s">
        <v>197</v>
      </c>
      <c r="B18" s="35">
        <f>'SNA 01-2019'!B18+'SNA 02-2019'!B18+'SNA 03-2019'!B18+'SNA 04-2019'!B18+'SNA 05-2019'!B18+'SNA 06-2019'!B18+'SNA 07-2019'!B18+'SNA 08-2019'!B18+'SNA 09-2019'!B18+'SNA 10-2019'!B18+'SNA 11-2019'!B18+'SNA 12-2019'!B18</f>
        <v>0</v>
      </c>
      <c r="C18" s="35">
        <f>'SNA 01-2019'!C18+'SNA 02-2019'!C18+'SNA 03-2019'!C18+'SNA 04-2019'!C18+'SNA 05-2019'!C18+'SNA 06-2019'!C18+'SNA 07-2019'!C18+'SNA 08-2019'!C18+'SNA 09-2019'!C18+'SNA 10-2019'!C18+'SNA 11-2019'!C18+'SNA 12-2019'!C18</f>
        <v>0</v>
      </c>
      <c r="D18" s="35">
        <f>'SNA 01-2019'!D18+'SNA 02-2019'!D18+'SNA 03-2019'!D18+'SNA 04-2019'!D18+'SNA 05-2019'!D18+'SNA 06-2019'!D18+'SNA 07-2019'!D18+'SNA 08-2019'!D18+'SNA 09-2019'!D18+'SNA 10-2019'!D18+'SNA 11-2019'!D18+'SNA 12-2019'!D18</f>
        <v>0</v>
      </c>
      <c r="E18" s="35">
        <f t="shared" si="0"/>
        <v>0</v>
      </c>
      <c r="F18" s="36"/>
      <c r="G18" s="35">
        <f>'SNA 01-2019'!G18+'SNA 02-2019'!G18+'SNA 03-2019'!G18+'SNA 04-2019'!G18+'SNA 05-2019'!G18+'SNA 06-2019'!G18+'SNA 07-2019'!G18+'SNA 08-2019'!G18+'SNA 09-2019'!G18+'SNA 10-2019'!G18+'SNA 11-2019'!G18+'SNA 12-2019'!G18</f>
        <v>203637.21</v>
      </c>
      <c r="H18" s="36"/>
      <c r="I18" s="35">
        <f>'SNA 01-2019'!I18+'SNA 02-2019'!I18+'SNA 03-2019'!I18+'SNA 04-2019'!I18+'SNA 05-2019'!I18+'SNA 06-2019'!I18+'SNA 07-2019'!I18+'SNA 08-2019'!I18+'SNA 09-2019'!I18+'SNA 10-2019'!I18+'SNA 11-2019'!I18+'SNA 12-2019'!I18</f>
        <v>0</v>
      </c>
    </row>
    <row r="19" spans="1:9" hidden="1" outlineLevel="1">
      <c r="A19" s="26" t="s">
        <v>351</v>
      </c>
      <c r="B19" s="35">
        <f>'SNA 01-2019'!B19+'SNA 02-2019'!B19+'SNA 03-2019'!B19+'SNA 04-2019'!B19+'SNA 05-2019'!B19+'SNA 06-2019'!B19+'SNA 07-2019'!B19+'SNA 08-2019'!B19+'SNA 09-2019'!B19+'SNA 10-2019'!B19+'SNA 11-2019'!B19+'SNA 12-2019'!B19</f>
        <v>17445.142</v>
      </c>
      <c r="C19" s="35">
        <f>'SNA 01-2019'!C19+'SNA 02-2019'!C19+'SNA 03-2019'!C19+'SNA 04-2019'!C19+'SNA 05-2019'!C19+'SNA 06-2019'!C19+'SNA 07-2019'!C19+'SNA 08-2019'!C19+'SNA 09-2019'!C19+'SNA 10-2019'!C19+'SNA 11-2019'!C19+'SNA 12-2019'!C19</f>
        <v>26505.170999999998</v>
      </c>
      <c r="D19" s="35">
        <f>'SNA 01-2019'!D19+'SNA 02-2019'!D19+'SNA 03-2019'!D19+'SNA 04-2019'!D19+'SNA 05-2019'!D19+'SNA 06-2019'!D19+'SNA 07-2019'!D19+'SNA 08-2019'!D19+'SNA 09-2019'!D19+'SNA 10-2019'!D19+'SNA 11-2019'!D19+'SNA 12-2019'!D19</f>
        <v>0</v>
      </c>
      <c r="E19" s="35">
        <f t="shared" ref="E19:E20" si="1">SUM(B19:D19)</f>
        <v>43950.312999999995</v>
      </c>
      <c r="F19" s="36"/>
      <c r="G19" s="35">
        <f>'SNA 01-2019'!G19+'SNA 02-2019'!G19+'SNA 03-2019'!G19+'SNA 04-2019'!G19+'SNA 05-2019'!G19+'SNA 06-2019'!G19+'SNA 07-2019'!G19+'SNA 08-2019'!G19+'SNA 09-2019'!G19+'SNA 10-2019'!G19+'SNA 11-2019'!G19+'SNA 12-2019'!G19</f>
        <v>0</v>
      </c>
      <c r="H19" s="36"/>
      <c r="I19" s="35">
        <f>'SNA 01-2019'!I19+'SNA 02-2019'!I19+'SNA 03-2019'!I19+'SNA 04-2019'!I19+'SNA 05-2019'!I19+'SNA 06-2019'!I19+'SNA 07-2019'!I19+'SNA 08-2019'!I19+'SNA 09-2019'!I19+'SNA 10-2019'!I19+'SNA 11-2019'!I19+'SNA 12-2019'!I19</f>
        <v>0</v>
      </c>
    </row>
    <row r="20" spans="1:9" hidden="1" outlineLevel="1">
      <c r="A20" s="26" t="s">
        <v>1</v>
      </c>
      <c r="B20" s="35">
        <f>'SNA 01-2019'!B20+'SNA 02-2019'!B20+'SNA 03-2019'!B20+'SNA 04-2019'!B20+'SNA 05-2019'!B20+'SNA 06-2019'!B20+'SNA 07-2019'!B20+'SNA 08-2019'!B20+'SNA 09-2019'!B20+'SNA 10-2019'!B20+'SNA 11-2019'!B20+'SNA 12-2019'!B20</f>
        <v>32583.563999999998</v>
      </c>
      <c r="C20" s="35">
        <f>'SNA 01-2019'!C20+'SNA 02-2019'!C20+'SNA 03-2019'!C20+'SNA 04-2019'!C20+'SNA 05-2019'!C20+'SNA 06-2019'!C20+'SNA 07-2019'!C20+'SNA 08-2019'!C20+'SNA 09-2019'!C20+'SNA 10-2019'!C20+'SNA 11-2019'!C20+'SNA 12-2019'!C20</f>
        <v>7494.7110000000002</v>
      </c>
      <c r="D20" s="35">
        <f>'SNA 01-2019'!D20+'SNA 02-2019'!D20+'SNA 03-2019'!D20+'SNA 04-2019'!D20+'SNA 05-2019'!D20+'SNA 06-2019'!D20+'SNA 07-2019'!D20+'SNA 08-2019'!D20+'SNA 09-2019'!D20+'SNA 10-2019'!D20+'SNA 11-2019'!D20+'SNA 12-2019'!D20</f>
        <v>0</v>
      </c>
      <c r="E20" s="35">
        <f t="shared" si="1"/>
        <v>40078.275000000001</v>
      </c>
      <c r="F20" s="36"/>
      <c r="G20" s="35">
        <f>'SNA 01-2019'!G20+'SNA 02-2019'!G20+'SNA 03-2019'!G20+'SNA 04-2019'!G20+'SNA 05-2019'!G20+'SNA 06-2019'!G20+'SNA 07-2019'!G20+'SNA 08-2019'!G20+'SNA 09-2019'!G20+'SNA 10-2019'!G20+'SNA 11-2019'!G20+'SNA 12-2019'!G20</f>
        <v>0</v>
      </c>
      <c r="H20" s="36"/>
      <c r="I20" s="35">
        <f>'SNA 01-2019'!I20+'SNA 02-2019'!I20+'SNA 03-2019'!I20+'SNA 04-2019'!I20+'SNA 05-2019'!I20+'SNA 06-2019'!I20+'SNA 07-2019'!I20+'SNA 08-2019'!I20+'SNA 09-2019'!I20+'SNA 10-2019'!I20+'SNA 11-2019'!I20+'SNA 12-2019'!I20</f>
        <v>0</v>
      </c>
    </row>
    <row r="21" spans="1:9" s="3" customFormat="1" collapsed="1">
      <c r="A21" s="25" t="s">
        <v>17</v>
      </c>
      <c r="B21" s="34">
        <f>SUM(B22:B30)</f>
        <v>0</v>
      </c>
      <c r="C21" s="34">
        <f t="shared" ref="C21:D21" si="2">SUM(C22:C30)</f>
        <v>4776143.3969999999</v>
      </c>
      <c r="D21" s="34">
        <f t="shared" si="2"/>
        <v>0</v>
      </c>
      <c r="E21" s="34">
        <f t="shared" ref="E21" si="3">SUM(B21:D21)</f>
        <v>4776143.3969999999</v>
      </c>
      <c r="F21" s="33"/>
      <c r="G21" s="34">
        <f>SUM(G22:G30)</f>
        <v>-1049925</v>
      </c>
      <c r="H21" s="33"/>
      <c r="I21" s="34">
        <f>SUM(I22:I30)</f>
        <v>-374489.96</v>
      </c>
    </row>
    <row r="22" spans="1:9" hidden="1" outlineLevel="1">
      <c r="A22" s="26" t="s">
        <v>53</v>
      </c>
      <c r="B22" s="35">
        <f>'SNA 01-2019'!B22+'SNA 02-2019'!B22+'SNA 03-2019'!B22+'SNA 04-2019'!B22+'SNA 05-2019'!B22+'SNA 06-2019'!B22+'SNA 07-2019'!B22+'SNA 08-2019'!B22+'SNA 09-2019'!B22+'SNA 10-2019'!B22+'SNA 11-2019'!B22+'SNA 12-2019'!B22</f>
        <v>0</v>
      </c>
      <c r="C22" s="35">
        <f>'SNA 01-2019'!C22+'SNA 02-2019'!C22+'SNA 03-2019'!C22+'SNA 04-2019'!C22+'SNA 05-2019'!C22+'SNA 06-2019'!C22+'SNA 07-2019'!C22+'SNA 08-2019'!C22+'SNA 09-2019'!C22+'SNA 10-2019'!C22+'SNA 11-2019'!C22+'SNA 12-2019'!C22</f>
        <v>0</v>
      </c>
      <c r="D22" s="35">
        <f>'SNA 01-2019'!D22+'SNA 02-2019'!D22+'SNA 03-2019'!D22+'SNA 04-2019'!D22+'SNA 05-2019'!D22+'SNA 06-2019'!D22+'SNA 07-2019'!D22+'SNA 08-2019'!D22+'SNA 09-2019'!D22+'SNA 10-2019'!D22+'SNA 11-2019'!D22+'SNA 12-2019'!D22</f>
        <v>0</v>
      </c>
      <c r="E22" s="35">
        <f t="shared" ref="E22:E85" si="4">SUM(B22:D22)</f>
        <v>0</v>
      </c>
      <c r="F22" s="36"/>
      <c r="G22" s="35">
        <f>'SNA 01-2019'!G22+'SNA 02-2019'!G22+'SNA 03-2019'!G22+'SNA 04-2019'!G22+'SNA 05-2019'!G22+'SNA 06-2019'!G22+'SNA 07-2019'!G22+'SNA 08-2019'!G22+'SNA 09-2019'!G22+'SNA 10-2019'!G22+'SNA 11-2019'!G22+'SNA 12-2019'!G22</f>
        <v>0</v>
      </c>
      <c r="H22" s="36"/>
      <c r="I22" s="35">
        <f>'SNA 01-2019'!I22+'SNA 02-2019'!I22+'SNA 03-2019'!I22+'SNA 04-2019'!I22+'SNA 05-2019'!I22+'SNA 06-2019'!I22+'SNA 07-2019'!I22+'SNA 08-2019'!I22+'SNA 09-2019'!I22+'SNA 10-2019'!I22+'SNA 11-2019'!I22+'SNA 12-2019'!I22</f>
        <v>0</v>
      </c>
    </row>
    <row r="23" spans="1:9" hidden="1" outlineLevel="1">
      <c r="A23" s="26" t="s">
        <v>153</v>
      </c>
      <c r="B23" s="35">
        <f>'SNA 01-2019'!B23+'SNA 02-2019'!B23+'SNA 03-2019'!B23+'SNA 04-2019'!B23+'SNA 05-2019'!B23+'SNA 06-2019'!B23+'SNA 07-2019'!B23+'SNA 08-2019'!B23+'SNA 09-2019'!B23+'SNA 10-2019'!B23+'SNA 11-2019'!B23+'SNA 12-2019'!B23</f>
        <v>0</v>
      </c>
      <c r="C23" s="35">
        <f>'SNA 01-2019'!C23+'SNA 02-2019'!C23+'SNA 03-2019'!C23+'SNA 04-2019'!C23+'SNA 05-2019'!C23+'SNA 06-2019'!C23+'SNA 07-2019'!C23+'SNA 08-2019'!C23+'SNA 09-2019'!C23+'SNA 10-2019'!C23+'SNA 11-2019'!C23+'SNA 12-2019'!C23</f>
        <v>0</v>
      </c>
      <c r="D23" s="35">
        <f>'SNA 01-2019'!D23+'SNA 02-2019'!D23+'SNA 03-2019'!D23+'SNA 04-2019'!D23+'SNA 05-2019'!D23+'SNA 06-2019'!D23+'SNA 07-2019'!D23+'SNA 08-2019'!D23+'SNA 09-2019'!D23+'SNA 10-2019'!D23+'SNA 11-2019'!D23+'SNA 12-2019'!D23</f>
        <v>0</v>
      </c>
      <c r="E23" s="35">
        <f t="shared" si="4"/>
        <v>0</v>
      </c>
      <c r="F23" s="36"/>
      <c r="G23" s="35">
        <f>'SNA 01-2019'!G23+'SNA 02-2019'!G23+'SNA 03-2019'!G23+'SNA 04-2019'!G23+'SNA 05-2019'!G23+'SNA 06-2019'!G23+'SNA 07-2019'!G23+'SNA 08-2019'!G23+'SNA 09-2019'!G23+'SNA 10-2019'!G23+'SNA 11-2019'!G23+'SNA 12-2019'!G23</f>
        <v>0</v>
      </c>
      <c r="H23" s="36"/>
      <c r="I23" s="35">
        <f>'SNA 01-2019'!I23+'SNA 02-2019'!I23+'SNA 03-2019'!I23+'SNA 04-2019'!I23+'SNA 05-2019'!I23+'SNA 06-2019'!I23+'SNA 07-2019'!I23+'SNA 08-2019'!I23+'SNA 09-2019'!I23+'SNA 10-2019'!I23+'SNA 11-2019'!I23+'SNA 12-2019'!I23</f>
        <v>0</v>
      </c>
    </row>
    <row r="24" spans="1:9" hidden="1" outlineLevel="1">
      <c r="A24" s="27" t="s">
        <v>156</v>
      </c>
      <c r="B24" s="35">
        <f>'SNA 01-2019'!B24+'SNA 02-2019'!B24+'SNA 03-2019'!B24+'SNA 04-2019'!B24+'SNA 05-2019'!B24+'SNA 06-2019'!B24+'SNA 07-2019'!B24+'SNA 08-2019'!B24+'SNA 09-2019'!B24+'SNA 10-2019'!B24+'SNA 11-2019'!B24+'SNA 12-2019'!B24</f>
        <v>0</v>
      </c>
      <c r="C24" s="35">
        <f>'SNA 01-2019'!C24+'SNA 02-2019'!C24+'SNA 03-2019'!C24+'SNA 04-2019'!C24+'SNA 05-2019'!C24+'SNA 06-2019'!C24+'SNA 07-2019'!C24+'SNA 08-2019'!C24+'SNA 09-2019'!C24+'SNA 10-2019'!C24+'SNA 11-2019'!C24+'SNA 12-2019'!C24</f>
        <v>-5036.6030000000001</v>
      </c>
      <c r="D24" s="35">
        <f>'SNA 01-2019'!D24+'SNA 02-2019'!D24+'SNA 03-2019'!D24+'SNA 04-2019'!D24+'SNA 05-2019'!D24+'SNA 06-2019'!D24+'SNA 07-2019'!D24+'SNA 08-2019'!D24+'SNA 09-2019'!D24+'SNA 10-2019'!D24+'SNA 11-2019'!D24+'SNA 12-2019'!D24</f>
        <v>0</v>
      </c>
      <c r="E24" s="35">
        <f t="shared" si="4"/>
        <v>-5036.6030000000001</v>
      </c>
      <c r="F24" s="36"/>
      <c r="G24" s="35">
        <f>'SNA 01-2019'!G24+'SNA 02-2019'!G24+'SNA 03-2019'!G24+'SNA 04-2019'!G24+'SNA 05-2019'!G24+'SNA 06-2019'!G24+'SNA 07-2019'!G24+'SNA 08-2019'!G24+'SNA 09-2019'!G24+'SNA 10-2019'!G24+'SNA 11-2019'!G24+'SNA 12-2019'!G24</f>
        <v>0</v>
      </c>
      <c r="H24" s="36"/>
      <c r="I24" s="35">
        <f>'SNA 01-2019'!I24+'SNA 02-2019'!I24+'SNA 03-2019'!I24+'SNA 04-2019'!I24+'SNA 05-2019'!I24+'SNA 06-2019'!I24+'SNA 07-2019'!I24+'SNA 08-2019'!I24+'SNA 09-2019'!I24+'SNA 10-2019'!I24+'SNA 11-2019'!I24+'SNA 12-2019'!I24</f>
        <v>0</v>
      </c>
    </row>
    <row r="25" spans="1:9" hidden="1" outlineLevel="1">
      <c r="A25" s="27" t="s">
        <v>147</v>
      </c>
      <c r="B25" s="35">
        <f>'SNA 01-2019'!B25+'SNA 02-2019'!B25+'SNA 03-2019'!B25+'SNA 04-2019'!B25+'SNA 05-2019'!B25+'SNA 06-2019'!B25+'SNA 07-2019'!B25+'SNA 08-2019'!B25+'SNA 09-2019'!B25+'SNA 10-2019'!B25+'SNA 11-2019'!B25+'SNA 12-2019'!B25</f>
        <v>0</v>
      </c>
      <c r="C25" s="35">
        <f>'SNA 01-2019'!C25+'SNA 02-2019'!C25+'SNA 03-2019'!C25+'SNA 04-2019'!C25+'SNA 05-2019'!C25+'SNA 06-2019'!C25+'SNA 07-2019'!C25+'SNA 08-2019'!C25+'SNA 09-2019'!C25+'SNA 10-2019'!C25+'SNA 11-2019'!C25+'SNA 12-2019'!C25</f>
        <v>0</v>
      </c>
      <c r="D25" s="35">
        <f>'SNA 01-2019'!D25+'SNA 02-2019'!D25+'SNA 03-2019'!D25+'SNA 04-2019'!D25+'SNA 05-2019'!D25+'SNA 06-2019'!D25+'SNA 07-2019'!D25+'SNA 08-2019'!D25+'SNA 09-2019'!D25+'SNA 10-2019'!D25+'SNA 11-2019'!D25+'SNA 12-2019'!D25</f>
        <v>0</v>
      </c>
      <c r="E25" s="35">
        <f t="shared" si="4"/>
        <v>0</v>
      </c>
      <c r="F25" s="36"/>
      <c r="G25" s="35">
        <f>'SNA 01-2019'!G25+'SNA 02-2019'!G25+'SNA 03-2019'!G25+'SNA 04-2019'!G25+'SNA 05-2019'!G25+'SNA 06-2019'!G25+'SNA 07-2019'!G25+'SNA 08-2019'!G25+'SNA 09-2019'!G25+'SNA 10-2019'!G25+'SNA 11-2019'!G25+'SNA 12-2019'!G25</f>
        <v>0</v>
      </c>
      <c r="H25" s="36"/>
      <c r="I25" s="35">
        <f>'SNA 01-2019'!I25+'SNA 02-2019'!I25+'SNA 03-2019'!I25+'SNA 04-2019'!I25+'SNA 05-2019'!I25+'SNA 06-2019'!I25+'SNA 07-2019'!I25+'SNA 08-2019'!I25+'SNA 09-2019'!I25+'SNA 10-2019'!I25+'SNA 11-2019'!I25+'SNA 12-2019'!I25</f>
        <v>0</v>
      </c>
    </row>
    <row r="26" spans="1:9" hidden="1" outlineLevel="1">
      <c r="A26" s="26" t="s">
        <v>54</v>
      </c>
      <c r="B26" s="35">
        <f>'SNA 01-2019'!B26+'SNA 02-2019'!B26+'SNA 03-2019'!B26+'SNA 04-2019'!B26+'SNA 05-2019'!B26+'SNA 06-2019'!B26+'SNA 07-2019'!B26+'SNA 08-2019'!B26+'SNA 09-2019'!B26+'SNA 10-2019'!B26+'SNA 11-2019'!B26+'SNA 12-2019'!B26</f>
        <v>0</v>
      </c>
      <c r="C26" s="35">
        <f>'SNA 01-2019'!C26+'SNA 02-2019'!C26+'SNA 03-2019'!C26+'SNA 04-2019'!C26+'SNA 05-2019'!C26+'SNA 06-2019'!C26+'SNA 07-2019'!C26+'SNA 08-2019'!C26+'SNA 09-2019'!C26+'SNA 10-2019'!C26+'SNA 11-2019'!C26+'SNA 12-2019'!C26</f>
        <v>0</v>
      </c>
      <c r="D26" s="35">
        <f>'SNA 01-2019'!D26+'SNA 02-2019'!D26+'SNA 03-2019'!D26+'SNA 04-2019'!D26+'SNA 05-2019'!D26+'SNA 06-2019'!D26+'SNA 07-2019'!D26+'SNA 08-2019'!D26+'SNA 09-2019'!D26+'SNA 10-2019'!D26+'SNA 11-2019'!D26+'SNA 12-2019'!D26</f>
        <v>0</v>
      </c>
      <c r="E26" s="35">
        <f t="shared" si="4"/>
        <v>0</v>
      </c>
      <c r="F26" s="36"/>
      <c r="G26" s="35">
        <f>'SNA 01-2019'!G26+'SNA 02-2019'!G26+'SNA 03-2019'!G26+'SNA 04-2019'!G26+'SNA 05-2019'!G26+'SNA 06-2019'!G26+'SNA 07-2019'!G26+'SNA 08-2019'!G26+'SNA 09-2019'!G26+'SNA 10-2019'!G26+'SNA 11-2019'!G26+'SNA 12-2019'!G26</f>
        <v>75</v>
      </c>
      <c r="H26" s="36"/>
      <c r="I26" s="35">
        <f>'SNA 01-2019'!I26+'SNA 02-2019'!I26+'SNA 03-2019'!I26+'SNA 04-2019'!I26+'SNA 05-2019'!I26+'SNA 06-2019'!I26+'SNA 07-2019'!I26+'SNA 08-2019'!I26+'SNA 09-2019'!I26+'SNA 10-2019'!I26+'SNA 11-2019'!I26+'SNA 12-2019'!I26</f>
        <v>510.03999999997905</v>
      </c>
    </row>
    <row r="27" spans="1:9" s="3" customFormat="1" hidden="1" outlineLevel="1">
      <c r="A27" s="26" t="s">
        <v>18</v>
      </c>
      <c r="B27" s="35">
        <f>'SNA 01-2019'!B27+'SNA 02-2019'!B27+'SNA 03-2019'!B27+'SNA 04-2019'!B27+'SNA 05-2019'!B27+'SNA 06-2019'!B27+'SNA 07-2019'!B27+'SNA 08-2019'!B27+'SNA 09-2019'!B27+'SNA 10-2019'!B27+'SNA 11-2019'!B27+'SNA 12-2019'!B27</f>
        <v>0</v>
      </c>
      <c r="C27" s="35">
        <f>'SNA 01-2019'!C27+'SNA 02-2019'!C27+'SNA 03-2019'!C27+'SNA 04-2019'!C27+'SNA 05-2019'!C27+'SNA 06-2019'!C27+'SNA 07-2019'!C27+'SNA 08-2019'!C27+'SNA 09-2019'!C27+'SNA 10-2019'!C27+'SNA 11-2019'!C27+'SNA 12-2019'!C27</f>
        <v>0</v>
      </c>
      <c r="D27" s="35">
        <f>'SNA 01-2019'!D27+'SNA 02-2019'!D27+'SNA 03-2019'!D27+'SNA 04-2019'!D27+'SNA 05-2019'!D27+'SNA 06-2019'!D27+'SNA 07-2019'!D27+'SNA 08-2019'!D27+'SNA 09-2019'!D27+'SNA 10-2019'!D27+'SNA 11-2019'!D27+'SNA 12-2019'!D27</f>
        <v>0</v>
      </c>
      <c r="E27" s="35">
        <f t="shared" si="4"/>
        <v>0</v>
      </c>
      <c r="F27" s="36"/>
      <c r="G27" s="35">
        <f>'SNA 01-2019'!G27+'SNA 02-2019'!G27+'SNA 03-2019'!G27+'SNA 04-2019'!G27+'SNA 05-2019'!G27+'SNA 06-2019'!G27+'SNA 07-2019'!G27+'SNA 08-2019'!G27+'SNA 09-2019'!G27+'SNA 10-2019'!G27+'SNA 11-2019'!G27+'SNA 12-2019'!G27</f>
        <v>0</v>
      </c>
      <c r="H27" s="36"/>
      <c r="I27" s="35">
        <f>'SNA 01-2019'!I27+'SNA 02-2019'!I27+'SNA 03-2019'!I27+'SNA 04-2019'!I27+'SNA 05-2019'!I27+'SNA 06-2019'!I27+'SNA 07-2019'!I27+'SNA 08-2019'!I27+'SNA 09-2019'!I27+'SNA 10-2019'!I27+'SNA 11-2019'!I27+'SNA 12-2019'!I27</f>
        <v>0</v>
      </c>
    </row>
    <row r="28" spans="1:9" s="3" customFormat="1" hidden="1" outlineLevel="1">
      <c r="A28" s="26" t="s">
        <v>200</v>
      </c>
      <c r="B28" s="35">
        <f>'SNA 01-2019'!B28+'SNA 02-2019'!B28+'SNA 03-2019'!B28+'SNA 04-2019'!B28+'SNA 05-2019'!B28+'SNA 06-2019'!B28+'SNA 07-2019'!B28+'SNA 08-2019'!B28+'SNA 09-2019'!B28+'SNA 10-2019'!B28+'SNA 11-2019'!B28+'SNA 12-2019'!B28</f>
        <v>0</v>
      </c>
      <c r="C28" s="35">
        <f>'SNA 01-2019'!C28+'SNA 02-2019'!C28+'SNA 03-2019'!C28+'SNA 04-2019'!C28+'SNA 05-2019'!C28+'SNA 06-2019'!C28+'SNA 07-2019'!C28+'SNA 08-2019'!C28+'SNA 09-2019'!C28+'SNA 10-2019'!C28+'SNA 11-2019'!C28+'SNA 12-2019'!C28</f>
        <v>99000</v>
      </c>
      <c r="D28" s="35">
        <f>'SNA 01-2019'!D28+'SNA 02-2019'!D28+'SNA 03-2019'!D28+'SNA 04-2019'!D28+'SNA 05-2019'!D28+'SNA 06-2019'!D28+'SNA 07-2019'!D28+'SNA 08-2019'!D28+'SNA 09-2019'!D28+'SNA 10-2019'!D28+'SNA 11-2019'!D28+'SNA 12-2019'!D28</f>
        <v>0</v>
      </c>
      <c r="E28" s="35">
        <f t="shared" si="4"/>
        <v>99000</v>
      </c>
      <c r="F28" s="36"/>
      <c r="G28" s="35">
        <f>'SNA 01-2019'!G28+'SNA 02-2019'!G28+'SNA 03-2019'!G28+'SNA 04-2019'!G28+'SNA 05-2019'!G28+'SNA 06-2019'!G28+'SNA 07-2019'!G28+'SNA 08-2019'!G28+'SNA 09-2019'!G28+'SNA 10-2019'!G28+'SNA 11-2019'!G28+'SNA 12-2019'!G28</f>
        <v>0</v>
      </c>
      <c r="H28" s="36"/>
      <c r="I28" s="35">
        <f>'SNA 01-2019'!I28+'SNA 02-2019'!I28+'SNA 03-2019'!I28+'SNA 04-2019'!I28+'SNA 05-2019'!I28+'SNA 06-2019'!I28+'SNA 07-2019'!I28+'SNA 08-2019'!I28+'SNA 09-2019'!I28+'SNA 10-2019'!I28+'SNA 11-2019'!I28+'SNA 12-2019'!I28</f>
        <v>0</v>
      </c>
    </row>
    <row r="29" spans="1:9" hidden="1" outlineLevel="1">
      <c r="A29" s="26" t="s">
        <v>19</v>
      </c>
      <c r="B29" s="35">
        <f>'SNA 01-2019'!B29+'SNA 02-2019'!B29+'SNA 03-2019'!B29+'SNA 04-2019'!B29+'SNA 05-2019'!B29+'SNA 06-2019'!B29+'SNA 07-2019'!B29+'SNA 08-2019'!B29+'SNA 09-2019'!B29+'SNA 10-2019'!B29+'SNA 11-2019'!B29+'SNA 12-2019'!B29</f>
        <v>0</v>
      </c>
      <c r="C29" s="35">
        <f>'SNA 01-2019'!C29+'SNA 02-2019'!C29+'SNA 03-2019'!C29+'SNA 04-2019'!C29+'SNA 05-2019'!C29+'SNA 06-2019'!C29+'SNA 07-2019'!C29+'SNA 08-2019'!C29+'SNA 09-2019'!C29+'SNA 10-2019'!C29+'SNA 11-2019'!C29+'SNA 12-2019'!C29</f>
        <v>1140000</v>
      </c>
      <c r="D29" s="35">
        <f>'SNA 01-2019'!D29+'SNA 02-2019'!D29+'SNA 03-2019'!D29+'SNA 04-2019'!D29+'SNA 05-2019'!D29+'SNA 06-2019'!D29+'SNA 07-2019'!D29+'SNA 08-2019'!D29+'SNA 09-2019'!D29+'SNA 10-2019'!D29+'SNA 11-2019'!D29+'SNA 12-2019'!D29</f>
        <v>0</v>
      </c>
      <c r="E29" s="35">
        <f t="shared" si="4"/>
        <v>1140000</v>
      </c>
      <c r="F29" s="36"/>
      <c r="G29" s="35">
        <f>'SNA 01-2019'!G29+'SNA 02-2019'!G29+'SNA 03-2019'!G29+'SNA 04-2019'!G29+'SNA 05-2019'!G29+'SNA 06-2019'!G29+'SNA 07-2019'!G29+'SNA 08-2019'!G29+'SNA 09-2019'!G29+'SNA 10-2019'!G29+'SNA 11-2019'!G29+'SNA 12-2019'!G29</f>
        <v>0</v>
      </c>
      <c r="H29" s="36"/>
      <c r="I29" s="35">
        <f>'SNA 01-2019'!I29+'SNA 02-2019'!I29+'SNA 03-2019'!I29+'SNA 04-2019'!I29+'SNA 05-2019'!I29+'SNA 06-2019'!I29+'SNA 07-2019'!I29+'SNA 08-2019'!I29+'SNA 09-2019'!I29+'SNA 10-2019'!I29+'SNA 11-2019'!I29+'SNA 12-2019'!I29</f>
        <v>-375000</v>
      </c>
    </row>
    <row r="30" spans="1:9" hidden="1" outlineLevel="1">
      <c r="A30" s="26" t="s">
        <v>20</v>
      </c>
      <c r="B30" s="35">
        <f>'SNA 01-2019'!B30+'SNA 02-2019'!B30+'SNA 03-2019'!B30+'SNA 04-2019'!B30+'SNA 05-2019'!B30+'SNA 06-2019'!B30+'SNA 07-2019'!B30+'SNA 08-2019'!B30+'SNA 09-2019'!B30+'SNA 10-2019'!B30+'SNA 11-2019'!B30+'SNA 12-2019'!B30</f>
        <v>0</v>
      </c>
      <c r="C30" s="35">
        <f>'SNA 01-2019'!C30+'SNA 02-2019'!C30+'SNA 03-2019'!C30+'SNA 04-2019'!C30+'SNA 05-2019'!C30+'SNA 06-2019'!C30+'SNA 07-2019'!C30+'SNA 08-2019'!C30+'SNA 09-2019'!C30+'SNA 10-2019'!C30+'SNA 11-2019'!C30+'SNA 12-2019'!C30</f>
        <v>3542180</v>
      </c>
      <c r="D30" s="35">
        <f>'SNA 01-2019'!D30+'SNA 02-2019'!D30+'SNA 03-2019'!D30+'SNA 04-2019'!D30+'SNA 05-2019'!D30+'SNA 06-2019'!D30+'SNA 07-2019'!D30+'SNA 08-2019'!D30+'SNA 09-2019'!D30+'SNA 10-2019'!D30+'SNA 11-2019'!D30+'SNA 12-2019'!D30</f>
        <v>0</v>
      </c>
      <c r="E30" s="35">
        <f t="shared" si="4"/>
        <v>3542180</v>
      </c>
      <c r="F30" s="36"/>
      <c r="G30" s="35">
        <f>'SNA 01-2019'!G30+'SNA 02-2019'!G30+'SNA 03-2019'!G30+'SNA 04-2019'!G30+'SNA 05-2019'!G30+'SNA 06-2019'!G30+'SNA 07-2019'!G30+'SNA 08-2019'!G30+'SNA 09-2019'!G30+'SNA 10-2019'!G30+'SNA 11-2019'!G30+'SNA 12-2019'!G30</f>
        <v>-1050000</v>
      </c>
      <c r="H30" s="36"/>
      <c r="I30" s="35">
        <f>'SNA 01-2019'!I30+'SNA 02-2019'!I30+'SNA 03-2019'!I30+'SNA 04-2019'!I30+'SNA 05-2019'!I30+'SNA 06-2019'!I30+'SNA 07-2019'!I30+'SNA 08-2019'!I30+'SNA 09-2019'!I30+'SNA 10-2019'!I30+'SNA 11-2019'!I30+'SNA 12-2019'!I30</f>
        <v>0</v>
      </c>
    </row>
    <row r="31" spans="1:9" collapsed="1">
      <c r="A31" s="25" t="s">
        <v>24</v>
      </c>
      <c r="B31" s="34">
        <f>SUM(B32:B54)</f>
        <v>-5342.0700000000006</v>
      </c>
      <c r="C31" s="34">
        <f t="shared" ref="C31:D31" si="5">SUM(C32:C54)</f>
        <v>-2617191.6090000002</v>
      </c>
      <c r="D31" s="34">
        <f t="shared" si="5"/>
        <v>0</v>
      </c>
      <c r="E31" s="34">
        <f t="shared" si="4"/>
        <v>-2622533.679</v>
      </c>
      <c r="F31" s="33"/>
      <c r="G31" s="34">
        <f>SUM(G32:G54)</f>
        <v>0</v>
      </c>
      <c r="H31" s="33"/>
      <c r="I31" s="34">
        <f>SUM(I32:I54)</f>
        <v>0</v>
      </c>
    </row>
    <row r="32" spans="1:9" hidden="1" outlineLevel="1">
      <c r="A32" s="27" t="s">
        <v>23</v>
      </c>
      <c r="B32" s="35">
        <f>'SNA 01-2019'!B32+'SNA 02-2019'!B32+'SNA 03-2019'!B32+'SNA 04-2019'!B32+'SNA 05-2019'!B32+'SNA 06-2019'!B32+'SNA 07-2019'!B32+'SNA 08-2019'!B32+'SNA 09-2019'!B32+'SNA 10-2019'!B32+'SNA 11-2019'!B32+'SNA 12-2019'!B32</f>
        <v>0</v>
      </c>
      <c r="C32" s="35">
        <f>'SNA 01-2019'!C32+'SNA 02-2019'!C32+'SNA 03-2019'!C32+'SNA 04-2019'!C32+'SNA 05-2019'!C32+'SNA 06-2019'!C32+'SNA 07-2019'!C32+'SNA 08-2019'!C32+'SNA 09-2019'!C32+'SNA 10-2019'!C32+'SNA 11-2019'!C32+'SNA 12-2019'!C32</f>
        <v>-166666.666</v>
      </c>
      <c r="D32" s="35">
        <f>'SNA 01-2019'!D32+'SNA 02-2019'!D32+'SNA 03-2019'!D32+'SNA 04-2019'!D32+'SNA 05-2019'!D32+'SNA 06-2019'!D32+'SNA 07-2019'!D32+'SNA 08-2019'!D32+'SNA 09-2019'!D32+'SNA 10-2019'!D32+'SNA 11-2019'!D32+'SNA 12-2019'!D32</f>
        <v>0</v>
      </c>
      <c r="E32" s="35">
        <f t="shared" si="4"/>
        <v>-166666.666</v>
      </c>
      <c r="F32" s="36"/>
      <c r="G32" s="35">
        <f>'SNA 01-2019'!G32+'SNA 02-2019'!G32+'SNA 03-2019'!G32+'SNA 04-2019'!G32+'SNA 05-2019'!G32+'SNA 06-2019'!G32+'SNA 07-2019'!G32+'SNA 08-2019'!G32+'SNA 09-2019'!G32+'SNA 10-2019'!G32+'SNA 11-2019'!G32+'SNA 12-2019'!G32</f>
        <v>0</v>
      </c>
      <c r="H32" s="36"/>
      <c r="I32" s="35">
        <f>'SNA 01-2019'!I32+'SNA 02-2019'!I32+'SNA 03-2019'!I32+'SNA 04-2019'!I32+'SNA 05-2019'!I32+'SNA 06-2019'!I32+'SNA 07-2019'!I32+'SNA 08-2019'!I32+'SNA 09-2019'!I32+'SNA 10-2019'!I32+'SNA 11-2019'!I32+'SNA 12-2019'!I32</f>
        <v>0</v>
      </c>
    </row>
    <row r="33" spans="1:9" hidden="1" outlineLevel="1">
      <c r="A33" s="27" t="s">
        <v>73</v>
      </c>
      <c r="B33" s="35">
        <f>'SNA 01-2019'!B33+'SNA 02-2019'!B33+'SNA 03-2019'!B33+'SNA 04-2019'!B33+'SNA 05-2019'!B33+'SNA 06-2019'!B33+'SNA 07-2019'!B33+'SNA 08-2019'!B33+'SNA 09-2019'!B33+'SNA 10-2019'!B33+'SNA 11-2019'!B33+'SNA 12-2019'!B33</f>
        <v>0</v>
      </c>
      <c r="C33" s="35">
        <f>'SNA 01-2019'!C33+'SNA 02-2019'!C33+'SNA 03-2019'!C33+'SNA 04-2019'!C33+'SNA 05-2019'!C33+'SNA 06-2019'!C33+'SNA 07-2019'!C33+'SNA 08-2019'!C33+'SNA 09-2019'!C33+'SNA 10-2019'!C33+'SNA 11-2019'!C33+'SNA 12-2019'!C33</f>
        <v>0</v>
      </c>
      <c r="D33" s="35">
        <f>'SNA 01-2019'!D33+'SNA 02-2019'!D33+'SNA 03-2019'!D33+'SNA 04-2019'!D33+'SNA 05-2019'!D33+'SNA 06-2019'!D33+'SNA 07-2019'!D33+'SNA 08-2019'!D33+'SNA 09-2019'!D33+'SNA 10-2019'!D33+'SNA 11-2019'!D33+'SNA 12-2019'!D33</f>
        <v>0</v>
      </c>
      <c r="E33" s="35">
        <f t="shared" si="4"/>
        <v>0</v>
      </c>
      <c r="F33" s="36"/>
      <c r="G33" s="35">
        <f>'SNA 01-2019'!G33+'SNA 02-2019'!G33+'SNA 03-2019'!G33+'SNA 04-2019'!G33+'SNA 05-2019'!G33+'SNA 06-2019'!G33+'SNA 07-2019'!G33+'SNA 08-2019'!G33+'SNA 09-2019'!G33+'SNA 10-2019'!G33+'SNA 11-2019'!G33+'SNA 12-2019'!G33</f>
        <v>0</v>
      </c>
      <c r="H33" s="36"/>
      <c r="I33" s="35">
        <f>'SNA 01-2019'!I33+'SNA 02-2019'!I33+'SNA 03-2019'!I33+'SNA 04-2019'!I33+'SNA 05-2019'!I33+'SNA 06-2019'!I33+'SNA 07-2019'!I33+'SNA 08-2019'!I33+'SNA 09-2019'!I33+'SNA 10-2019'!I33+'SNA 11-2019'!I33+'SNA 12-2019'!I33</f>
        <v>0</v>
      </c>
    </row>
    <row r="34" spans="1:9" hidden="1" outlineLevel="1">
      <c r="A34" s="27" t="s">
        <v>74</v>
      </c>
      <c r="B34" s="35">
        <f>'SNA 01-2019'!B34+'SNA 02-2019'!B34+'SNA 03-2019'!B34+'SNA 04-2019'!B34+'SNA 05-2019'!B34+'SNA 06-2019'!B34+'SNA 07-2019'!B34+'SNA 08-2019'!B34+'SNA 09-2019'!B34+'SNA 10-2019'!B34+'SNA 11-2019'!B34+'SNA 12-2019'!B34</f>
        <v>0</v>
      </c>
      <c r="C34" s="35">
        <f>'SNA 01-2019'!C34+'SNA 02-2019'!C34+'SNA 03-2019'!C34+'SNA 04-2019'!C34+'SNA 05-2019'!C34+'SNA 06-2019'!C34+'SNA 07-2019'!C34+'SNA 08-2019'!C34+'SNA 09-2019'!C34+'SNA 10-2019'!C34+'SNA 11-2019'!C34+'SNA 12-2019'!C34</f>
        <v>-191666.666</v>
      </c>
      <c r="D34" s="35">
        <f>'SNA 01-2019'!D34+'SNA 02-2019'!D34+'SNA 03-2019'!D34+'SNA 04-2019'!D34+'SNA 05-2019'!D34+'SNA 06-2019'!D34+'SNA 07-2019'!D34+'SNA 08-2019'!D34+'SNA 09-2019'!D34+'SNA 10-2019'!D34+'SNA 11-2019'!D34+'SNA 12-2019'!D34</f>
        <v>0</v>
      </c>
      <c r="E34" s="35">
        <f t="shared" si="4"/>
        <v>-191666.666</v>
      </c>
      <c r="F34" s="36"/>
      <c r="G34" s="35">
        <f>'SNA 01-2019'!G34+'SNA 02-2019'!G34+'SNA 03-2019'!G34+'SNA 04-2019'!G34+'SNA 05-2019'!G34+'SNA 06-2019'!G34+'SNA 07-2019'!G34+'SNA 08-2019'!G34+'SNA 09-2019'!G34+'SNA 10-2019'!G34+'SNA 11-2019'!G34+'SNA 12-2019'!G34</f>
        <v>0</v>
      </c>
      <c r="H34" s="36"/>
      <c r="I34" s="35">
        <f>'SNA 01-2019'!I34+'SNA 02-2019'!I34+'SNA 03-2019'!I34+'SNA 04-2019'!I34+'SNA 05-2019'!I34+'SNA 06-2019'!I34+'SNA 07-2019'!I34+'SNA 08-2019'!I34+'SNA 09-2019'!I34+'SNA 10-2019'!I34+'SNA 11-2019'!I34+'SNA 12-2019'!I34</f>
        <v>0</v>
      </c>
    </row>
    <row r="35" spans="1:9" hidden="1" outlineLevel="1">
      <c r="A35" s="27" t="s">
        <v>141</v>
      </c>
      <c r="B35" s="35">
        <f>'SNA 01-2019'!B35+'SNA 02-2019'!B35+'SNA 03-2019'!B35+'SNA 04-2019'!B35+'SNA 05-2019'!B35+'SNA 06-2019'!B35+'SNA 07-2019'!B35+'SNA 08-2019'!B35+'SNA 09-2019'!B35+'SNA 10-2019'!B35+'SNA 11-2019'!B35+'SNA 12-2019'!B35</f>
        <v>0</v>
      </c>
      <c r="C35" s="35">
        <f>'SNA 01-2019'!C35+'SNA 02-2019'!C35+'SNA 03-2019'!C35+'SNA 04-2019'!C35+'SNA 05-2019'!C35+'SNA 06-2019'!C35+'SNA 07-2019'!C35+'SNA 08-2019'!C35+'SNA 09-2019'!C35+'SNA 10-2019'!C35+'SNA 11-2019'!C35+'SNA 12-2019'!C35</f>
        <v>0</v>
      </c>
      <c r="D35" s="35">
        <f>'SNA 01-2019'!D35+'SNA 02-2019'!D35+'SNA 03-2019'!D35+'SNA 04-2019'!D35+'SNA 05-2019'!D35+'SNA 06-2019'!D35+'SNA 07-2019'!D35+'SNA 08-2019'!D35+'SNA 09-2019'!D35+'SNA 10-2019'!D35+'SNA 11-2019'!D35+'SNA 12-2019'!D35</f>
        <v>0</v>
      </c>
      <c r="E35" s="35">
        <f t="shared" si="4"/>
        <v>0</v>
      </c>
      <c r="F35" s="36"/>
      <c r="G35" s="35">
        <f>'SNA 01-2019'!G35+'SNA 02-2019'!G35+'SNA 03-2019'!G35+'SNA 04-2019'!G35+'SNA 05-2019'!G35+'SNA 06-2019'!G35+'SNA 07-2019'!G35+'SNA 08-2019'!G35+'SNA 09-2019'!G35+'SNA 10-2019'!G35+'SNA 11-2019'!G35+'SNA 12-2019'!G35</f>
        <v>0</v>
      </c>
      <c r="H35" s="36"/>
      <c r="I35" s="35">
        <f>'SNA 01-2019'!I35+'SNA 02-2019'!I35+'SNA 03-2019'!I35+'SNA 04-2019'!I35+'SNA 05-2019'!I35+'SNA 06-2019'!I35+'SNA 07-2019'!I35+'SNA 08-2019'!I35+'SNA 09-2019'!I35+'SNA 10-2019'!I35+'SNA 11-2019'!I35+'SNA 12-2019'!I35</f>
        <v>0</v>
      </c>
    </row>
    <row r="36" spans="1:9" hidden="1" outlineLevel="1">
      <c r="A36" s="27" t="s">
        <v>22</v>
      </c>
      <c r="B36" s="35">
        <f>'SNA 01-2019'!B36+'SNA 02-2019'!B36+'SNA 03-2019'!B36+'SNA 04-2019'!B36+'SNA 05-2019'!B36+'SNA 06-2019'!B36+'SNA 07-2019'!B36+'SNA 08-2019'!B36+'SNA 09-2019'!B36+'SNA 10-2019'!B36+'SNA 11-2019'!B36+'SNA 12-2019'!B36</f>
        <v>0</v>
      </c>
      <c r="C36" s="35">
        <f>'SNA 01-2019'!C36+'SNA 02-2019'!C36+'SNA 03-2019'!C36+'SNA 04-2019'!C36+'SNA 05-2019'!C36+'SNA 06-2019'!C36+'SNA 07-2019'!C36+'SNA 08-2019'!C36+'SNA 09-2019'!C36+'SNA 10-2019'!C36+'SNA 11-2019'!C36+'SNA 12-2019'!C36</f>
        <v>-172714.28200000001</v>
      </c>
      <c r="D36" s="35">
        <f>'SNA 01-2019'!D36+'SNA 02-2019'!D36+'SNA 03-2019'!D36+'SNA 04-2019'!D36+'SNA 05-2019'!D36+'SNA 06-2019'!D36+'SNA 07-2019'!D36+'SNA 08-2019'!D36+'SNA 09-2019'!D36+'SNA 10-2019'!D36+'SNA 11-2019'!D36+'SNA 12-2019'!D36</f>
        <v>0</v>
      </c>
      <c r="E36" s="35">
        <f t="shared" si="4"/>
        <v>-172714.28200000001</v>
      </c>
      <c r="F36" s="36"/>
      <c r="G36" s="35">
        <f>'SNA 01-2019'!G36+'SNA 02-2019'!G36+'SNA 03-2019'!G36+'SNA 04-2019'!G36+'SNA 05-2019'!G36+'SNA 06-2019'!G36+'SNA 07-2019'!G36+'SNA 08-2019'!G36+'SNA 09-2019'!G36+'SNA 10-2019'!G36+'SNA 11-2019'!G36+'SNA 12-2019'!G36</f>
        <v>0</v>
      </c>
      <c r="H36" s="36"/>
      <c r="I36" s="35">
        <f>'SNA 01-2019'!I36+'SNA 02-2019'!I36+'SNA 03-2019'!I36+'SNA 04-2019'!I36+'SNA 05-2019'!I36+'SNA 06-2019'!I36+'SNA 07-2019'!I36+'SNA 08-2019'!I36+'SNA 09-2019'!I36+'SNA 10-2019'!I36+'SNA 11-2019'!I36+'SNA 12-2019'!I36</f>
        <v>0</v>
      </c>
    </row>
    <row r="37" spans="1:9" hidden="1" outlineLevel="1">
      <c r="A37" s="27" t="s">
        <v>142</v>
      </c>
      <c r="B37" s="35">
        <f>'SNA 01-2019'!B37+'SNA 02-2019'!B37+'SNA 03-2019'!B37+'SNA 04-2019'!B37+'SNA 05-2019'!B37+'SNA 06-2019'!B37+'SNA 07-2019'!B37+'SNA 08-2019'!B37+'SNA 09-2019'!B37+'SNA 10-2019'!B37+'SNA 11-2019'!B37+'SNA 12-2019'!B37</f>
        <v>0</v>
      </c>
      <c r="C37" s="35">
        <f>'SNA 01-2019'!C37+'SNA 02-2019'!C37+'SNA 03-2019'!C37+'SNA 04-2019'!C37+'SNA 05-2019'!C37+'SNA 06-2019'!C37+'SNA 07-2019'!C37+'SNA 08-2019'!C37+'SNA 09-2019'!C37+'SNA 10-2019'!C37+'SNA 11-2019'!C37+'SNA 12-2019'!C37</f>
        <v>-208333.33300000001</v>
      </c>
      <c r="D37" s="35">
        <f>'SNA 01-2019'!D37+'SNA 02-2019'!D37+'SNA 03-2019'!D37+'SNA 04-2019'!D37+'SNA 05-2019'!D37+'SNA 06-2019'!D37+'SNA 07-2019'!D37+'SNA 08-2019'!D37+'SNA 09-2019'!D37+'SNA 10-2019'!D37+'SNA 11-2019'!D37+'SNA 12-2019'!D37</f>
        <v>0</v>
      </c>
      <c r="E37" s="35">
        <f t="shared" si="4"/>
        <v>-208333.33300000001</v>
      </c>
      <c r="F37" s="36"/>
      <c r="G37" s="35">
        <f>'SNA 01-2019'!G37+'SNA 02-2019'!G37+'SNA 03-2019'!G37+'SNA 04-2019'!G37+'SNA 05-2019'!G37+'SNA 06-2019'!G37+'SNA 07-2019'!G37+'SNA 08-2019'!G37+'SNA 09-2019'!G37+'SNA 10-2019'!G37+'SNA 11-2019'!G37+'SNA 12-2019'!G37</f>
        <v>0</v>
      </c>
      <c r="H37" s="36"/>
      <c r="I37" s="35">
        <f>'SNA 01-2019'!I37+'SNA 02-2019'!I37+'SNA 03-2019'!I37+'SNA 04-2019'!I37+'SNA 05-2019'!I37+'SNA 06-2019'!I37+'SNA 07-2019'!I37+'SNA 08-2019'!I37+'SNA 09-2019'!I37+'SNA 10-2019'!I37+'SNA 11-2019'!I37+'SNA 12-2019'!I37</f>
        <v>0</v>
      </c>
    </row>
    <row r="38" spans="1:9" hidden="1" outlineLevel="1">
      <c r="A38" s="27" t="s">
        <v>75</v>
      </c>
      <c r="B38" s="35">
        <f>'SNA 01-2019'!B38+'SNA 02-2019'!B38+'SNA 03-2019'!B38+'SNA 04-2019'!B38+'SNA 05-2019'!B38+'SNA 06-2019'!B38+'SNA 07-2019'!B38+'SNA 08-2019'!B38+'SNA 09-2019'!B38+'SNA 10-2019'!B38+'SNA 11-2019'!B38+'SNA 12-2019'!B38</f>
        <v>0</v>
      </c>
      <c r="C38" s="35">
        <f>'SNA 01-2019'!C38+'SNA 02-2019'!C38+'SNA 03-2019'!C38+'SNA 04-2019'!C38+'SNA 05-2019'!C38+'SNA 06-2019'!C38+'SNA 07-2019'!C38+'SNA 08-2019'!C38+'SNA 09-2019'!C38+'SNA 10-2019'!C38+'SNA 11-2019'!C38+'SNA 12-2019'!C38</f>
        <v>-58333.334000000003</v>
      </c>
      <c r="D38" s="35">
        <f>'SNA 01-2019'!D38+'SNA 02-2019'!D38+'SNA 03-2019'!D38+'SNA 04-2019'!D38+'SNA 05-2019'!D38+'SNA 06-2019'!D38+'SNA 07-2019'!D38+'SNA 08-2019'!D38+'SNA 09-2019'!D38+'SNA 10-2019'!D38+'SNA 11-2019'!D38+'SNA 12-2019'!D38</f>
        <v>0</v>
      </c>
      <c r="E38" s="35">
        <f t="shared" si="4"/>
        <v>-58333.334000000003</v>
      </c>
      <c r="F38" s="36"/>
      <c r="G38" s="35">
        <f>'SNA 01-2019'!G38+'SNA 02-2019'!G38+'SNA 03-2019'!G38+'SNA 04-2019'!G38+'SNA 05-2019'!G38+'SNA 06-2019'!G38+'SNA 07-2019'!G38+'SNA 08-2019'!G38+'SNA 09-2019'!G38+'SNA 10-2019'!G38+'SNA 11-2019'!G38+'SNA 12-2019'!G38</f>
        <v>0</v>
      </c>
      <c r="H38" s="36"/>
      <c r="I38" s="35">
        <f>'SNA 01-2019'!I38+'SNA 02-2019'!I38+'SNA 03-2019'!I38+'SNA 04-2019'!I38+'SNA 05-2019'!I38+'SNA 06-2019'!I38+'SNA 07-2019'!I38+'SNA 08-2019'!I38+'SNA 09-2019'!I38+'SNA 10-2019'!I38+'SNA 11-2019'!I38+'SNA 12-2019'!I38</f>
        <v>0</v>
      </c>
    </row>
    <row r="39" spans="1:9" hidden="1" outlineLevel="1">
      <c r="A39" s="27" t="s">
        <v>76</v>
      </c>
      <c r="B39" s="35">
        <f>'SNA 01-2019'!B39+'SNA 02-2019'!B39+'SNA 03-2019'!B39+'SNA 04-2019'!B39+'SNA 05-2019'!B39+'SNA 06-2019'!B39+'SNA 07-2019'!B39+'SNA 08-2019'!B39+'SNA 09-2019'!B39+'SNA 10-2019'!B39+'SNA 11-2019'!B39+'SNA 12-2019'!B39</f>
        <v>0</v>
      </c>
      <c r="C39" s="35">
        <f>'SNA 01-2019'!C39+'SNA 02-2019'!C39+'SNA 03-2019'!C39+'SNA 04-2019'!C39+'SNA 05-2019'!C39+'SNA 06-2019'!C39+'SNA 07-2019'!C39+'SNA 08-2019'!C39+'SNA 09-2019'!C39+'SNA 10-2019'!C39+'SNA 11-2019'!C39+'SNA 12-2019'!C39</f>
        <v>-166666.66800000001</v>
      </c>
      <c r="D39" s="35">
        <f>'SNA 01-2019'!D39+'SNA 02-2019'!D39+'SNA 03-2019'!D39+'SNA 04-2019'!D39+'SNA 05-2019'!D39+'SNA 06-2019'!D39+'SNA 07-2019'!D39+'SNA 08-2019'!D39+'SNA 09-2019'!D39+'SNA 10-2019'!D39+'SNA 11-2019'!D39+'SNA 12-2019'!D39</f>
        <v>0</v>
      </c>
      <c r="E39" s="35">
        <f t="shared" si="4"/>
        <v>-166666.66800000001</v>
      </c>
      <c r="F39" s="36"/>
      <c r="G39" s="35">
        <f>'SNA 01-2019'!G39+'SNA 02-2019'!G39+'SNA 03-2019'!G39+'SNA 04-2019'!G39+'SNA 05-2019'!G39+'SNA 06-2019'!G39+'SNA 07-2019'!G39+'SNA 08-2019'!G39+'SNA 09-2019'!G39+'SNA 10-2019'!G39+'SNA 11-2019'!G39+'SNA 12-2019'!G39</f>
        <v>0</v>
      </c>
      <c r="H39" s="36"/>
      <c r="I39" s="35">
        <f>'SNA 01-2019'!I39+'SNA 02-2019'!I39+'SNA 03-2019'!I39+'SNA 04-2019'!I39+'SNA 05-2019'!I39+'SNA 06-2019'!I39+'SNA 07-2019'!I39+'SNA 08-2019'!I39+'SNA 09-2019'!I39+'SNA 10-2019'!I39+'SNA 11-2019'!I39+'SNA 12-2019'!I39</f>
        <v>0</v>
      </c>
    </row>
    <row r="40" spans="1:9" hidden="1" outlineLevel="1">
      <c r="A40" s="27" t="s">
        <v>154</v>
      </c>
      <c r="B40" s="35">
        <f>'SNA 01-2019'!B40+'SNA 02-2019'!B40+'SNA 03-2019'!B40+'SNA 04-2019'!B40+'SNA 05-2019'!B40+'SNA 06-2019'!B40+'SNA 07-2019'!B40+'SNA 08-2019'!B40+'SNA 09-2019'!B40+'SNA 10-2019'!B40+'SNA 11-2019'!B40+'SNA 12-2019'!B40</f>
        <v>0</v>
      </c>
      <c r="C40" s="35">
        <f>'SNA 01-2019'!C40+'SNA 02-2019'!C40+'SNA 03-2019'!C40+'SNA 04-2019'!C40+'SNA 05-2019'!C40+'SNA 06-2019'!C40+'SNA 07-2019'!C40+'SNA 08-2019'!C40+'SNA 09-2019'!C40+'SNA 10-2019'!C40+'SNA 11-2019'!C40+'SNA 12-2019'!C40</f>
        <v>0</v>
      </c>
      <c r="D40" s="35">
        <f>'SNA 01-2019'!D40+'SNA 02-2019'!D40+'SNA 03-2019'!D40+'SNA 04-2019'!D40+'SNA 05-2019'!D40+'SNA 06-2019'!D40+'SNA 07-2019'!D40+'SNA 08-2019'!D40+'SNA 09-2019'!D40+'SNA 10-2019'!D40+'SNA 11-2019'!D40+'SNA 12-2019'!D40</f>
        <v>0</v>
      </c>
      <c r="E40" s="35">
        <f t="shared" si="4"/>
        <v>0</v>
      </c>
      <c r="F40" s="36"/>
      <c r="G40" s="35">
        <f>'SNA 01-2019'!G40+'SNA 02-2019'!G40+'SNA 03-2019'!G40+'SNA 04-2019'!G40+'SNA 05-2019'!G40+'SNA 06-2019'!G40+'SNA 07-2019'!G40+'SNA 08-2019'!G40+'SNA 09-2019'!G40+'SNA 10-2019'!G40+'SNA 11-2019'!G40+'SNA 12-2019'!G40</f>
        <v>0</v>
      </c>
      <c r="H40" s="36"/>
      <c r="I40" s="35">
        <f>'SNA 01-2019'!I40+'SNA 02-2019'!I40+'SNA 03-2019'!I40+'SNA 04-2019'!I40+'SNA 05-2019'!I40+'SNA 06-2019'!I40+'SNA 07-2019'!I40+'SNA 08-2019'!I40+'SNA 09-2019'!I40+'SNA 10-2019'!I40+'SNA 11-2019'!I40+'SNA 12-2019'!I40</f>
        <v>0</v>
      </c>
    </row>
    <row r="41" spans="1:9" hidden="1" outlineLevel="1">
      <c r="A41" s="27" t="s">
        <v>21</v>
      </c>
      <c r="B41" s="35">
        <f>'SNA 01-2019'!B41+'SNA 02-2019'!B41+'SNA 03-2019'!B41+'SNA 04-2019'!B41+'SNA 05-2019'!B41+'SNA 06-2019'!B41+'SNA 07-2019'!B41+'SNA 08-2019'!B41+'SNA 09-2019'!B41+'SNA 10-2019'!B41+'SNA 11-2019'!B41+'SNA 12-2019'!B41</f>
        <v>0</v>
      </c>
      <c r="C41" s="35">
        <f>'SNA 01-2019'!C41+'SNA 02-2019'!C41+'SNA 03-2019'!C41+'SNA 04-2019'!C41+'SNA 05-2019'!C41+'SNA 06-2019'!C41+'SNA 07-2019'!C41+'SNA 08-2019'!C41+'SNA 09-2019'!C41+'SNA 10-2019'!C41+'SNA 11-2019'!C41+'SNA 12-2019'!C41</f>
        <v>0</v>
      </c>
      <c r="D41" s="35">
        <f>'SNA 01-2019'!D41+'SNA 02-2019'!D41+'SNA 03-2019'!D41+'SNA 04-2019'!D41+'SNA 05-2019'!D41+'SNA 06-2019'!D41+'SNA 07-2019'!D41+'SNA 08-2019'!D41+'SNA 09-2019'!D41+'SNA 10-2019'!D41+'SNA 11-2019'!D41+'SNA 12-2019'!D41</f>
        <v>0</v>
      </c>
      <c r="E41" s="35">
        <f t="shared" si="4"/>
        <v>0</v>
      </c>
      <c r="F41" s="36"/>
      <c r="G41" s="35">
        <f>'SNA 01-2019'!G41+'SNA 02-2019'!G41+'SNA 03-2019'!G41+'SNA 04-2019'!G41+'SNA 05-2019'!G41+'SNA 06-2019'!G41+'SNA 07-2019'!G41+'SNA 08-2019'!G41+'SNA 09-2019'!G41+'SNA 10-2019'!G41+'SNA 11-2019'!G41+'SNA 12-2019'!G41</f>
        <v>0</v>
      </c>
      <c r="H41" s="36"/>
      <c r="I41" s="35">
        <f>'SNA 01-2019'!I41+'SNA 02-2019'!I41+'SNA 03-2019'!I41+'SNA 04-2019'!I41+'SNA 05-2019'!I41+'SNA 06-2019'!I41+'SNA 07-2019'!I41+'SNA 08-2019'!I41+'SNA 09-2019'!I41+'SNA 10-2019'!I41+'SNA 11-2019'!I41+'SNA 12-2019'!I41</f>
        <v>0</v>
      </c>
    </row>
    <row r="42" spans="1:9" hidden="1" outlineLevel="1">
      <c r="A42" s="27" t="s">
        <v>100</v>
      </c>
      <c r="B42" s="35">
        <f>'SNA 01-2019'!B42+'SNA 02-2019'!B42+'SNA 03-2019'!B42+'SNA 04-2019'!B42+'SNA 05-2019'!B42+'SNA 06-2019'!B42+'SNA 07-2019'!B42+'SNA 08-2019'!B42+'SNA 09-2019'!B42+'SNA 10-2019'!B42+'SNA 11-2019'!B42+'SNA 12-2019'!B42</f>
        <v>0</v>
      </c>
      <c r="C42" s="35">
        <f>'SNA 01-2019'!C42+'SNA 02-2019'!C42+'SNA 03-2019'!C42+'SNA 04-2019'!C42+'SNA 05-2019'!C42+'SNA 06-2019'!C42+'SNA 07-2019'!C42+'SNA 08-2019'!C42+'SNA 09-2019'!C42+'SNA 10-2019'!C42+'SNA 11-2019'!C42+'SNA 12-2019'!C42</f>
        <v>-52035.610999999997</v>
      </c>
      <c r="D42" s="35">
        <f>'SNA 01-2019'!D42+'SNA 02-2019'!D42+'SNA 03-2019'!D42+'SNA 04-2019'!D42+'SNA 05-2019'!D42+'SNA 06-2019'!D42+'SNA 07-2019'!D42+'SNA 08-2019'!D42+'SNA 09-2019'!D42+'SNA 10-2019'!D42+'SNA 11-2019'!D42+'SNA 12-2019'!D42</f>
        <v>0</v>
      </c>
      <c r="E42" s="35">
        <f t="shared" si="4"/>
        <v>-52035.610999999997</v>
      </c>
      <c r="F42" s="36"/>
      <c r="G42" s="35">
        <f>'SNA 01-2019'!G42+'SNA 02-2019'!G42+'SNA 03-2019'!G42+'SNA 04-2019'!G42+'SNA 05-2019'!G42+'SNA 06-2019'!G42+'SNA 07-2019'!G42+'SNA 08-2019'!G42+'SNA 09-2019'!G42+'SNA 10-2019'!G42+'SNA 11-2019'!G42+'SNA 12-2019'!G42</f>
        <v>0</v>
      </c>
      <c r="H42" s="36"/>
      <c r="I42" s="35">
        <f>'SNA 01-2019'!I42+'SNA 02-2019'!I42+'SNA 03-2019'!I42+'SNA 04-2019'!I42+'SNA 05-2019'!I42+'SNA 06-2019'!I42+'SNA 07-2019'!I42+'SNA 08-2019'!I42+'SNA 09-2019'!I42+'SNA 10-2019'!I42+'SNA 11-2019'!I42+'SNA 12-2019'!I42</f>
        <v>0</v>
      </c>
    </row>
    <row r="43" spans="1:9" hidden="1" outlineLevel="1">
      <c r="A43" s="27" t="s">
        <v>101</v>
      </c>
      <c r="B43" s="35">
        <f>'SNA 01-2019'!B43+'SNA 02-2019'!B43+'SNA 03-2019'!B43+'SNA 04-2019'!B43+'SNA 05-2019'!B43+'SNA 06-2019'!B43+'SNA 07-2019'!B43+'SNA 08-2019'!B43+'SNA 09-2019'!B43+'SNA 10-2019'!B43+'SNA 11-2019'!B43+'SNA 12-2019'!B43</f>
        <v>0</v>
      </c>
      <c r="C43" s="35">
        <f>'SNA 01-2019'!C43+'SNA 02-2019'!C43+'SNA 03-2019'!C43+'SNA 04-2019'!C43+'SNA 05-2019'!C43+'SNA 06-2019'!C43+'SNA 07-2019'!C43+'SNA 08-2019'!C43+'SNA 09-2019'!C43+'SNA 10-2019'!C43+'SNA 11-2019'!C43+'SNA 12-2019'!C43</f>
        <v>0</v>
      </c>
      <c r="D43" s="35">
        <f>'SNA 01-2019'!D43+'SNA 02-2019'!D43+'SNA 03-2019'!D43+'SNA 04-2019'!D43+'SNA 05-2019'!D43+'SNA 06-2019'!D43+'SNA 07-2019'!D43+'SNA 08-2019'!D43+'SNA 09-2019'!D43+'SNA 10-2019'!D43+'SNA 11-2019'!D43+'SNA 12-2019'!D43</f>
        <v>0</v>
      </c>
      <c r="E43" s="35">
        <f t="shared" si="4"/>
        <v>0</v>
      </c>
      <c r="F43" s="36"/>
      <c r="G43" s="35">
        <f>'SNA 01-2019'!G43+'SNA 02-2019'!G43+'SNA 03-2019'!G43+'SNA 04-2019'!G43+'SNA 05-2019'!G43+'SNA 06-2019'!G43+'SNA 07-2019'!G43+'SNA 08-2019'!G43+'SNA 09-2019'!G43+'SNA 10-2019'!G43+'SNA 11-2019'!G43+'SNA 12-2019'!G43</f>
        <v>0</v>
      </c>
      <c r="H43" s="36"/>
      <c r="I43" s="35">
        <f>'SNA 01-2019'!I43+'SNA 02-2019'!I43+'SNA 03-2019'!I43+'SNA 04-2019'!I43+'SNA 05-2019'!I43+'SNA 06-2019'!I43+'SNA 07-2019'!I43+'SNA 08-2019'!I43+'SNA 09-2019'!I43+'SNA 10-2019'!I43+'SNA 11-2019'!I43+'SNA 12-2019'!I43</f>
        <v>0</v>
      </c>
    </row>
    <row r="44" spans="1:9" hidden="1" outlineLevel="1">
      <c r="A44" s="27" t="s">
        <v>102</v>
      </c>
      <c r="B44" s="35">
        <f>'SNA 01-2019'!B44+'SNA 02-2019'!B44+'SNA 03-2019'!B44+'SNA 04-2019'!B44+'SNA 05-2019'!B44+'SNA 06-2019'!B44+'SNA 07-2019'!B44+'SNA 08-2019'!B44+'SNA 09-2019'!B44+'SNA 10-2019'!B44+'SNA 11-2019'!B44+'SNA 12-2019'!B44</f>
        <v>0</v>
      </c>
      <c r="C44" s="35">
        <f>'SNA 01-2019'!C44+'SNA 02-2019'!C44+'SNA 03-2019'!C44+'SNA 04-2019'!C44+'SNA 05-2019'!C44+'SNA 06-2019'!C44+'SNA 07-2019'!C44+'SNA 08-2019'!C44+'SNA 09-2019'!C44+'SNA 10-2019'!C44+'SNA 11-2019'!C44+'SNA 12-2019'!C44</f>
        <v>-59840.951999999997</v>
      </c>
      <c r="D44" s="35">
        <f>'SNA 01-2019'!D44+'SNA 02-2019'!D44+'SNA 03-2019'!D44+'SNA 04-2019'!D44+'SNA 05-2019'!D44+'SNA 06-2019'!D44+'SNA 07-2019'!D44+'SNA 08-2019'!D44+'SNA 09-2019'!D44+'SNA 10-2019'!D44+'SNA 11-2019'!D44+'SNA 12-2019'!D44</f>
        <v>0</v>
      </c>
      <c r="E44" s="35">
        <f t="shared" si="4"/>
        <v>-59840.951999999997</v>
      </c>
      <c r="F44" s="36"/>
      <c r="G44" s="35">
        <f>'SNA 01-2019'!G44+'SNA 02-2019'!G44+'SNA 03-2019'!G44+'SNA 04-2019'!G44+'SNA 05-2019'!G44+'SNA 06-2019'!G44+'SNA 07-2019'!G44+'SNA 08-2019'!G44+'SNA 09-2019'!G44+'SNA 10-2019'!G44+'SNA 11-2019'!G44+'SNA 12-2019'!G44</f>
        <v>0</v>
      </c>
      <c r="H44" s="36"/>
      <c r="I44" s="35">
        <f>'SNA 01-2019'!I44+'SNA 02-2019'!I44+'SNA 03-2019'!I44+'SNA 04-2019'!I44+'SNA 05-2019'!I44+'SNA 06-2019'!I44+'SNA 07-2019'!I44+'SNA 08-2019'!I44+'SNA 09-2019'!I44+'SNA 10-2019'!I44+'SNA 11-2019'!I44+'SNA 12-2019'!I44</f>
        <v>0</v>
      </c>
    </row>
    <row r="45" spans="1:9" hidden="1" outlineLevel="1">
      <c r="A45" s="27" t="s">
        <v>143</v>
      </c>
      <c r="B45" s="35">
        <f>'SNA 01-2019'!B45+'SNA 02-2019'!B45+'SNA 03-2019'!B45+'SNA 04-2019'!B45+'SNA 05-2019'!B45+'SNA 06-2019'!B45+'SNA 07-2019'!B45+'SNA 08-2019'!B45+'SNA 09-2019'!B45+'SNA 10-2019'!B45+'SNA 11-2019'!B45+'SNA 12-2019'!B45</f>
        <v>0</v>
      </c>
      <c r="C45" s="35">
        <f>'SNA 01-2019'!C45+'SNA 02-2019'!C45+'SNA 03-2019'!C45+'SNA 04-2019'!C45+'SNA 05-2019'!C45+'SNA 06-2019'!C45+'SNA 07-2019'!C45+'SNA 08-2019'!C45+'SNA 09-2019'!C45+'SNA 10-2019'!C45+'SNA 11-2019'!C45+'SNA 12-2019'!C45</f>
        <v>-124835.209</v>
      </c>
      <c r="D45" s="35">
        <f>'SNA 01-2019'!D45+'SNA 02-2019'!D45+'SNA 03-2019'!D45+'SNA 04-2019'!D45+'SNA 05-2019'!D45+'SNA 06-2019'!D45+'SNA 07-2019'!D45+'SNA 08-2019'!D45+'SNA 09-2019'!D45+'SNA 10-2019'!D45+'SNA 11-2019'!D45+'SNA 12-2019'!D45</f>
        <v>0</v>
      </c>
      <c r="E45" s="35">
        <f t="shared" si="4"/>
        <v>-124835.209</v>
      </c>
      <c r="F45" s="36"/>
      <c r="G45" s="35">
        <f>'SNA 01-2019'!G45+'SNA 02-2019'!G45+'SNA 03-2019'!G45+'SNA 04-2019'!G45+'SNA 05-2019'!G45+'SNA 06-2019'!G45+'SNA 07-2019'!G45+'SNA 08-2019'!G45+'SNA 09-2019'!G45+'SNA 10-2019'!G45+'SNA 11-2019'!G45+'SNA 12-2019'!G45</f>
        <v>0</v>
      </c>
      <c r="H45" s="36"/>
      <c r="I45" s="35">
        <f>'SNA 01-2019'!I45+'SNA 02-2019'!I45+'SNA 03-2019'!I45+'SNA 04-2019'!I45+'SNA 05-2019'!I45+'SNA 06-2019'!I45+'SNA 07-2019'!I45+'SNA 08-2019'!I45+'SNA 09-2019'!I45+'SNA 10-2019'!I45+'SNA 11-2019'!I45+'SNA 12-2019'!I45</f>
        <v>0</v>
      </c>
    </row>
    <row r="46" spans="1:9" hidden="1" outlineLevel="1">
      <c r="A46" s="27" t="s">
        <v>103</v>
      </c>
      <c r="B46" s="35">
        <f>'SNA 01-2019'!B46+'SNA 02-2019'!B46+'SNA 03-2019'!B46+'SNA 04-2019'!B46+'SNA 05-2019'!B46+'SNA 06-2019'!B46+'SNA 07-2019'!B46+'SNA 08-2019'!B46+'SNA 09-2019'!B46+'SNA 10-2019'!B46+'SNA 11-2019'!B46+'SNA 12-2019'!B46</f>
        <v>0</v>
      </c>
      <c r="C46" s="35">
        <f>'SNA 01-2019'!C46+'SNA 02-2019'!C46+'SNA 03-2019'!C46+'SNA 04-2019'!C46+'SNA 05-2019'!C46+'SNA 06-2019'!C46+'SNA 07-2019'!C46+'SNA 08-2019'!C46+'SNA 09-2019'!C46+'SNA 10-2019'!C46+'SNA 11-2019'!C46+'SNA 12-2019'!C46</f>
        <v>-4855.1899999999996</v>
      </c>
      <c r="D46" s="35">
        <f>'SNA 01-2019'!D46+'SNA 02-2019'!D46+'SNA 03-2019'!D46+'SNA 04-2019'!D46+'SNA 05-2019'!D46+'SNA 06-2019'!D46+'SNA 07-2019'!D46+'SNA 08-2019'!D46+'SNA 09-2019'!D46+'SNA 10-2019'!D46+'SNA 11-2019'!D46+'SNA 12-2019'!D46</f>
        <v>0</v>
      </c>
      <c r="E46" s="35">
        <f t="shared" si="4"/>
        <v>-4855.1899999999996</v>
      </c>
      <c r="F46" s="36"/>
      <c r="G46" s="35">
        <f>'SNA 01-2019'!G46+'SNA 02-2019'!G46+'SNA 03-2019'!G46+'SNA 04-2019'!G46+'SNA 05-2019'!G46+'SNA 06-2019'!G46+'SNA 07-2019'!G46+'SNA 08-2019'!G46+'SNA 09-2019'!G46+'SNA 10-2019'!G46+'SNA 11-2019'!G46+'SNA 12-2019'!G46</f>
        <v>0</v>
      </c>
      <c r="H46" s="36"/>
      <c r="I46" s="35">
        <f>'SNA 01-2019'!I46+'SNA 02-2019'!I46+'SNA 03-2019'!I46+'SNA 04-2019'!I46+'SNA 05-2019'!I46+'SNA 06-2019'!I46+'SNA 07-2019'!I46+'SNA 08-2019'!I46+'SNA 09-2019'!I46+'SNA 10-2019'!I46+'SNA 11-2019'!I46+'SNA 12-2019'!I46</f>
        <v>0</v>
      </c>
    </row>
    <row r="47" spans="1:9" hidden="1" outlineLevel="1">
      <c r="A47" s="27" t="s">
        <v>144</v>
      </c>
      <c r="B47" s="35">
        <f>'SNA 01-2019'!B47+'SNA 02-2019'!B47+'SNA 03-2019'!B47+'SNA 04-2019'!B47+'SNA 05-2019'!B47+'SNA 06-2019'!B47+'SNA 07-2019'!B47+'SNA 08-2019'!B47+'SNA 09-2019'!B47+'SNA 10-2019'!B47+'SNA 11-2019'!B47+'SNA 12-2019'!B47</f>
        <v>0</v>
      </c>
      <c r="C47" s="35">
        <f>'SNA 01-2019'!C47+'SNA 02-2019'!C47+'SNA 03-2019'!C47+'SNA 04-2019'!C47+'SNA 05-2019'!C47+'SNA 06-2019'!C47+'SNA 07-2019'!C47+'SNA 08-2019'!C47+'SNA 09-2019'!C47+'SNA 10-2019'!C47+'SNA 11-2019'!C47+'SNA 12-2019'!C47</f>
        <v>-249670.41599999997</v>
      </c>
      <c r="D47" s="35">
        <f>'SNA 01-2019'!D47+'SNA 02-2019'!D47+'SNA 03-2019'!D47+'SNA 04-2019'!D47+'SNA 05-2019'!D47+'SNA 06-2019'!D47+'SNA 07-2019'!D47+'SNA 08-2019'!D47+'SNA 09-2019'!D47+'SNA 10-2019'!D47+'SNA 11-2019'!D47+'SNA 12-2019'!D47</f>
        <v>0</v>
      </c>
      <c r="E47" s="35">
        <f t="shared" si="4"/>
        <v>-249670.41599999997</v>
      </c>
      <c r="F47" s="36"/>
      <c r="G47" s="35">
        <f>'SNA 01-2019'!G47+'SNA 02-2019'!G47+'SNA 03-2019'!G47+'SNA 04-2019'!G47+'SNA 05-2019'!G47+'SNA 06-2019'!G47+'SNA 07-2019'!G47+'SNA 08-2019'!G47+'SNA 09-2019'!G47+'SNA 10-2019'!G47+'SNA 11-2019'!G47+'SNA 12-2019'!G47</f>
        <v>0</v>
      </c>
      <c r="H47" s="36"/>
      <c r="I47" s="35">
        <f>'SNA 01-2019'!I47+'SNA 02-2019'!I47+'SNA 03-2019'!I47+'SNA 04-2019'!I47+'SNA 05-2019'!I47+'SNA 06-2019'!I47+'SNA 07-2019'!I47+'SNA 08-2019'!I47+'SNA 09-2019'!I47+'SNA 10-2019'!I47+'SNA 11-2019'!I47+'SNA 12-2019'!I47</f>
        <v>0</v>
      </c>
    </row>
    <row r="48" spans="1:9" hidden="1" outlineLevel="1">
      <c r="A48" s="27" t="s">
        <v>104</v>
      </c>
      <c r="B48" s="35">
        <f>'SNA 01-2019'!B48+'SNA 02-2019'!B48+'SNA 03-2019'!B48+'SNA 04-2019'!B48+'SNA 05-2019'!B48+'SNA 06-2019'!B48+'SNA 07-2019'!B48+'SNA 08-2019'!B48+'SNA 09-2019'!B48+'SNA 10-2019'!B48+'SNA 11-2019'!B48+'SNA 12-2019'!B48</f>
        <v>0</v>
      </c>
      <c r="C48" s="35">
        <f>'SNA 01-2019'!C48+'SNA 02-2019'!C48+'SNA 03-2019'!C48+'SNA 04-2019'!C48+'SNA 05-2019'!C48+'SNA 06-2019'!C48+'SNA 07-2019'!C48+'SNA 08-2019'!C48+'SNA 09-2019'!C48+'SNA 10-2019'!C48+'SNA 11-2019'!C48+'SNA 12-2019'!C48</f>
        <v>-18212.464</v>
      </c>
      <c r="D48" s="35">
        <f>'SNA 01-2019'!D48+'SNA 02-2019'!D48+'SNA 03-2019'!D48+'SNA 04-2019'!D48+'SNA 05-2019'!D48+'SNA 06-2019'!D48+'SNA 07-2019'!D48+'SNA 08-2019'!D48+'SNA 09-2019'!D48+'SNA 10-2019'!D48+'SNA 11-2019'!D48+'SNA 12-2019'!D48</f>
        <v>0</v>
      </c>
      <c r="E48" s="35">
        <f t="shared" si="4"/>
        <v>-18212.464</v>
      </c>
      <c r="F48" s="36"/>
      <c r="G48" s="35">
        <f>'SNA 01-2019'!G48+'SNA 02-2019'!G48+'SNA 03-2019'!G48+'SNA 04-2019'!G48+'SNA 05-2019'!G48+'SNA 06-2019'!G48+'SNA 07-2019'!G48+'SNA 08-2019'!G48+'SNA 09-2019'!G48+'SNA 10-2019'!G48+'SNA 11-2019'!G48+'SNA 12-2019'!G48</f>
        <v>0</v>
      </c>
      <c r="H48" s="36"/>
      <c r="I48" s="35">
        <f>'SNA 01-2019'!I48+'SNA 02-2019'!I48+'SNA 03-2019'!I48+'SNA 04-2019'!I48+'SNA 05-2019'!I48+'SNA 06-2019'!I48+'SNA 07-2019'!I48+'SNA 08-2019'!I48+'SNA 09-2019'!I48+'SNA 10-2019'!I48+'SNA 11-2019'!I48+'SNA 12-2019'!I48</f>
        <v>0</v>
      </c>
    </row>
    <row r="49" spans="1:9" hidden="1" outlineLevel="1">
      <c r="A49" s="27" t="s">
        <v>105</v>
      </c>
      <c r="B49" s="35">
        <f>'SNA 01-2019'!B49+'SNA 02-2019'!B49+'SNA 03-2019'!B49+'SNA 04-2019'!B49+'SNA 05-2019'!B49+'SNA 06-2019'!B49+'SNA 07-2019'!B49+'SNA 08-2019'!B49+'SNA 09-2019'!B49+'SNA 10-2019'!B49+'SNA 11-2019'!B49+'SNA 12-2019'!B49</f>
        <v>0</v>
      </c>
      <c r="C49" s="35">
        <f>'SNA 01-2019'!C49+'SNA 02-2019'!C49+'SNA 03-2019'!C49+'SNA 04-2019'!C49+'SNA 05-2019'!C49+'SNA 06-2019'!C49+'SNA 07-2019'!C49+'SNA 08-2019'!C49+'SNA 09-2019'!C49+'SNA 10-2019'!C49+'SNA 11-2019'!C49+'SNA 12-2019'!C49</f>
        <v>-52035.611999999994</v>
      </c>
      <c r="D49" s="35">
        <f>'SNA 01-2019'!D49+'SNA 02-2019'!D49+'SNA 03-2019'!D49+'SNA 04-2019'!D49+'SNA 05-2019'!D49+'SNA 06-2019'!D49+'SNA 07-2019'!D49+'SNA 08-2019'!D49+'SNA 09-2019'!D49+'SNA 10-2019'!D49+'SNA 11-2019'!D49+'SNA 12-2019'!D49</f>
        <v>0</v>
      </c>
      <c r="E49" s="35">
        <f t="shared" si="4"/>
        <v>-52035.611999999994</v>
      </c>
      <c r="F49" s="36"/>
      <c r="G49" s="35">
        <f>'SNA 01-2019'!G49+'SNA 02-2019'!G49+'SNA 03-2019'!G49+'SNA 04-2019'!G49+'SNA 05-2019'!G49+'SNA 06-2019'!G49+'SNA 07-2019'!G49+'SNA 08-2019'!G49+'SNA 09-2019'!G49+'SNA 10-2019'!G49+'SNA 11-2019'!G49+'SNA 12-2019'!G49</f>
        <v>0</v>
      </c>
      <c r="H49" s="36"/>
      <c r="I49" s="35">
        <f>'SNA 01-2019'!I49+'SNA 02-2019'!I49+'SNA 03-2019'!I49+'SNA 04-2019'!I49+'SNA 05-2019'!I49+'SNA 06-2019'!I49+'SNA 07-2019'!I49+'SNA 08-2019'!I49+'SNA 09-2019'!I49+'SNA 10-2019'!I49+'SNA 11-2019'!I49+'SNA 12-2019'!I49</f>
        <v>0</v>
      </c>
    </row>
    <row r="50" spans="1:9" s="3" customFormat="1" hidden="1" outlineLevel="1">
      <c r="A50" s="27" t="s">
        <v>155</v>
      </c>
      <c r="B50" s="35">
        <f>'SNA 01-2019'!B50+'SNA 02-2019'!B50+'SNA 03-2019'!B50+'SNA 04-2019'!B50+'SNA 05-2019'!B50+'SNA 06-2019'!B50+'SNA 07-2019'!B50+'SNA 08-2019'!B50+'SNA 09-2019'!B50+'SNA 10-2019'!B50+'SNA 11-2019'!B50+'SNA 12-2019'!B50</f>
        <v>0</v>
      </c>
      <c r="C50" s="35">
        <f>'SNA 01-2019'!C50+'SNA 02-2019'!C50+'SNA 03-2019'!C50+'SNA 04-2019'!C50+'SNA 05-2019'!C50+'SNA 06-2019'!C50+'SNA 07-2019'!C50+'SNA 08-2019'!C50+'SNA 09-2019'!C50+'SNA 10-2019'!C50+'SNA 11-2019'!C50+'SNA 12-2019'!C50</f>
        <v>0</v>
      </c>
      <c r="D50" s="35">
        <f>'SNA 01-2019'!D50+'SNA 02-2019'!D50+'SNA 03-2019'!D50+'SNA 04-2019'!D50+'SNA 05-2019'!D50+'SNA 06-2019'!D50+'SNA 07-2019'!D50+'SNA 08-2019'!D50+'SNA 09-2019'!D50+'SNA 10-2019'!D50+'SNA 11-2019'!D50+'SNA 12-2019'!D50</f>
        <v>0</v>
      </c>
      <c r="E50" s="35">
        <f t="shared" si="4"/>
        <v>0</v>
      </c>
      <c r="F50" s="36"/>
      <c r="G50" s="35">
        <f>'SNA 01-2019'!G50+'SNA 02-2019'!G50+'SNA 03-2019'!G50+'SNA 04-2019'!G50+'SNA 05-2019'!G50+'SNA 06-2019'!G50+'SNA 07-2019'!G50+'SNA 08-2019'!G50+'SNA 09-2019'!G50+'SNA 10-2019'!G50+'SNA 11-2019'!G50+'SNA 12-2019'!G50</f>
        <v>0</v>
      </c>
      <c r="H50" s="36"/>
      <c r="I50" s="35">
        <f>'SNA 01-2019'!I50+'SNA 02-2019'!I50+'SNA 03-2019'!I50+'SNA 04-2019'!I50+'SNA 05-2019'!I50+'SNA 06-2019'!I50+'SNA 07-2019'!I50+'SNA 08-2019'!I50+'SNA 09-2019'!I50+'SNA 10-2019'!I50+'SNA 11-2019'!I50+'SNA 12-2019'!I50</f>
        <v>0</v>
      </c>
    </row>
    <row r="51" spans="1:9" hidden="1" outlineLevel="1">
      <c r="A51" s="27" t="s">
        <v>106</v>
      </c>
      <c r="B51" s="35">
        <f>'SNA 01-2019'!B51+'SNA 02-2019'!B51+'SNA 03-2019'!B51+'SNA 04-2019'!B51+'SNA 05-2019'!B51+'SNA 06-2019'!B51+'SNA 07-2019'!B51+'SNA 08-2019'!B51+'SNA 09-2019'!B51+'SNA 10-2019'!B51+'SNA 11-2019'!B51+'SNA 12-2019'!B51</f>
        <v>0</v>
      </c>
      <c r="C51" s="35">
        <f>'SNA 01-2019'!C51+'SNA 02-2019'!C51+'SNA 03-2019'!C51+'SNA 04-2019'!C51+'SNA 05-2019'!C51+'SNA 06-2019'!C51+'SNA 07-2019'!C51+'SNA 08-2019'!C51+'SNA 09-2019'!C51+'SNA 10-2019'!C51+'SNA 11-2019'!C51+'SNA 12-2019'!C51</f>
        <v>-393457.08299999998</v>
      </c>
      <c r="D51" s="35">
        <f>'SNA 01-2019'!D51+'SNA 02-2019'!D51+'SNA 03-2019'!D51+'SNA 04-2019'!D51+'SNA 05-2019'!D51+'SNA 06-2019'!D51+'SNA 07-2019'!D51+'SNA 08-2019'!D51+'SNA 09-2019'!D51+'SNA 10-2019'!D51+'SNA 11-2019'!D51+'SNA 12-2019'!D51</f>
        <v>0</v>
      </c>
      <c r="E51" s="35">
        <f t="shared" si="4"/>
        <v>-393457.08299999998</v>
      </c>
      <c r="F51" s="36"/>
      <c r="G51" s="35">
        <f>'SNA 01-2019'!G51+'SNA 02-2019'!G51+'SNA 03-2019'!G51+'SNA 04-2019'!G51+'SNA 05-2019'!G51+'SNA 06-2019'!G51+'SNA 07-2019'!G51+'SNA 08-2019'!G51+'SNA 09-2019'!G51+'SNA 10-2019'!G51+'SNA 11-2019'!G51+'SNA 12-2019'!G51</f>
        <v>0</v>
      </c>
      <c r="H51" s="36"/>
      <c r="I51" s="35">
        <f>'SNA 01-2019'!I51+'SNA 02-2019'!I51+'SNA 03-2019'!I51+'SNA 04-2019'!I51+'SNA 05-2019'!I51+'SNA 06-2019'!I51+'SNA 07-2019'!I51+'SNA 08-2019'!I51+'SNA 09-2019'!I51+'SNA 10-2019'!I51+'SNA 11-2019'!I51+'SNA 12-2019'!I51</f>
        <v>0</v>
      </c>
    </row>
    <row r="52" spans="1:9" hidden="1" outlineLevel="1">
      <c r="A52" s="27" t="s">
        <v>202</v>
      </c>
      <c r="B52" s="35">
        <f>'SNA 01-2019'!B52+'SNA 02-2019'!B52+'SNA 03-2019'!B52+'SNA 04-2019'!B52+'SNA 05-2019'!B52+'SNA 06-2019'!B52+'SNA 07-2019'!B52+'SNA 08-2019'!B52+'SNA 09-2019'!B52+'SNA 10-2019'!B52+'SNA 11-2019'!B52+'SNA 12-2019'!B52</f>
        <v>0</v>
      </c>
      <c r="C52" s="35">
        <f>'SNA 01-2019'!C52+'SNA 02-2019'!C52+'SNA 03-2019'!C52+'SNA 04-2019'!C52+'SNA 05-2019'!C52+'SNA 06-2019'!C52+'SNA 07-2019'!C52+'SNA 08-2019'!C52+'SNA 09-2019'!C52+'SNA 10-2019'!C52+'SNA 11-2019'!C52+'SNA 12-2019'!C52</f>
        <v>-600000</v>
      </c>
      <c r="D52" s="35">
        <f>'SNA 01-2019'!D52+'SNA 02-2019'!D52+'SNA 03-2019'!D52+'SNA 04-2019'!D52+'SNA 05-2019'!D52+'SNA 06-2019'!D52+'SNA 07-2019'!D52+'SNA 08-2019'!D52+'SNA 09-2019'!D52+'SNA 10-2019'!D52+'SNA 11-2019'!D52+'SNA 12-2019'!D52</f>
        <v>0</v>
      </c>
      <c r="E52" s="35">
        <f t="shared" si="4"/>
        <v>-600000</v>
      </c>
      <c r="F52" s="36"/>
      <c r="G52" s="35">
        <f>'SNA 01-2019'!G52+'SNA 02-2019'!G52+'SNA 03-2019'!G52+'SNA 04-2019'!G52+'SNA 05-2019'!G52+'SNA 06-2019'!G52+'SNA 07-2019'!G52+'SNA 08-2019'!G52+'SNA 09-2019'!G52+'SNA 10-2019'!G52+'SNA 11-2019'!G52+'SNA 12-2019'!G52</f>
        <v>0</v>
      </c>
      <c r="H52" s="36"/>
      <c r="I52" s="35">
        <f>'SNA 01-2019'!I52+'SNA 02-2019'!I52+'SNA 03-2019'!I52+'SNA 04-2019'!I52+'SNA 05-2019'!I52+'SNA 06-2019'!I52+'SNA 07-2019'!I52+'SNA 08-2019'!I52+'SNA 09-2019'!I52+'SNA 10-2019'!I52+'SNA 11-2019'!I52+'SNA 12-2019'!I52</f>
        <v>0</v>
      </c>
    </row>
    <row r="53" spans="1:9" hidden="1" outlineLevel="1">
      <c r="A53" s="27" t="s">
        <v>201</v>
      </c>
      <c r="B53" s="35">
        <f>'SNA 01-2019'!B53+'SNA 02-2019'!B53+'SNA 03-2019'!B53+'SNA 04-2019'!B53+'SNA 05-2019'!B53+'SNA 06-2019'!B53+'SNA 07-2019'!B53+'SNA 08-2019'!B53+'SNA 09-2019'!B53+'SNA 10-2019'!B53+'SNA 11-2019'!B53+'SNA 12-2019'!B53</f>
        <v>0</v>
      </c>
      <c r="C53" s="35">
        <f>'SNA 01-2019'!C53+'SNA 02-2019'!C53+'SNA 03-2019'!C53+'SNA 04-2019'!C53+'SNA 05-2019'!C53+'SNA 06-2019'!C53+'SNA 07-2019'!C53+'SNA 08-2019'!C53+'SNA 09-2019'!C53+'SNA 10-2019'!C53+'SNA 11-2019'!C53+'SNA 12-2019'!C53</f>
        <v>-14000</v>
      </c>
      <c r="D53" s="35">
        <f>'SNA 01-2019'!D53+'SNA 02-2019'!D53+'SNA 03-2019'!D53+'SNA 04-2019'!D53+'SNA 05-2019'!D53+'SNA 06-2019'!D53+'SNA 07-2019'!D53+'SNA 08-2019'!D53+'SNA 09-2019'!D53+'SNA 10-2019'!D53+'SNA 11-2019'!D53+'SNA 12-2019'!D53</f>
        <v>0</v>
      </c>
      <c r="E53" s="35">
        <f t="shared" si="4"/>
        <v>-14000</v>
      </c>
      <c r="F53" s="36"/>
      <c r="G53" s="35">
        <f>'SNA 01-2019'!G53+'SNA 02-2019'!G53+'SNA 03-2019'!G53+'SNA 04-2019'!G53+'SNA 05-2019'!G53+'SNA 06-2019'!G53+'SNA 07-2019'!G53+'SNA 08-2019'!G53+'SNA 09-2019'!G53+'SNA 10-2019'!G53+'SNA 11-2019'!G53+'SNA 12-2019'!G53</f>
        <v>0</v>
      </c>
      <c r="H53" s="36"/>
      <c r="I53" s="35">
        <f>'SNA 01-2019'!I53+'SNA 02-2019'!I53+'SNA 03-2019'!I53+'SNA 04-2019'!I53+'SNA 05-2019'!I53+'SNA 06-2019'!I53+'SNA 07-2019'!I53+'SNA 08-2019'!I53+'SNA 09-2019'!I53+'SNA 10-2019'!I53+'SNA 11-2019'!I53+'SNA 12-2019'!I53</f>
        <v>0</v>
      </c>
    </row>
    <row r="54" spans="1:9" hidden="1" outlineLevel="1">
      <c r="A54" s="27" t="s">
        <v>0</v>
      </c>
      <c r="B54" s="35">
        <f>'SNA 01-2019'!B54+'SNA 02-2019'!B54+'SNA 03-2019'!B54+'SNA 04-2019'!B54+'SNA 05-2019'!B54+'SNA 06-2019'!B54+'SNA 07-2019'!B54+'SNA 08-2019'!B54+'SNA 09-2019'!B54+'SNA 10-2019'!B54+'SNA 11-2019'!B54+'SNA 12-2019'!B54</f>
        <v>-5342.0700000000006</v>
      </c>
      <c r="C54" s="35">
        <f>'SNA 01-2019'!C54+'SNA 02-2019'!C54+'SNA 03-2019'!C54+'SNA 04-2019'!C54+'SNA 05-2019'!C54+'SNA 06-2019'!C54+'SNA 07-2019'!C54+'SNA 08-2019'!C54+'SNA 09-2019'!C54+'SNA 10-2019'!C54+'SNA 11-2019'!C54+'SNA 12-2019'!C54</f>
        <v>-83868.123000000021</v>
      </c>
      <c r="D54" s="35">
        <f>'SNA 01-2019'!D54+'SNA 02-2019'!D54+'SNA 03-2019'!D54+'SNA 04-2019'!D54+'SNA 05-2019'!D54+'SNA 06-2019'!D54+'SNA 07-2019'!D54+'SNA 08-2019'!D54+'SNA 09-2019'!D54+'SNA 10-2019'!D54+'SNA 11-2019'!D54+'SNA 12-2019'!D54</f>
        <v>0</v>
      </c>
      <c r="E54" s="35">
        <f t="shared" si="4"/>
        <v>-89210.193000000028</v>
      </c>
      <c r="F54" s="36"/>
      <c r="G54" s="35">
        <f>'SNA 01-2019'!G54+'SNA 02-2019'!G54+'SNA 03-2019'!G54+'SNA 04-2019'!G54+'SNA 05-2019'!G54+'SNA 06-2019'!G54+'SNA 07-2019'!G54+'SNA 08-2019'!G54+'SNA 09-2019'!G54+'SNA 10-2019'!G54+'SNA 11-2019'!G54+'SNA 12-2019'!G54</f>
        <v>0</v>
      </c>
      <c r="H54" s="36"/>
      <c r="I54" s="35">
        <f>'SNA 01-2019'!I54+'SNA 02-2019'!I54+'SNA 03-2019'!I54+'SNA 04-2019'!I54+'SNA 05-2019'!I54+'SNA 06-2019'!I54+'SNA 07-2019'!I54+'SNA 08-2019'!I54+'SNA 09-2019'!I54+'SNA 10-2019'!I54+'SNA 11-2019'!I54+'SNA 12-2019'!I54</f>
        <v>0</v>
      </c>
    </row>
    <row r="55" spans="1:9" collapsed="1">
      <c r="A55" s="25" t="s">
        <v>8</v>
      </c>
      <c r="B55" s="34">
        <f>SUM(B56:B93)</f>
        <v>-264.17999999999995</v>
      </c>
      <c r="C55" s="34">
        <f t="shared" ref="C55:D55" si="6">SUM(C56:C93)</f>
        <v>-477145.98200000008</v>
      </c>
      <c r="D55" s="34">
        <f t="shared" si="6"/>
        <v>0</v>
      </c>
      <c r="E55" s="34">
        <f t="shared" si="4"/>
        <v>-477410.16200000007</v>
      </c>
      <c r="F55" s="33"/>
      <c r="G55" s="34">
        <f>SUM(G56:G93)</f>
        <v>-4371.1099999999997</v>
      </c>
      <c r="H55" s="33"/>
      <c r="I55" s="34">
        <f>SUM(I56:I93)</f>
        <v>-35.409999999999997</v>
      </c>
    </row>
    <row r="56" spans="1:9" hidden="1" outlineLevel="1">
      <c r="A56" s="40" t="s">
        <v>65</v>
      </c>
      <c r="B56" s="35">
        <f>'SNA 01-2019'!B56+'SNA 02-2019'!B56+'SNA 03-2019'!B56+'SNA 04-2019'!B56+'SNA 05-2019'!B56+'SNA 06-2019'!B56+'SNA 07-2019'!B56+'SNA 08-2019'!B56+'SNA 09-2019'!B56+'SNA 10-2019'!B56+'SNA 11-2019'!B56+'SNA 12-2019'!B56</f>
        <v>0</v>
      </c>
      <c r="C56" s="35">
        <f>'SNA 01-2019'!C56+'SNA 02-2019'!C56+'SNA 03-2019'!C56+'SNA 04-2019'!C56+'SNA 05-2019'!C56+'SNA 06-2019'!C56+'SNA 07-2019'!C56+'SNA 08-2019'!C56+'SNA 09-2019'!C56+'SNA 10-2019'!C56+'SNA 11-2019'!C56+'SNA 12-2019'!C56</f>
        <v>-44.5</v>
      </c>
      <c r="D56" s="35">
        <f>'SNA 01-2019'!D56+'SNA 02-2019'!D56+'SNA 03-2019'!D56+'SNA 04-2019'!D56+'SNA 05-2019'!D56+'SNA 06-2019'!D56+'SNA 07-2019'!D56+'SNA 08-2019'!D56+'SNA 09-2019'!D56+'SNA 10-2019'!D56+'SNA 11-2019'!D56+'SNA 12-2019'!D56</f>
        <v>0</v>
      </c>
      <c r="E56" s="35">
        <f t="shared" si="4"/>
        <v>-44.5</v>
      </c>
      <c r="F56" s="36"/>
      <c r="G56" s="35">
        <f>'SNA 01-2019'!G56+'SNA 02-2019'!G56+'SNA 03-2019'!G56+'SNA 04-2019'!G56+'SNA 05-2019'!G56+'SNA 06-2019'!G56+'SNA 07-2019'!G56+'SNA 08-2019'!G56+'SNA 09-2019'!G56+'SNA 10-2019'!G56+'SNA 11-2019'!G56+'SNA 12-2019'!G56</f>
        <v>0</v>
      </c>
      <c r="H56" s="36"/>
      <c r="I56" s="35">
        <f>'SNA 01-2019'!I56+'SNA 02-2019'!I56+'SNA 03-2019'!I56+'SNA 04-2019'!I56+'SNA 05-2019'!I56+'SNA 06-2019'!I56+'SNA 07-2019'!I56+'SNA 08-2019'!I56+'SNA 09-2019'!I56+'SNA 10-2019'!I56+'SNA 11-2019'!I56+'SNA 12-2019'!I56</f>
        <v>0</v>
      </c>
    </row>
    <row r="57" spans="1:9" hidden="1" outlineLevel="1">
      <c r="A57" s="40" t="s">
        <v>66</v>
      </c>
      <c r="B57" s="35">
        <f>'SNA 01-2019'!B57+'SNA 02-2019'!B57+'SNA 03-2019'!B57+'SNA 04-2019'!B57+'SNA 05-2019'!B57+'SNA 06-2019'!B57+'SNA 07-2019'!B57+'SNA 08-2019'!B57+'SNA 09-2019'!B57+'SNA 10-2019'!B57+'SNA 11-2019'!B57+'SNA 12-2019'!B57</f>
        <v>-89.25</v>
      </c>
      <c r="C57" s="35">
        <f>'SNA 01-2019'!C57+'SNA 02-2019'!C57+'SNA 03-2019'!C57+'SNA 04-2019'!C57+'SNA 05-2019'!C57+'SNA 06-2019'!C57+'SNA 07-2019'!C57+'SNA 08-2019'!C57+'SNA 09-2019'!C57+'SNA 10-2019'!C57+'SNA 11-2019'!C57+'SNA 12-2019'!C57</f>
        <v>-414342.60800000001</v>
      </c>
      <c r="D57" s="35">
        <f>'SNA 01-2019'!D57+'SNA 02-2019'!D57+'SNA 03-2019'!D57+'SNA 04-2019'!D57+'SNA 05-2019'!D57+'SNA 06-2019'!D57+'SNA 07-2019'!D57+'SNA 08-2019'!D57+'SNA 09-2019'!D57+'SNA 10-2019'!D57+'SNA 11-2019'!D57+'SNA 12-2019'!D57</f>
        <v>0</v>
      </c>
      <c r="E57" s="35">
        <f t="shared" si="4"/>
        <v>-414431.85800000001</v>
      </c>
      <c r="F57" s="36"/>
      <c r="G57" s="35">
        <f>'SNA 01-2019'!G57+'SNA 02-2019'!G57+'SNA 03-2019'!G57+'SNA 04-2019'!G57+'SNA 05-2019'!G57+'SNA 06-2019'!G57+'SNA 07-2019'!G57+'SNA 08-2019'!G57+'SNA 09-2019'!G57+'SNA 10-2019'!G57+'SNA 11-2019'!G57+'SNA 12-2019'!G57</f>
        <v>-17.87</v>
      </c>
      <c r="H57" s="36"/>
      <c r="I57" s="35">
        <f>'SNA 01-2019'!I57+'SNA 02-2019'!I57+'SNA 03-2019'!I57+'SNA 04-2019'!I57+'SNA 05-2019'!I57+'SNA 06-2019'!I57+'SNA 07-2019'!I57+'SNA 08-2019'!I57+'SNA 09-2019'!I57+'SNA 10-2019'!I57+'SNA 11-2019'!I57+'SNA 12-2019'!I57</f>
        <v>-20.41</v>
      </c>
    </row>
    <row r="58" spans="1:9" hidden="1" outlineLevel="1">
      <c r="A58" s="40" t="s">
        <v>187</v>
      </c>
      <c r="B58" s="35">
        <f>'SNA 01-2019'!B58+'SNA 02-2019'!B58+'SNA 03-2019'!B58+'SNA 04-2019'!B58+'SNA 05-2019'!B58+'SNA 06-2019'!B58+'SNA 07-2019'!B58+'SNA 08-2019'!B58+'SNA 09-2019'!B58+'SNA 10-2019'!B58+'SNA 11-2019'!B58+'SNA 12-2019'!B58</f>
        <v>0</v>
      </c>
      <c r="C58" s="35">
        <f>'SNA 01-2019'!C58+'SNA 02-2019'!C58+'SNA 03-2019'!C58+'SNA 04-2019'!C58+'SNA 05-2019'!C58+'SNA 06-2019'!C58+'SNA 07-2019'!C58+'SNA 08-2019'!C58+'SNA 09-2019'!C58+'SNA 10-2019'!C58+'SNA 11-2019'!C58+'SNA 12-2019'!C58</f>
        <v>0</v>
      </c>
      <c r="D58" s="35">
        <f>'SNA 01-2019'!D58+'SNA 02-2019'!D58+'SNA 03-2019'!D58+'SNA 04-2019'!D58+'SNA 05-2019'!D58+'SNA 06-2019'!D58+'SNA 07-2019'!D58+'SNA 08-2019'!D58+'SNA 09-2019'!D58+'SNA 10-2019'!D58+'SNA 11-2019'!D58+'SNA 12-2019'!D58</f>
        <v>0</v>
      </c>
      <c r="E58" s="35">
        <f t="shared" si="4"/>
        <v>0</v>
      </c>
      <c r="F58" s="36"/>
      <c r="G58" s="35">
        <f>'SNA 01-2019'!G58+'SNA 02-2019'!G58+'SNA 03-2019'!G58+'SNA 04-2019'!G58+'SNA 05-2019'!G58+'SNA 06-2019'!G58+'SNA 07-2019'!G58+'SNA 08-2019'!G58+'SNA 09-2019'!G58+'SNA 10-2019'!G58+'SNA 11-2019'!G58+'SNA 12-2019'!G58</f>
        <v>0</v>
      </c>
      <c r="H58" s="36"/>
      <c r="I58" s="35">
        <f>'SNA 01-2019'!I58+'SNA 02-2019'!I58+'SNA 03-2019'!I58+'SNA 04-2019'!I58+'SNA 05-2019'!I58+'SNA 06-2019'!I58+'SNA 07-2019'!I58+'SNA 08-2019'!I58+'SNA 09-2019'!I58+'SNA 10-2019'!I58+'SNA 11-2019'!I58+'SNA 12-2019'!I58</f>
        <v>0</v>
      </c>
    </row>
    <row r="59" spans="1:9" hidden="1" outlineLevel="1">
      <c r="A59" s="40" t="s">
        <v>188</v>
      </c>
      <c r="B59" s="35">
        <f>'SNA 01-2019'!B59+'SNA 02-2019'!B59+'SNA 03-2019'!B59+'SNA 04-2019'!B59+'SNA 05-2019'!B59+'SNA 06-2019'!B59+'SNA 07-2019'!B59+'SNA 08-2019'!B59+'SNA 09-2019'!B59+'SNA 10-2019'!B59+'SNA 11-2019'!B59+'SNA 12-2019'!B59</f>
        <v>0</v>
      </c>
      <c r="C59" s="35">
        <f>'SNA 01-2019'!C59+'SNA 02-2019'!C59+'SNA 03-2019'!C59+'SNA 04-2019'!C59+'SNA 05-2019'!C59+'SNA 06-2019'!C59+'SNA 07-2019'!C59+'SNA 08-2019'!C59+'SNA 09-2019'!C59+'SNA 10-2019'!C59+'SNA 11-2019'!C59+'SNA 12-2019'!C59</f>
        <v>-367.95000000000005</v>
      </c>
      <c r="D59" s="35">
        <f>'SNA 01-2019'!D59+'SNA 02-2019'!D59+'SNA 03-2019'!D59+'SNA 04-2019'!D59+'SNA 05-2019'!D59+'SNA 06-2019'!D59+'SNA 07-2019'!D59+'SNA 08-2019'!D59+'SNA 09-2019'!D59+'SNA 10-2019'!D59+'SNA 11-2019'!D59+'SNA 12-2019'!D59</f>
        <v>0</v>
      </c>
      <c r="E59" s="35">
        <f t="shared" si="4"/>
        <v>-367.95000000000005</v>
      </c>
      <c r="F59" s="36"/>
      <c r="G59" s="35">
        <f>'SNA 01-2019'!G59+'SNA 02-2019'!G59+'SNA 03-2019'!G59+'SNA 04-2019'!G59+'SNA 05-2019'!G59+'SNA 06-2019'!G59+'SNA 07-2019'!G59+'SNA 08-2019'!G59+'SNA 09-2019'!G59+'SNA 10-2019'!G59+'SNA 11-2019'!G59+'SNA 12-2019'!G59</f>
        <v>0</v>
      </c>
      <c r="H59" s="36"/>
      <c r="I59" s="35">
        <f>'SNA 01-2019'!I59+'SNA 02-2019'!I59+'SNA 03-2019'!I59+'SNA 04-2019'!I59+'SNA 05-2019'!I59+'SNA 06-2019'!I59+'SNA 07-2019'!I59+'SNA 08-2019'!I59+'SNA 09-2019'!I59+'SNA 10-2019'!I59+'SNA 11-2019'!I59+'SNA 12-2019'!I59</f>
        <v>0</v>
      </c>
    </row>
    <row r="60" spans="1:9" hidden="1" outlineLevel="1">
      <c r="A60" s="40" t="s">
        <v>174</v>
      </c>
      <c r="B60" s="35">
        <f>'SNA 01-2019'!B60+'SNA 02-2019'!B60+'SNA 03-2019'!B60+'SNA 04-2019'!B60+'SNA 05-2019'!B60+'SNA 06-2019'!B60+'SNA 07-2019'!B60+'SNA 08-2019'!B60+'SNA 09-2019'!B60+'SNA 10-2019'!B60+'SNA 11-2019'!B60+'SNA 12-2019'!B60</f>
        <v>0</v>
      </c>
      <c r="C60" s="35">
        <f>'SNA 01-2019'!C60+'SNA 02-2019'!C60+'SNA 03-2019'!C60+'SNA 04-2019'!C60+'SNA 05-2019'!C60+'SNA 06-2019'!C60+'SNA 07-2019'!C60+'SNA 08-2019'!C60+'SNA 09-2019'!C60+'SNA 10-2019'!C60+'SNA 11-2019'!C60+'SNA 12-2019'!C60</f>
        <v>-8.9250000000000007</v>
      </c>
      <c r="D60" s="35">
        <f>'SNA 01-2019'!D60+'SNA 02-2019'!D60+'SNA 03-2019'!D60+'SNA 04-2019'!D60+'SNA 05-2019'!D60+'SNA 06-2019'!D60+'SNA 07-2019'!D60+'SNA 08-2019'!D60+'SNA 09-2019'!D60+'SNA 10-2019'!D60+'SNA 11-2019'!D60+'SNA 12-2019'!D60</f>
        <v>0</v>
      </c>
      <c r="E60" s="35">
        <f t="shared" si="4"/>
        <v>-8.9250000000000007</v>
      </c>
      <c r="F60" s="36"/>
      <c r="G60" s="35">
        <f>'SNA 01-2019'!G60+'SNA 02-2019'!G60+'SNA 03-2019'!G60+'SNA 04-2019'!G60+'SNA 05-2019'!G60+'SNA 06-2019'!G60+'SNA 07-2019'!G60+'SNA 08-2019'!G60+'SNA 09-2019'!G60+'SNA 10-2019'!G60+'SNA 11-2019'!G60+'SNA 12-2019'!G60</f>
        <v>0</v>
      </c>
      <c r="H60" s="36"/>
      <c r="I60" s="35">
        <f>'SNA 01-2019'!I60+'SNA 02-2019'!I60+'SNA 03-2019'!I60+'SNA 04-2019'!I60+'SNA 05-2019'!I60+'SNA 06-2019'!I60+'SNA 07-2019'!I60+'SNA 08-2019'!I60+'SNA 09-2019'!I60+'SNA 10-2019'!I60+'SNA 11-2019'!I60+'SNA 12-2019'!I60</f>
        <v>0</v>
      </c>
    </row>
    <row r="61" spans="1:9" hidden="1" outlineLevel="1">
      <c r="A61" s="40" t="s">
        <v>175</v>
      </c>
      <c r="B61" s="35">
        <f>'SNA 01-2019'!B61+'SNA 02-2019'!B61+'SNA 03-2019'!B61+'SNA 04-2019'!B61+'SNA 05-2019'!B61+'SNA 06-2019'!B61+'SNA 07-2019'!B61+'SNA 08-2019'!B61+'SNA 09-2019'!B61+'SNA 10-2019'!B61+'SNA 11-2019'!B61+'SNA 12-2019'!B61</f>
        <v>-4.2839999999999998</v>
      </c>
      <c r="C61" s="35">
        <f>'SNA 01-2019'!C61+'SNA 02-2019'!C61+'SNA 03-2019'!C61+'SNA 04-2019'!C61+'SNA 05-2019'!C61+'SNA 06-2019'!C61+'SNA 07-2019'!C61+'SNA 08-2019'!C61+'SNA 09-2019'!C61+'SNA 10-2019'!C61+'SNA 11-2019'!C61+'SNA 12-2019'!C61</f>
        <v>-96.418999999999997</v>
      </c>
      <c r="D61" s="35">
        <f>'SNA 01-2019'!D61+'SNA 02-2019'!D61+'SNA 03-2019'!D61+'SNA 04-2019'!D61+'SNA 05-2019'!D61+'SNA 06-2019'!D61+'SNA 07-2019'!D61+'SNA 08-2019'!D61+'SNA 09-2019'!D61+'SNA 10-2019'!D61+'SNA 11-2019'!D61+'SNA 12-2019'!D61</f>
        <v>0</v>
      </c>
      <c r="E61" s="35">
        <f t="shared" si="4"/>
        <v>-100.703</v>
      </c>
      <c r="F61" s="36"/>
      <c r="G61" s="35">
        <f>'SNA 01-2019'!G61+'SNA 02-2019'!G61+'SNA 03-2019'!G61+'SNA 04-2019'!G61+'SNA 05-2019'!G61+'SNA 06-2019'!G61+'SNA 07-2019'!G61+'SNA 08-2019'!G61+'SNA 09-2019'!G61+'SNA 10-2019'!G61+'SNA 11-2019'!G61+'SNA 12-2019'!G61</f>
        <v>0</v>
      </c>
      <c r="H61" s="36"/>
      <c r="I61" s="35">
        <f>'SNA 01-2019'!I61+'SNA 02-2019'!I61+'SNA 03-2019'!I61+'SNA 04-2019'!I61+'SNA 05-2019'!I61+'SNA 06-2019'!I61+'SNA 07-2019'!I61+'SNA 08-2019'!I61+'SNA 09-2019'!I61+'SNA 10-2019'!I61+'SNA 11-2019'!I61+'SNA 12-2019'!I61</f>
        <v>0</v>
      </c>
    </row>
    <row r="62" spans="1:9" hidden="1" outlineLevel="1">
      <c r="A62" s="40" t="s">
        <v>176</v>
      </c>
      <c r="B62" s="35">
        <f>'SNA 01-2019'!B62+'SNA 02-2019'!B62+'SNA 03-2019'!B62+'SNA 04-2019'!B62+'SNA 05-2019'!B62+'SNA 06-2019'!B62+'SNA 07-2019'!B62+'SNA 08-2019'!B62+'SNA 09-2019'!B62+'SNA 10-2019'!B62+'SNA 11-2019'!B62+'SNA 12-2019'!B62</f>
        <v>0</v>
      </c>
      <c r="C62" s="35">
        <f>'SNA 01-2019'!C62+'SNA 02-2019'!C62+'SNA 03-2019'!C62+'SNA 04-2019'!C62+'SNA 05-2019'!C62+'SNA 06-2019'!C62+'SNA 07-2019'!C62+'SNA 08-2019'!C62+'SNA 09-2019'!C62+'SNA 10-2019'!C62+'SNA 11-2019'!C62+'SNA 12-2019'!C62</f>
        <v>-3720.0430000000006</v>
      </c>
      <c r="D62" s="35">
        <f>'SNA 01-2019'!D62+'SNA 02-2019'!D62+'SNA 03-2019'!D62+'SNA 04-2019'!D62+'SNA 05-2019'!D62+'SNA 06-2019'!D62+'SNA 07-2019'!D62+'SNA 08-2019'!D62+'SNA 09-2019'!D62+'SNA 10-2019'!D62+'SNA 11-2019'!D62+'SNA 12-2019'!D62</f>
        <v>0</v>
      </c>
      <c r="E62" s="35">
        <f t="shared" si="4"/>
        <v>-3720.0430000000006</v>
      </c>
      <c r="F62" s="36"/>
      <c r="G62" s="35">
        <f>'SNA 01-2019'!G62+'SNA 02-2019'!G62+'SNA 03-2019'!G62+'SNA 04-2019'!G62+'SNA 05-2019'!G62+'SNA 06-2019'!G62+'SNA 07-2019'!G62+'SNA 08-2019'!G62+'SNA 09-2019'!G62+'SNA 10-2019'!G62+'SNA 11-2019'!G62+'SNA 12-2019'!G62</f>
        <v>0</v>
      </c>
      <c r="H62" s="36"/>
      <c r="I62" s="35">
        <f>'SNA 01-2019'!I62+'SNA 02-2019'!I62+'SNA 03-2019'!I62+'SNA 04-2019'!I62+'SNA 05-2019'!I62+'SNA 06-2019'!I62+'SNA 07-2019'!I62+'SNA 08-2019'!I62+'SNA 09-2019'!I62+'SNA 10-2019'!I62+'SNA 11-2019'!I62+'SNA 12-2019'!I62</f>
        <v>0</v>
      </c>
    </row>
    <row r="63" spans="1:9" hidden="1" outlineLevel="1">
      <c r="A63" s="40" t="s">
        <v>190</v>
      </c>
      <c r="B63" s="35">
        <f>'SNA 01-2019'!B63+'SNA 02-2019'!B63+'SNA 03-2019'!B63+'SNA 04-2019'!B63+'SNA 05-2019'!B63+'SNA 06-2019'!B63+'SNA 07-2019'!B63+'SNA 08-2019'!B63+'SNA 09-2019'!B63+'SNA 10-2019'!B63+'SNA 11-2019'!B63+'SNA 12-2019'!B63</f>
        <v>0</v>
      </c>
      <c r="C63" s="35">
        <f>'SNA 01-2019'!C63+'SNA 02-2019'!C63+'SNA 03-2019'!C63+'SNA 04-2019'!C63+'SNA 05-2019'!C63+'SNA 06-2019'!C63+'SNA 07-2019'!C63+'SNA 08-2019'!C63+'SNA 09-2019'!C63+'SNA 10-2019'!C63+'SNA 11-2019'!C63+'SNA 12-2019'!C63</f>
        <v>-441.3</v>
      </c>
      <c r="D63" s="35">
        <f>'SNA 01-2019'!D63+'SNA 02-2019'!D63+'SNA 03-2019'!D63+'SNA 04-2019'!D63+'SNA 05-2019'!D63+'SNA 06-2019'!D63+'SNA 07-2019'!D63+'SNA 08-2019'!D63+'SNA 09-2019'!D63+'SNA 10-2019'!D63+'SNA 11-2019'!D63+'SNA 12-2019'!D63</f>
        <v>0</v>
      </c>
      <c r="E63" s="35">
        <f t="shared" si="4"/>
        <v>-441.3</v>
      </c>
      <c r="F63" s="36"/>
      <c r="G63" s="35">
        <f>'SNA 01-2019'!G63+'SNA 02-2019'!G63+'SNA 03-2019'!G63+'SNA 04-2019'!G63+'SNA 05-2019'!G63+'SNA 06-2019'!G63+'SNA 07-2019'!G63+'SNA 08-2019'!G63+'SNA 09-2019'!G63+'SNA 10-2019'!G63+'SNA 11-2019'!G63+'SNA 12-2019'!G63</f>
        <v>0</v>
      </c>
      <c r="H63" s="36"/>
      <c r="I63" s="35">
        <f>'SNA 01-2019'!I63+'SNA 02-2019'!I63+'SNA 03-2019'!I63+'SNA 04-2019'!I63+'SNA 05-2019'!I63+'SNA 06-2019'!I63+'SNA 07-2019'!I63+'SNA 08-2019'!I63+'SNA 09-2019'!I63+'SNA 10-2019'!I63+'SNA 11-2019'!I63+'SNA 12-2019'!I63</f>
        <v>0</v>
      </c>
    </row>
    <row r="64" spans="1:9" hidden="1" outlineLevel="1">
      <c r="A64" s="40" t="s">
        <v>191</v>
      </c>
      <c r="B64" s="35">
        <f>'SNA 01-2019'!B64+'SNA 02-2019'!B64+'SNA 03-2019'!B64+'SNA 04-2019'!B64+'SNA 05-2019'!B64+'SNA 06-2019'!B64+'SNA 07-2019'!B64+'SNA 08-2019'!B64+'SNA 09-2019'!B64+'SNA 10-2019'!B64+'SNA 11-2019'!B64+'SNA 12-2019'!B64</f>
        <v>0</v>
      </c>
      <c r="C64" s="35">
        <f>'SNA 01-2019'!C64+'SNA 02-2019'!C64+'SNA 03-2019'!C64+'SNA 04-2019'!C64+'SNA 05-2019'!C64+'SNA 06-2019'!C64+'SNA 07-2019'!C64+'SNA 08-2019'!C64+'SNA 09-2019'!C64+'SNA 10-2019'!C64+'SNA 11-2019'!C64+'SNA 12-2019'!C64</f>
        <v>-16646.325000000001</v>
      </c>
      <c r="D64" s="35">
        <f>'SNA 01-2019'!D64+'SNA 02-2019'!D64+'SNA 03-2019'!D64+'SNA 04-2019'!D64+'SNA 05-2019'!D64+'SNA 06-2019'!D64+'SNA 07-2019'!D64+'SNA 08-2019'!D64+'SNA 09-2019'!D64+'SNA 10-2019'!D64+'SNA 11-2019'!D64+'SNA 12-2019'!D64</f>
        <v>0</v>
      </c>
      <c r="E64" s="35">
        <f t="shared" si="4"/>
        <v>-16646.325000000001</v>
      </c>
      <c r="F64" s="36"/>
      <c r="G64" s="35">
        <f>'SNA 01-2019'!G64+'SNA 02-2019'!G64+'SNA 03-2019'!G64+'SNA 04-2019'!G64+'SNA 05-2019'!G64+'SNA 06-2019'!G64+'SNA 07-2019'!G64+'SNA 08-2019'!G64+'SNA 09-2019'!G64+'SNA 10-2019'!G64+'SNA 11-2019'!G64+'SNA 12-2019'!G64</f>
        <v>0</v>
      </c>
      <c r="H64" s="36"/>
      <c r="I64" s="35">
        <f>'SNA 01-2019'!I64+'SNA 02-2019'!I64+'SNA 03-2019'!I64+'SNA 04-2019'!I64+'SNA 05-2019'!I64+'SNA 06-2019'!I64+'SNA 07-2019'!I64+'SNA 08-2019'!I64+'SNA 09-2019'!I64+'SNA 10-2019'!I64+'SNA 11-2019'!I64+'SNA 12-2019'!I64</f>
        <v>0</v>
      </c>
    </row>
    <row r="65" spans="1:9" hidden="1" outlineLevel="1">
      <c r="A65" s="40" t="s">
        <v>192</v>
      </c>
      <c r="B65" s="35">
        <f>'SNA 01-2019'!B65+'SNA 02-2019'!B65+'SNA 03-2019'!B65+'SNA 04-2019'!B65+'SNA 05-2019'!B65+'SNA 06-2019'!B65+'SNA 07-2019'!B65+'SNA 08-2019'!B65+'SNA 09-2019'!B65+'SNA 10-2019'!B65+'SNA 11-2019'!B65+'SNA 12-2019'!B65</f>
        <v>0</v>
      </c>
      <c r="C65" s="35">
        <f>'SNA 01-2019'!C65+'SNA 02-2019'!C65+'SNA 03-2019'!C65+'SNA 04-2019'!C65+'SNA 05-2019'!C65+'SNA 06-2019'!C65+'SNA 07-2019'!C65+'SNA 08-2019'!C65+'SNA 09-2019'!C65+'SNA 10-2019'!C65+'SNA 11-2019'!C65+'SNA 12-2019'!C65</f>
        <v>-14.28</v>
      </c>
      <c r="D65" s="35">
        <f>'SNA 01-2019'!D65+'SNA 02-2019'!D65+'SNA 03-2019'!D65+'SNA 04-2019'!D65+'SNA 05-2019'!D65+'SNA 06-2019'!D65+'SNA 07-2019'!D65+'SNA 08-2019'!D65+'SNA 09-2019'!D65+'SNA 10-2019'!D65+'SNA 11-2019'!D65+'SNA 12-2019'!D65</f>
        <v>0</v>
      </c>
      <c r="E65" s="35">
        <f t="shared" si="4"/>
        <v>-14.28</v>
      </c>
      <c r="F65" s="36"/>
      <c r="G65" s="35">
        <f>'SNA 01-2019'!G65+'SNA 02-2019'!G65+'SNA 03-2019'!G65+'SNA 04-2019'!G65+'SNA 05-2019'!G65+'SNA 06-2019'!G65+'SNA 07-2019'!G65+'SNA 08-2019'!G65+'SNA 09-2019'!G65+'SNA 10-2019'!G65+'SNA 11-2019'!G65+'SNA 12-2019'!G65</f>
        <v>0</v>
      </c>
      <c r="H65" s="36"/>
      <c r="I65" s="35">
        <f>'SNA 01-2019'!I65+'SNA 02-2019'!I65+'SNA 03-2019'!I65+'SNA 04-2019'!I65+'SNA 05-2019'!I65+'SNA 06-2019'!I65+'SNA 07-2019'!I65+'SNA 08-2019'!I65+'SNA 09-2019'!I65+'SNA 10-2019'!I65+'SNA 11-2019'!I65+'SNA 12-2019'!I65</f>
        <v>0</v>
      </c>
    </row>
    <row r="66" spans="1:9" hidden="1" outlineLevel="1">
      <c r="A66" s="40" t="s">
        <v>175</v>
      </c>
      <c r="B66" s="35">
        <f>'SNA 01-2019'!B66+'SNA 02-2019'!B66+'SNA 03-2019'!B66+'SNA 04-2019'!B66+'SNA 05-2019'!B66+'SNA 06-2019'!B66+'SNA 07-2019'!B66+'SNA 08-2019'!B66+'SNA 09-2019'!B66+'SNA 10-2019'!B66+'SNA 11-2019'!B66+'SNA 12-2019'!B66</f>
        <v>0</v>
      </c>
      <c r="C66" s="35">
        <f>'SNA 01-2019'!C66+'SNA 02-2019'!C66+'SNA 03-2019'!C66+'SNA 04-2019'!C66+'SNA 05-2019'!C66+'SNA 06-2019'!C66+'SNA 07-2019'!C66+'SNA 08-2019'!C66+'SNA 09-2019'!C66+'SNA 10-2019'!C66+'SNA 11-2019'!C66+'SNA 12-2019'!C66</f>
        <v>-14.09</v>
      </c>
      <c r="D66" s="35">
        <f>'SNA 01-2019'!D66+'SNA 02-2019'!D66+'SNA 03-2019'!D66+'SNA 04-2019'!D66+'SNA 05-2019'!D66+'SNA 06-2019'!D66+'SNA 07-2019'!D66+'SNA 08-2019'!D66+'SNA 09-2019'!D66+'SNA 10-2019'!D66+'SNA 11-2019'!D66+'SNA 12-2019'!D66</f>
        <v>0</v>
      </c>
      <c r="E66" s="35">
        <f t="shared" si="4"/>
        <v>-14.09</v>
      </c>
      <c r="F66" s="36"/>
      <c r="G66" s="35">
        <f>'SNA 01-2019'!G66+'SNA 02-2019'!G66+'SNA 03-2019'!G66+'SNA 04-2019'!G66+'SNA 05-2019'!G66+'SNA 06-2019'!G66+'SNA 07-2019'!G66+'SNA 08-2019'!G66+'SNA 09-2019'!G66+'SNA 10-2019'!G66+'SNA 11-2019'!G66+'SNA 12-2019'!G66</f>
        <v>0</v>
      </c>
      <c r="H66" s="36"/>
      <c r="I66" s="35">
        <f>'SNA 01-2019'!I66+'SNA 02-2019'!I66+'SNA 03-2019'!I66+'SNA 04-2019'!I66+'SNA 05-2019'!I66+'SNA 06-2019'!I66+'SNA 07-2019'!I66+'SNA 08-2019'!I66+'SNA 09-2019'!I66+'SNA 10-2019'!I66+'SNA 11-2019'!I66+'SNA 12-2019'!I66</f>
        <v>0</v>
      </c>
    </row>
    <row r="67" spans="1:9" hidden="1" outlineLevel="1">
      <c r="A67" s="40" t="s">
        <v>77</v>
      </c>
      <c r="B67" s="35">
        <f>'SNA 01-2019'!B67+'SNA 02-2019'!B67+'SNA 03-2019'!B67+'SNA 04-2019'!B67+'SNA 05-2019'!B67+'SNA 06-2019'!B67+'SNA 07-2019'!B67+'SNA 08-2019'!B67+'SNA 09-2019'!B67+'SNA 10-2019'!B67+'SNA 11-2019'!B67+'SNA 12-2019'!B67</f>
        <v>-142.80000000000001</v>
      </c>
      <c r="C67" s="35">
        <f>'SNA 01-2019'!C67+'SNA 02-2019'!C67+'SNA 03-2019'!C67+'SNA 04-2019'!C67+'SNA 05-2019'!C67+'SNA 06-2019'!C67+'SNA 07-2019'!C67+'SNA 08-2019'!C67+'SNA 09-2019'!C67+'SNA 10-2019'!C67+'SNA 11-2019'!C67+'SNA 12-2019'!C67</f>
        <v>-357</v>
      </c>
      <c r="D67" s="35">
        <f>'SNA 01-2019'!D67+'SNA 02-2019'!D67+'SNA 03-2019'!D67+'SNA 04-2019'!D67+'SNA 05-2019'!D67+'SNA 06-2019'!D67+'SNA 07-2019'!D67+'SNA 08-2019'!D67+'SNA 09-2019'!D67+'SNA 10-2019'!D67+'SNA 11-2019'!D67+'SNA 12-2019'!D67</f>
        <v>0</v>
      </c>
      <c r="E67" s="35">
        <f t="shared" si="4"/>
        <v>-499.8</v>
      </c>
      <c r="F67" s="36"/>
      <c r="G67" s="35">
        <f>'SNA 01-2019'!G67+'SNA 02-2019'!G67+'SNA 03-2019'!G67+'SNA 04-2019'!G67+'SNA 05-2019'!G67+'SNA 06-2019'!G67+'SNA 07-2019'!G67+'SNA 08-2019'!G67+'SNA 09-2019'!G67+'SNA 10-2019'!G67+'SNA 11-2019'!G67+'SNA 12-2019'!G67</f>
        <v>0</v>
      </c>
      <c r="H67" s="36"/>
      <c r="I67" s="35">
        <f>'SNA 01-2019'!I67+'SNA 02-2019'!I67+'SNA 03-2019'!I67+'SNA 04-2019'!I67+'SNA 05-2019'!I67+'SNA 06-2019'!I67+'SNA 07-2019'!I67+'SNA 08-2019'!I67+'SNA 09-2019'!I67+'SNA 10-2019'!I67+'SNA 11-2019'!I67+'SNA 12-2019'!I67</f>
        <v>0</v>
      </c>
    </row>
    <row r="68" spans="1:9" hidden="1" outlineLevel="1">
      <c r="A68" s="40" t="s">
        <v>78</v>
      </c>
      <c r="B68" s="35">
        <f>'SNA 01-2019'!B68+'SNA 02-2019'!B68+'SNA 03-2019'!B68+'SNA 04-2019'!B68+'SNA 05-2019'!B68+'SNA 06-2019'!B68+'SNA 07-2019'!B68+'SNA 08-2019'!B68+'SNA 09-2019'!B68+'SNA 10-2019'!B68+'SNA 11-2019'!B68+'SNA 12-2019'!B68</f>
        <v>0</v>
      </c>
      <c r="C68" s="35">
        <f>'SNA 01-2019'!C68+'SNA 02-2019'!C68+'SNA 03-2019'!C68+'SNA 04-2019'!C68+'SNA 05-2019'!C68+'SNA 06-2019'!C68+'SNA 07-2019'!C68+'SNA 08-2019'!C68+'SNA 09-2019'!C68+'SNA 10-2019'!C68+'SNA 11-2019'!C68+'SNA 12-2019'!C68</f>
        <v>-999</v>
      </c>
      <c r="D68" s="35">
        <f>'SNA 01-2019'!D68+'SNA 02-2019'!D68+'SNA 03-2019'!D68+'SNA 04-2019'!D68+'SNA 05-2019'!D68+'SNA 06-2019'!D68+'SNA 07-2019'!D68+'SNA 08-2019'!D68+'SNA 09-2019'!D68+'SNA 10-2019'!D68+'SNA 11-2019'!D68+'SNA 12-2019'!D68</f>
        <v>0</v>
      </c>
      <c r="E68" s="35">
        <f t="shared" si="4"/>
        <v>-999</v>
      </c>
      <c r="F68" s="36"/>
      <c r="G68" s="35">
        <f>'SNA 01-2019'!G68+'SNA 02-2019'!G68+'SNA 03-2019'!G68+'SNA 04-2019'!G68+'SNA 05-2019'!G68+'SNA 06-2019'!G68+'SNA 07-2019'!G68+'SNA 08-2019'!G68+'SNA 09-2019'!G68+'SNA 10-2019'!G68+'SNA 11-2019'!G68+'SNA 12-2019'!G68</f>
        <v>0</v>
      </c>
      <c r="H68" s="36"/>
      <c r="I68" s="35">
        <f>'SNA 01-2019'!I68+'SNA 02-2019'!I68+'SNA 03-2019'!I68+'SNA 04-2019'!I68+'SNA 05-2019'!I68+'SNA 06-2019'!I68+'SNA 07-2019'!I68+'SNA 08-2019'!I68+'SNA 09-2019'!I68+'SNA 10-2019'!I68+'SNA 11-2019'!I68+'SNA 12-2019'!I68</f>
        <v>0</v>
      </c>
    </row>
    <row r="69" spans="1:9" hidden="1" outlineLevel="1">
      <c r="A69" s="40" t="s">
        <v>79</v>
      </c>
      <c r="B69" s="35">
        <f>'SNA 01-2019'!B69+'SNA 02-2019'!B69+'SNA 03-2019'!B69+'SNA 04-2019'!B69+'SNA 05-2019'!B69+'SNA 06-2019'!B69+'SNA 07-2019'!B69+'SNA 08-2019'!B69+'SNA 09-2019'!B69+'SNA 10-2019'!B69+'SNA 11-2019'!B69+'SNA 12-2019'!B69</f>
        <v>0</v>
      </c>
      <c r="C69" s="35">
        <f>'SNA 01-2019'!C69+'SNA 02-2019'!C69+'SNA 03-2019'!C69+'SNA 04-2019'!C69+'SNA 05-2019'!C69+'SNA 06-2019'!C69+'SNA 07-2019'!C69+'SNA 08-2019'!C69+'SNA 09-2019'!C69+'SNA 10-2019'!C69+'SNA 11-2019'!C69+'SNA 12-2019'!C69</f>
        <v>-45</v>
      </c>
      <c r="D69" s="35">
        <f>'SNA 01-2019'!D69+'SNA 02-2019'!D69+'SNA 03-2019'!D69+'SNA 04-2019'!D69+'SNA 05-2019'!D69+'SNA 06-2019'!D69+'SNA 07-2019'!D69+'SNA 08-2019'!D69+'SNA 09-2019'!D69+'SNA 10-2019'!D69+'SNA 11-2019'!D69+'SNA 12-2019'!D69</f>
        <v>0</v>
      </c>
      <c r="E69" s="35">
        <f t="shared" si="4"/>
        <v>-45</v>
      </c>
      <c r="F69" s="36"/>
      <c r="G69" s="35">
        <f>'SNA 01-2019'!G69+'SNA 02-2019'!G69+'SNA 03-2019'!G69+'SNA 04-2019'!G69+'SNA 05-2019'!G69+'SNA 06-2019'!G69+'SNA 07-2019'!G69+'SNA 08-2019'!G69+'SNA 09-2019'!G69+'SNA 10-2019'!G69+'SNA 11-2019'!G69+'SNA 12-2019'!G69</f>
        <v>0</v>
      </c>
      <c r="H69" s="36"/>
      <c r="I69" s="35">
        <f>'SNA 01-2019'!I69+'SNA 02-2019'!I69+'SNA 03-2019'!I69+'SNA 04-2019'!I69+'SNA 05-2019'!I69+'SNA 06-2019'!I69+'SNA 07-2019'!I69+'SNA 08-2019'!I69+'SNA 09-2019'!I69+'SNA 10-2019'!I69+'SNA 11-2019'!I69+'SNA 12-2019'!I69</f>
        <v>0</v>
      </c>
    </row>
    <row r="70" spans="1:9" hidden="1" outlineLevel="1">
      <c r="A70" s="40" t="s">
        <v>80</v>
      </c>
      <c r="B70" s="35">
        <f>'SNA 01-2019'!B70+'SNA 02-2019'!B70+'SNA 03-2019'!B70+'SNA 04-2019'!B70+'SNA 05-2019'!B70+'SNA 06-2019'!B70+'SNA 07-2019'!B70+'SNA 08-2019'!B70+'SNA 09-2019'!B70+'SNA 10-2019'!B70+'SNA 11-2019'!B70+'SNA 12-2019'!B70</f>
        <v>0</v>
      </c>
      <c r="C70" s="35">
        <f>'SNA 01-2019'!C70+'SNA 02-2019'!C70+'SNA 03-2019'!C70+'SNA 04-2019'!C70+'SNA 05-2019'!C70+'SNA 06-2019'!C70+'SNA 07-2019'!C70+'SNA 08-2019'!C70+'SNA 09-2019'!C70+'SNA 10-2019'!C70+'SNA 11-2019'!C70+'SNA 12-2019'!C70</f>
        <v>-90</v>
      </c>
      <c r="D70" s="35">
        <f>'SNA 01-2019'!D70+'SNA 02-2019'!D70+'SNA 03-2019'!D70+'SNA 04-2019'!D70+'SNA 05-2019'!D70+'SNA 06-2019'!D70+'SNA 07-2019'!D70+'SNA 08-2019'!D70+'SNA 09-2019'!D70+'SNA 10-2019'!D70+'SNA 11-2019'!D70+'SNA 12-2019'!D70</f>
        <v>0</v>
      </c>
      <c r="E70" s="35">
        <f t="shared" si="4"/>
        <v>-90</v>
      </c>
      <c r="F70" s="36"/>
      <c r="G70" s="35">
        <f>'SNA 01-2019'!G70+'SNA 02-2019'!G70+'SNA 03-2019'!G70+'SNA 04-2019'!G70+'SNA 05-2019'!G70+'SNA 06-2019'!G70+'SNA 07-2019'!G70+'SNA 08-2019'!G70+'SNA 09-2019'!G70+'SNA 10-2019'!G70+'SNA 11-2019'!G70+'SNA 12-2019'!G70</f>
        <v>0</v>
      </c>
      <c r="H70" s="36"/>
      <c r="I70" s="35">
        <f>'SNA 01-2019'!I70+'SNA 02-2019'!I70+'SNA 03-2019'!I70+'SNA 04-2019'!I70+'SNA 05-2019'!I70+'SNA 06-2019'!I70+'SNA 07-2019'!I70+'SNA 08-2019'!I70+'SNA 09-2019'!I70+'SNA 10-2019'!I70+'SNA 11-2019'!I70+'SNA 12-2019'!I70</f>
        <v>0</v>
      </c>
    </row>
    <row r="71" spans="1:9" hidden="1" outlineLevel="1">
      <c r="A71" s="40" t="s">
        <v>81</v>
      </c>
      <c r="B71" s="35">
        <f>'SNA 01-2019'!B71+'SNA 02-2019'!B71+'SNA 03-2019'!B71+'SNA 04-2019'!B71+'SNA 05-2019'!B71+'SNA 06-2019'!B71+'SNA 07-2019'!B71+'SNA 08-2019'!B71+'SNA 09-2019'!B71+'SNA 10-2019'!B71+'SNA 11-2019'!B71+'SNA 12-2019'!B71</f>
        <v>0</v>
      </c>
      <c r="C71" s="35">
        <f>'SNA 01-2019'!C71+'SNA 02-2019'!C71+'SNA 03-2019'!C71+'SNA 04-2019'!C71+'SNA 05-2019'!C71+'SNA 06-2019'!C71+'SNA 07-2019'!C71+'SNA 08-2019'!C71+'SNA 09-2019'!C71+'SNA 10-2019'!C71+'SNA 11-2019'!C71+'SNA 12-2019'!C71</f>
        <v>-2261</v>
      </c>
      <c r="D71" s="35">
        <f>'SNA 01-2019'!D71+'SNA 02-2019'!D71+'SNA 03-2019'!D71+'SNA 04-2019'!D71+'SNA 05-2019'!D71+'SNA 06-2019'!D71+'SNA 07-2019'!D71+'SNA 08-2019'!D71+'SNA 09-2019'!D71+'SNA 10-2019'!D71+'SNA 11-2019'!D71+'SNA 12-2019'!D71</f>
        <v>0</v>
      </c>
      <c r="E71" s="35">
        <f t="shared" si="4"/>
        <v>-2261</v>
      </c>
      <c r="F71" s="36"/>
      <c r="G71" s="35">
        <f>'SNA 01-2019'!G71+'SNA 02-2019'!G71+'SNA 03-2019'!G71+'SNA 04-2019'!G71+'SNA 05-2019'!G71+'SNA 06-2019'!G71+'SNA 07-2019'!G71+'SNA 08-2019'!G71+'SNA 09-2019'!G71+'SNA 10-2019'!G71+'SNA 11-2019'!G71+'SNA 12-2019'!G71</f>
        <v>0</v>
      </c>
      <c r="H71" s="36"/>
      <c r="I71" s="35">
        <f>'SNA 01-2019'!I71+'SNA 02-2019'!I71+'SNA 03-2019'!I71+'SNA 04-2019'!I71+'SNA 05-2019'!I71+'SNA 06-2019'!I71+'SNA 07-2019'!I71+'SNA 08-2019'!I71+'SNA 09-2019'!I71+'SNA 10-2019'!I71+'SNA 11-2019'!I71+'SNA 12-2019'!I71</f>
        <v>0</v>
      </c>
    </row>
    <row r="72" spans="1:9" hidden="1" outlineLevel="1">
      <c r="A72" s="40" t="s">
        <v>82</v>
      </c>
      <c r="B72" s="35">
        <f>'SNA 01-2019'!B72+'SNA 02-2019'!B72+'SNA 03-2019'!B72+'SNA 04-2019'!B72+'SNA 05-2019'!B72+'SNA 06-2019'!B72+'SNA 07-2019'!B72+'SNA 08-2019'!B72+'SNA 09-2019'!B72+'SNA 10-2019'!B72+'SNA 11-2019'!B72+'SNA 12-2019'!B72</f>
        <v>0</v>
      </c>
      <c r="C72" s="35">
        <f>'SNA 01-2019'!C72+'SNA 02-2019'!C72+'SNA 03-2019'!C72+'SNA 04-2019'!C72+'SNA 05-2019'!C72+'SNA 06-2019'!C72+'SNA 07-2019'!C72+'SNA 08-2019'!C72+'SNA 09-2019'!C72+'SNA 10-2019'!C72+'SNA 11-2019'!C72+'SNA 12-2019'!C72</f>
        <v>-480</v>
      </c>
      <c r="D72" s="35">
        <f>'SNA 01-2019'!D72+'SNA 02-2019'!D72+'SNA 03-2019'!D72+'SNA 04-2019'!D72+'SNA 05-2019'!D72+'SNA 06-2019'!D72+'SNA 07-2019'!D72+'SNA 08-2019'!D72+'SNA 09-2019'!D72+'SNA 10-2019'!D72+'SNA 11-2019'!D72+'SNA 12-2019'!D72</f>
        <v>0</v>
      </c>
      <c r="E72" s="35">
        <f t="shared" si="4"/>
        <v>-480</v>
      </c>
      <c r="F72" s="36"/>
      <c r="G72" s="35">
        <f>'SNA 01-2019'!G72+'SNA 02-2019'!G72+'SNA 03-2019'!G72+'SNA 04-2019'!G72+'SNA 05-2019'!G72+'SNA 06-2019'!G72+'SNA 07-2019'!G72+'SNA 08-2019'!G72+'SNA 09-2019'!G72+'SNA 10-2019'!G72+'SNA 11-2019'!G72+'SNA 12-2019'!G72</f>
        <v>0</v>
      </c>
      <c r="H72" s="36"/>
      <c r="I72" s="35">
        <f>'SNA 01-2019'!I72+'SNA 02-2019'!I72+'SNA 03-2019'!I72+'SNA 04-2019'!I72+'SNA 05-2019'!I72+'SNA 06-2019'!I72+'SNA 07-2019'!I72+'SNA 08-2019'!I72+'SNA 09-2019'!I72+'SNA 10-2019'!I72+'SNA 11-2019'!I72+'SNA 12-2019'!I72</f>
        <v>0</v>
      </c>
    </row>
    <row r="73" spans="1:9" hidden="1" outlineLevel="1">
      <c r="A73" s="40" t="s">
        <v>83</v>
      </c>
      <c r="B73" s="35">
        <f>'SNA 01-2019'!B73+'SNA 02-2019'!B73+'SNA 03-2019'!B73+'SNA 04-2019'!B73+'SNA 05-2019'!B73+'SNA 06-2019'!B73+'SNA 07-2019'!B73+'SNA 08-2019'!B73+'SNA 09-2019'!B73+'SNA 10-2019'!B73+'SNA 11-2019'!B73+'SNA 12-2019'!B73</f>
        <v>0</v>
      </c>
      <c r="C73" s="35">
        <f>'SNA 01-2019'!C73+'SNA 02-2019'!C73+'SNA 03-2019'!C73+'SNA 04-2019'!C73+'SNA 05-2019'!C73+'SNA 06-2019'!C73+'SNA 07-2019'!C73+'SNA 08-2019'!C73+'SNA 09-2019'!C73+'SNA 10-2019'!C73+'SNA 11-2019'!C73+'SNA 12-2019'!C73</f>
        <v>-160</v>
      </c>
      <c r="D73" s="35">
        <f>'SNA 01-2019'!D73+'SNA 02-2019'!D73+'SNA 03-2019'!D73+'SNA 04-2019'!D73+'SNA 05-2019'!D73+'SNA 06-2019'!D73+'SNA 07-2019'!D73+'SNA 08-2019'!D73+'SNA 09-2019'!D73+'SNA 10-2019'!D73+'SNA 11-2019'!D73+'SNA 12-2019'!D73</f>
        <v>0</v>
      </c>
      <c r="E73" s="35">
        <f t="shared" si="4"/>
        <v>-160</v>
      </c>
      <c r="F73" s="36"/>
      <c r="G73" s="35">
        <f>'SNA 01-2019'!G73+'SNA 02-2019'!G73+'SNA 03-2019'!G73+'SNA 04-2019'!G73+'SNA 05-2019'!G73+'SNA 06-2019'!G73+'SNA 07-2019'!G73+'SNA 08-2019'!G73+'SNA 09-2019'!G73+'SNA 10-2019'!G73+'SNA 11-2019'!G73+'SNA 12-2019'!G73</f>
        <v>0</v>
      </c>
      <c r="H73" s="36"/>
      <c r="I73" s="35">
        <f>'SNA 01-2019'!I73+'SNA 02-2019'!I73+'SNA 03-2019'!I73+'SNA 04-2019'!I73+'SNA 05-2019'!I73+'SNA 06-2019'!I73+'SNA 07-2019'!I73+'SNA 08-2019'!I73+'SNA 09-2019'!I73+'SNA 10-2019'!I73+'SNA 11-2019'!I73+'SNA 12-2019'!I73</f>
        <v>0</v>
      </c>
    </row>
    <row r="74" spans="1:9" hidden="1" outlineLevel="1">
      <c r="A74" s="40" t="s">
        <v>177</v>
      </c>
      <c r="B74" s="35">
        <f>'SNA 01-2019'!B74+'SNA 02-2019'!B74+'SNA 03-2019'!B74+'SNA 04-2019'!B74+'SNA 05-2019'!B74+'SNA 06-2019'!B74+'SNA 07-2019'!B74+'SNA 08-2019'!B74+'SNA 09-2019'!B74+'SNA 10-2019'!B74+'SNA 11-2019'!B74+'SNA 12-2019'!B74</f>
        <v>0</v>
      </c>
      <c r="C74" s="35">
        <f>'SNA 01-2019'!C74+'SNA 02-2019'!C74+'SNA 03-2019'!C74+'SNA 04-2019'!C74+'SNA 05-2019'!C74+'SNA 06-2019'!C74+'SNA 07-2019'!C74+'SNA 08-2019'!C74+'SNA 09-2019'!C74+'SNA 10-2019'!C74+'SNA 11-2019'!C74+'SNA 12-2019'!C74</f>
        <v>-4676.0200000000004</v>
      </c>
      <c r="D74" s="35">
        <f>'SNA 01-2019'!D74+'SNA 02-2019'!D74+'SNA 03-2019'!D74+'SNA 04-2019'!D74+'SNA 05-2019'!D74+'SNA 06-2019'!D74+'SNA 07-2019'!D74+'SNA 08-2019'!D74+'SNA 09-2019'!D74+'SNA 10-2019'!D74+'SNA 11-2019'!D74+'SNA 12-2019'!D74</f>
        <v>0</v>
      </c>
      <c r="E74" s="35">
        <f t="shared" si="4"/>
        <v>-4676.0200000000004</v>
      </c>
      <c r="F74" s="36"/>
      <c r="G74" s="35">
        <f>'SNA 01-2019'!G74+'SNA 02-2019'!G74+'SNA 03-2019'!G74+'SNA 04-2019'!G74+'SNA 05-2019'!G74+'SNA 06-2019'!G74+'SNA 07-2019'!G74+'SNA 08-2019'!G74+'SNA 09-2019'!G74+'SNA 10-2019'!G74+'SNA 11-2019'!G74+'SNA 12-2019'!G74</f>
        <v>0</v>
      </c>
      <c r="H74" s="36"/>
      <c r="I74" s="35">
        <f>'SNA 01-2019'!I74+'SNA 02-2019'!I74+'SNA 03-2019'!I74+'SNA 04-2019'!I74+'SNA 05-2019'!I74+'SNA 06-2019'!I74+'SNA 07-2019'!I74+'SNA 08-2019'!I74+'SNA 09-2019'!I74+'SNA 10-2019'!I74+'SNA 11-2019'!I74+'SNA 12-2019'!I74</f>
        <v>0</v>
      </c>
    </row>
    <row r="75" spans="1:9" hidden="1" outlineLevel="1">
      <c r="A75" s="40" t="s">
        <v>145</v>
      </c>
      <c r="B75" s="35">
        <f>'SNA 01-2019'!B75+'SNA 02-2019'!B75+'SNA 03-2019'!B75+'SNA 04-2019'!B75+'SNA 05-2019'!B75+'SNA 06-2019'!B75+'SNA 07-2019'!B75+'SNA 08-2019'!B75+'SNA 09-2019'!B75+'SNA 10-2019'!B75+'SNA 11-2019'!B75+'SNA 12-2019'!B75</f>
        <v>0</v>
      </c>
      <c r="C75" s="35">
        <f>'SNA 01-2019'!C75+'SNA 02-2019'!C75+'SNA 03-2019'!C75+'SNA 04-2019'!C75+'SNA 05-2019'!C75+'SNA 06-2019'!C75+'SNA 07-2019'!C75+'SNA 08-2019'!C75+'SNA 09-2019'!C75+'SNA 10-2019'!C75+'SNA 11-2019'!C75+'SNA 12-2019'!C75</f>
        <v>-555.73</v>
      </c>
      <c r="D75" s="35">
        <f>'SNA 01-2019'!D75+'SNA 02-2019'!D75+'SNA 03-2019'!D75+'SNA 04-2019'!D75+'SNA 05-2019'!D75+'SNA 06-2019'!D75+'SNA 07-2019'!D75+'SNA 08-2019'!D75+'SNA 09-2019'!D75+'SNA 10-2019'!D75+'SNA 11-2019'!D75+'SNA 12-2019'!D75</f>
        <v>0</v>
      </c>
      <c r="E75" s="35">
        <f t="shared" si="4"/>
        <v>-555.73</v>
      </c>
      <c r="F75" s="36"/>
      <c r="G75" s="35">
        <f>'SNA 01-2019'!G75+'SNA 02-2019'!G75+'SNA 03-2019'!G75+'SNA 04-2019'!G75+'SNA 05-2019'!G75+'SNA 06-2019'!G75+'SNA 07-2019'!G75+'SNA 08-2019'!G75+'SNA 09-2019'!G75+'SNA 10-2019'!G75+'SNA 11-2019'!G75+'SNA 12-2019'!G75</f>
        <v>0</v>
      </c>
      <c r="H75" s="36"/>
      <c r="I75" s="35">
        <f>'SNA 01-2019'!I75+'SNA 02-2019'!I75+'SNA 03-2019'!I75+'SNA 04-2019'!I75+'SNA 05-2019'!I75+'SNA 06-2019'!I75+'SNA 07-2019'!I75+'SNA 08-2019'!I75+'SNA 09-2019'!I75+'SNA 10-2019'!I75+'SNA 11-2019'!I75+'SNA 12-2019'!I75</f>
        <v>0</v>
      </c>
    </row>
    <row r="76" spans="1:9" hidden="1" outlineLevel="1">
      <c r="A76" s="40" t="s">
        <v>178</v>
      </c>
      <c r="B76" s="35">
        <f>'SNA 01-2019'!B76+'SNA 02-2019'!B76+'SNA 03-2019'!B76+'SNA 04-2019'!B76+'SNA 05-2019'!B76+'SNA 06-2019'!B76+'SNA 07-2019'!B76+'SNA 08-2019'!B76+'SNA 09-2019'!B76+'SNA 10-2019'!B76+'SNA 11-2019'!B76+'SNA 12-2019'!B76</f>
        <v>0</v>
      </c>
      <c r="C76" s="35">
        <f>'SNA 01-2019'!C76+'SNA 02-2019'!C76+'SNA 03-2019'!C76+'SNA 04-2019'!C76+'SNA 05-2019'!C76+'SNA 06-2019'!C76+'SNA 07-2019'!C76+'SNA 08-2019'!C76+'SNA 09-2019'!C76+'SNA 10-2019'!C76+'SNA 11-2019'!C76+'SNA 12-2019'!C76</f>
        <v>-38.674999999999997</v>
      </c>
      <c r="D76" s="35">
        <f>'SNA 01-2019'!D76+'SNA 02-2019'!D76+'SNA 03-2019'!D76+'SNA 04-2019'!D76+'SNA 05-2019'!D76+'SNA 06-2019'!D76+'SNA 07-2019'!D76+'SNA 08-2019'!D76+'SNA 09-2019'!D76+'SNA 10-2019'!D76+'SNA 11-2019'!D76+'SNA 12-2019'!D76</f>
        <v>0</v>
      </c>
      <c r="E76" s="35">
        <f t="shared" si="4"/>
        <v>-38.674999999999997</v>
      </c>
      <c r="F76" s="36"/>
      <c r="G76" s="35">
        <f>'SNA 01-2019'!G76+'SNA 02-2019'!G76+'SNA 03-2019'!G76+'SNA 04-2019'!G76+'SNA 05-2019'!G76+'SNA 06-2019'!G76+'SNA 07-2019'!G76+'SNA 08-2019'!G76+'SNA 09-2019'!G76+'SNA 10-2019'!G76+'SNA 11-2019'!G76+'SNA 12-2019'!G76</f>
        <v>0</v>
      </c>
      <c r="H76" s="36"/>
      <c r="I76" s="35">
        <f>'SNA 01-2019'!I76+'SNA 02-2019'!I76+'SNA 03-2019'!I76+'SNA 04-2019'!I76+'SNA 05-2019'!I76+'SNA 06-2019'!I76+'SNA 07-2019'!I76+'SNA 08-2019'!I76+'SNA 09-2019'!I76+'SNA 10-2019'!I76+'SNA 11-2019'!I76+'SNA 12-2019'!I76</f>
        <v>0</v>
      </c>
    </row>
    <row r="77" spans="1:9" hidden="1" outlineLevel="1">
      <c r="A77" s="40" t="s">
        <v>84</v>
      </c>
      <c r="B77" s="35">
        <f>'SNA 01-2019'!B77+'SNA 02-2019'!B77+'SNA 03-2019'!B77+'SNA 04-2019'!B77+'SNA 05-2019'!B77+'SNA 06-2019'!B77+'SNA 07-2019'!B77+'SNA 08-2019'!B77+'SNA 09-2019'!B77+'SNA 10-2019'!B77+'SNA 11-2019'!B77+'SNA 12-2019'!B77</f>
        <v>-4.2839999999999998</v>
      </c>
      <c r="C77" s="35">
        <f>'SNA 01-2019'!C77+'SNA 02-2019'!C77+'SNA 03-2019'!C77+'SNA 04-2019'!C77+'SNA 05-2019'!C77+'SNA 06-2019'!C77+'SNA 07-2019'!C77+'SNA 08-2019'!C77+'SNA 09-2019'!C77+'SNA 10-2019'!C77+'SNA 11-2019'!C77+'SNA 12-2019'!C77</f>
        <v>-34.271999999999998</v>
      </c>
      <c r="D77" s="35">
        <f>'SNA 01-2019'!D77+'SNA 02-2019'!D77+'SNA 03-2019'!D77+'SNA 04-2019'!D77+'SNA 05-2019'!D77+'SNA 06-2019'!D77+'SNA 07-2019'!D77+'SNA 08-2019'!D77+'SNA 09-2019'!D77+'SNA 10-2019'!D77+'SNA 11-2019'!D77+'SNA 12-2019'!D77</f>
        <v>0</v>
      </c>
      <c r="E77" s="35">
        <f t="shared" si="4"/>
        <v>-38.555999999999997</v>
      </c>
      <c r="F77" s="36"/>
      <c r="G77" s="35">
        <f>'SNA 01-2019'!G77+'SNA 02-2019'!G77+'SNA 03-2019'!G77+'SNA 04-2019'!G77+'SNA 05-2019'!G77+'SNA 06-2019'!G77+'SNA 07-2019'!G77+'SNA 08-2019'!G77+'SNA 09-2019'!G77+'SNA 10-2019'!G77+'SNA 11-2019'!G77+'SNA 12-2019'!G77</f>
        <v>0</v>
      </c>
      <c r="H77" s="36"/>
      <c r="I77" s="35">
        <f>'SNA 01-2019'!I77+'SNA 02-2019'!I77+'SNA 03-2019'!I77+'SNA 04-2019'!I77+'SNA 05-2019'!I77+'SNA 06-2019'!I77+'SNA 07-2019'!I77+'SNA 08-2019'!I77+'SNA 09-2019'!I77+'SNA 10-2019'!I77+'SNA 11-2019'!I77+'SNA 12-2019'!I77</f>
        <v>0</v>
      </c>
    </row>
    <row r="78" spans="1:9" hidden="1" outlineLevel="1">
      <c r="A78" s="40" t="s">
        <v>193</v>
      </c>
      <c r="B78" s="35">
        <f>'SNA 01-2019'!B78+'SNA 02-2019'!B78+'SNA 03-2019'!B78+'SNA 04-2019'!B78+'SNA 05-2019'!B78+'SNA 06-2019'!B78+'SNA 07-2019'!B78+'SNA 08-2019'!B78+'SNA 09-2019'!B78+'SNA 10-2019'!B78+'SNA 11-2019'!B78+'SNA 12-2019'!B78</f>
        <v>-0.95199999999999996</v>
      </c>
      <c r="C78" s="35">
        <f>'SNA 01-2019'!C78+'SNA 02-2019'!C78+'SNA 03-2019'!C78+'SNA 04-2019'!C78+'SNA 05-2019'!C78+'SNA 06-2019'!C78+'SNA 07-2019'!C78+'SNA 08-2019'!C78+'SNA 09-2019'!C78+'SNA 10-2019'!C78+'SNA 11-2019'!C78+'SNA 12-2019'!C78</f>
        <v>-186.02099999999999</v>
      </c>
      <c r="D78" s="35">
        <f>'SNA 01-2019'!D78+'SNA 02-2019'!D78+'SNA 03-2019'!D78+'SNA 04-2019'!D78+'SNA 05-2019'!D78+'SNA 06-2019'!D78+'SNA 07-2019'!D78+'SNA 08-2019'!D78+'SNA 09-2019'!D78+'SNA 10-2019'!D78+'SNA 11-2019'!D78+'SNA 12-2019'!D78</f>
        <v>0</v>
      </c>
      <c r="E78" s="35">
        <f t="shared" si="4"/>
        <v>-186.97299999999998</v>
      </c>
      <c r="F78" s="36"/>
      <c r="G78" s="35">
        <f>'SNA 01-2019'!G78+'SNA 02-2019'!G78+'SNA 03-2019'!G78+'SNA 04-2019'!G78+'SNA 05-2019'!G78+'SNA 06-2019'!G78+'SNA 07-2019'!G78+'SNA 08-2019'!G78+'SNA 09-2019'!G78+'SNA 10-2019'!G78+'SNA 11-2019'!G78+'SNA 12-2019'!G78</f>
        <v>0</v>
      </c>
      <c r="H78" s="36"/>
      <c r="I78" s="35">
        <f>'SNA 01-2019'!I78+'SNA 02-2019'!I78+'SNA 03-2019'!I78+'SNA 04-2019'!I78+'SNA 05-2019'!I78+'SNA 06-2019'!I78+'SNA 07-2019'!I78+'SNA 08-2019'!I78+'SNA 09-2019'!I78+'SNA 10-2019'!I78+'SNA 11-2019'!I78+'SNA 12-2019'!I78</f>
        <v>0</v>
      </c>
    </row>
    <row r="79" spans="1:9" hidden="1" outlineLevel="1">
      <c r="A79" s="40" t="s">
        <v>179</v>
      </c>
      <c r="B79" s="35">
        <f>'SNA 01-2019'!B79+'SNA 02-2019'!B79+'SNA 03-2019'!B79+'SNA 04-2019'!B79+'SNA 05-2019'!B79+'SNA 06-2019'!B79+'SNA 07-2019'!B79+'SNA 08-2019'!B79+'SNA 09-2019'!B79+'SNA 10-2019'!B79+'SNA 11-2019'!B79+'SNA 12-2019'!B79</f>
        <v>0</v>
      </c>
      <c r="C79" s="35">
        <f>'SNA 01-2019'!C79+'SNA 02-2019'!C79+'SNA 03-2019'!C79+'SNA 04-2019'!C79+'SNA 05-2019'!C79+'SNA 06-2019'!C79+'SNA 07-2019'!C79+'SNA 08-2019'!C79+'SNA 09-2019'!C79+'SNA 10-2019'!C79+'SNA 11-2019'!C79+'SNA 12-2019'!C79</f>
        <v>-810</v>
      </c>
      <c r="D79" s="35">
        <f>'SNA 01-2019'!D79+'SNA 02-2019'!D79+'SNA 03-2019'!D79+'SNA 04-2019'!D79+'SNA 05-2019'!D79+'SNA 06-2019'!D79+'SNA 07-2019'!D79+'SNA 08-2019'!D79+'SNA 09-2019'!D79+'SNA 10-2019'!D79+'SNA 11-2019'!D79+'SNA 12-2019'!D79</f>
        <v>0</v>
      </c>
      <c r="E79" s="35">
        <f t="shared" si="4"/>
        <v>-810</v>
      </c>
      <c r="F79" s="36"/>
      <c r="G79" s="35">
        <f>'SNA 01-2019'!G79+'SNA 02-2019'!G79+'SNA 03-2019'!G79+'SNA 04-2019'!G79+'SNA 05-2019'!G79+'SNA 06-2019'!G79+'SNA 07-2019'!G79+'SNA 08-2019'!G79+'SNA 09-2019'!G79+'SNA 10-2019'!G79+'SNA 11-2019'!G79+'SNA 12-2019'!G79</f>
        <v>-1015</v>
      </c>
      <c r="H79" s="36"/>
      <c r="I79" s="35">
        <f>'SNA 01-2019'!I79+'SNA 02-2019'!I79+'SNA 03-2019'!I79+'SNA 04-2019'!I79+'SNA 05-2019'!I79+'SNA 06-2019'!I79+'SNA 07-2019'!I79+'SNA 08-2019'!I79+'SNA 09-2019'!I79+'SNA 10-2019'!I79+'SNA 11-2019'!I79+'SNA 12-2019'!I79</f>
        <v>-15</v>
      </c>
    </row>
    <row r="80" spans="1:9" hidden="1" outlineLevel="1">
      <c r="A80" s="40" t="s">
        <v>184</v>
      </c>
      <c r="B80" s="35">
        <f>'SNA 01-2019'!B80+'SNA 02-2019'!B80+'SNA 03-2019'!B80+'SNA 04-2019'!B80+'SNA 05-2019'!B80+'SNA 06-2019'!B80+'SNA 07-2019'!B80+'SNA 08-2019'!B80+'SNA 09-2019'!B80+'SNA 10-2019'!B80+'SNA 11-2019'!B80+'SNA 12-2019'!B80</f>
        <v>-14.76</v>
      </c>
      <c r="C80" s="35">
        <f>'SNA 01-2019'!C80+'SNA 02-2019'!C80+'SNA 03-2019'!C80+'SNA 04-2019'!C80+'SNA 05-2019'!C80+'SNA 06-2019'!C80+'SNA 07-2019'!C80+'SNA 08-2019'!C80+'SNA 09-2019'!C80+'SNA 10-2019'!C80+'SNA 11-2019'!C80+'SNA 12-2019'!C80</f>
        <v>-28.567999999999998</v>
      </c>
      <c r="D80" s="35">
        <f>'SNA 01-2019'!D80+'SNA 02-2019'!D80+'SNA 03-2019'!D80+'SNA 04-2019'!D80+'SNA 05-2019'!D80+'SNA 06-2019'!D80+'SNA 07-2019'!D80+'SNA 08-2019'!D80+'SNA 09-2019'!D80+'SNA 10-2019'!D80+'SNA 11-2019'!D80+'SNA 12-2019'!D80</f>
        <v>0</v>
      </c>
      <c r="E80" s="35">
        <f t="shared" si="4"/>
        <v>-43.327999999999996</v>
      </c>
      <c r="F80" s="36"/>
      <c r="G80" s="35">
        <f>'SNA 01-2019'!G80+'SNA 02-2019'!G80+'SNA 03-2019'!G80+'SNA 04-2019'!G80+'SNA 05-2019'!G80+'SNA 06-2019'!G80+'SNA 07-2019'!G80+'SNA 08-2019'!G80+'SNA 09-2019'!G80+'SNA 10-2019'!G80+'SNA 11-2019'!G80+'SNA 12-2019'!G80</f>
        <v>0</v>
      </c>
      <c r="H80" s="36"/>
      <c r="I80" s="35">
        <f>'SNA 01-2019'!I80+'SNA 02-2019'!I80+'SNA 03-2019'!I80+'SNA 04-2019'!I80+'SNA 05-2019'!I80+'SNA 06-2019'!I80+'SNA 07-2019'!I80+'SNA 08-2019'!I80+'SNA 09-2019'!I80+'SNA 10-2019'!I80+'SNA 11-2019'!I80+'SNA 12-2019'!I80</f>
        <v>0</v>
      </c>
    </row>
    <row r="81" spans="1:9" hidden="1" outlineLevel="1">
      <c r="A81" s="40" t="s">
        <v>189</v>
      </c>
      <c r="B81" s="35">
        <f>'SNA 01-2019'!B81+'SNA 02-2019'!B81+'SNA 03-2019'!B81+'SNA 04-2019'!B81+'SNA 05-2019'!B81+'SNA 06-2019'!B81+'SNA 07-2019'!B81+'SNA 08-2019'!B81+'SNA 09-2019'!B81+'SNA 10-2019'!B81+'SNA 11-2019'!B81+'SNA 12-2019'!B81</f>
        <v>0</v>
      </c>
      <c r="C81" s="35">
        <f>'SNA 01-2019'!C81+'SNA 02-2019'!C81+'SNA 03-2019'!C81+'SNA 04-2019'!C81+'SNA 05-2019'!C81+'SNA 06-2019'!C81+'SNA 07-2019'!C81+'SNA 08-2019'!C81+'SNA 09-2019'!C81+'SNA 10-2019'!C81+'SNA 11-2019'!C81+'SNA 12-2019'!C81</f>
        <v>-880</v>
      </c>
      <c r="D81" s="35">
        <f>'SNA 01-2019'!D81+'SNA 02-2019'!D81+'SNA 03-2019'!D81+'SNA 04-2019'!D81+'SNA 05-2019'!D81+'SNA 06-2019'!D81+'SNA 07-2019'!D81+'SNA 08-2019'!D81+'SNA 09-2019'!D81+'SNA 10-2019'!D81+'SNA 11-2019'!D81+'SNA 12-2019'!D81</f>
        <v>0</v>
      </c>
      <c r="E81" s="35">
        <f>SUM(B81:D81)</f>
        <v>-880</v>
      </c>
      <c r="F81" s="36"/>
      <c r="G81" s="35">
        <f>'SNA 01-2019'!G81+'SNA 02-2019'!G81+'SNA 03-2019'!G81+'SNA 04-2019'!G81+'SNA 05-2019'!G81+'SNA 06-2019'!G81+'SNA 07-2019'!G81+'SNA 08-2019'!G81+'SNA 09-2019'!G81+'SNA 10-2019'!G81+'SNA 11-2019'!G81+'SNA 12-2019'!G81</f>
        <v>0</v>
      </c>
      <c r="H81" s="36"/>
      <c r="I81" s="35">
        <f>'SNA 01-2019'!I81+'SNA 02-2019'!I81+'SNA 03-2019'!I81+'SNA 04-2019'!I81+'SNA 05-2019'!I81+'SNA 06-2019'!I81+'SNA 07-2019'!I81+'SNA 08-2019'!I81+'SNA 09-2019'!I81+'SNA 10-2019'!I81+'SNA 11-2019'!I81+'SNA 12-2019'!I81</f>
        <v>0</v>
      </c>
    </row>
    <row r="82" spans="1:9" hidden="1" outlineLevel="1">
      <c r="A82" s="40" t="s">
        <v>180</v>
      </c>
      <c r="B82" s="35">
        <f>'SNA 01-2019'!B82+'SNA 02-2019'!B82+'SNA 03-2019'!B82+'SNA 04-2019'!B82+'SNA 05-2019'!B82+'SNA 06-2019'!B82+'SNA 07-2019'!B82+'SNA 08-2019'!B82+'SNA 09-2019'!B82+'SNA 10-2019'!B82+'SNA 11-2019'!B82+'SNA 12-2019'!B82</f>
        <v>0</v>
      </c>
      <c r="C82" s="35">
        <f>'SNA 01-2019'!C82+'SNA 02-2019'!C82+'SNA 03-2019'!C82+'SNA 04-2019'!C82+'SNA 05-2019'!C82+'SNA 06-2019'!C82+'SNA 07-2019'!C82+'SNA 08-2019'!C82+'SNA 09-2019'!C82+'SNA 10-2019'!C82+'SNA 11-2019'!C82+'SNA 12-2019'!C82</f>
        <v>-339.15</v>
      </c>
      <c r="D82" s="35">
        <f>'SNA 01-2019'!D82+'SNA 02-2019'!D82+'SNA 03-2019'!D82+'SNA 04-2019'!D82+'SNA 05-2019'!D82+'SNA 06-2019'!D82+'SNA 07-2019'!D82+'SNA 08-2019'!D82+'SNA 09-2019'!D82+'SNA 10-2019'!D82+'SNA 11-2019'!D82+'SNA 12-2019'!D82</f>
        <v>0</v>
      </c>
      <c r="E82" s="35">
        <f t="shared" si="4"/>
        <v>-339.15</v>
      </c>
      <c r="F82" s="36"/>
      <c r="G82" s="35">
        <f>'SNA 01-2019'!G82+'SNA 02-2019'!G82+'SNA 03-2019'!G82+'SNA 04-2019'!G82+'SNA 05-2019'!G82+'SNA 06-2019'!G82+'SNA 07-2019'!G82+'SNA 08-2019'!G82+'SNA 09-2019'!G82+'SNA 10-2019'!G82+'SNA 11-2019'!G82+'SNA 12-2019'!G82</f>
        <v>0</v>
      </c>
      <c r="H82" s="36"/>
      <c r="I82" s="35">
        <f>'SNA 01-2019'!I82+'SNA 02-2019'!I82+'SNA 03-2019'!I82+'SNA 04-2019'!I82+'SNA 05-2019'!I82+'SNA 06-2019'!I82+'SNA 07-2019'!I82+'SNA 08-2019'!I82+'SNA 09-2019'!I82+'SNA 10-2019'!I82+'SNA 11-2019'!I82+'SNA 12-2019'!I82</f>
        <v>0</v>
      </c>
    </row>
    <row r="83" spans="1:9" hidden="1" outlineLevel="1">
      <c r="A83" s="40" t="s">
        <v>185</v>
      </c>
      <c r="B83" s="35">
        <f>'SNA 01-2019'!B83+'SNA 02-2019'!B83+'SNA 03-2019'!B83+'SNA 04-2019'!B83+'SNA 05-2019'!B83+'SNA 06-2019'!B83+'SNA 07-2019'!B83+'SNA 08-2019'!B83+'SNA 09-2019'!B83+'SNA 10-2019'!B83+'SNA 11-2019'!B83+'SNA 12-2019'!B83</f>
        <v>0</v>
      </c>
      <c r="C83" s="35">
        <f>'SNA 01-2019'!C83+'SNA 02-2019'!C83+'SNA 03-2019'!C83+'SNA 04-2019'!C83+'SNA 05-2019'!C83+'SNA 06-2019'!C83+'SNA 07-2019'!C83+'SNA 08-2019'!C83+'SNA 09-2019'!C83+'SNA 10-2019'!C83+'SNA 11-2019'!C83+'SNA 12-2019'!C83</f>
        <v>-11.9</v>
      </c>
      <c r="D83" s="35">
        <f>'SNA 01-2019'!D83+'SNA 02-2019'!D83+'SNA 03-2019'!D83+'SNA 04-2019'!D83+'SNA 05-2019'!D83+'SNA 06-2019'!D83+'SNA 07-2019'!D83+'SNA 08-2019'!D83+'SNA 09-2019'!D83+'SNA 10-2019'!D83+'SNA 11-2019'!D83+'SNA 12-2019'!D83</f>
        <v>0</v>
      </c>
      <c r="E83" s="35">
        <f t="shared" si="4"/>
        <v>-11.9</v>
      </c>
      <c r="F83" s="36"/>
      <c r="G83" s="35">
        <f>'SNA 01-2019'!G83+'SNA 02-2019'!G83+'SNA 03-2019'!G83+'SNA 04-2019'!G83+'SNA 05-2019'!G83+'SNA 06-2019'!G83+'SNA 07-2019'!G83+'SNA 08-2019'!G83+'SNA 09-2019'!G83+'SNA 10-2019'!G83+'SNA 11-2019'!G83+'SNA 12-2019'!G83</f>
        <v>0</v>
      </c>
      <c r="H83" s="36"/>
      <c r="I83" s="35">
        <f>'SNA 01-2019'!I83+'SNA 02-2019'!I83+'SNA 03-2019'!I83+'SNA 04-2019'!I83+'SNA 05-2019'!I83+'SNA 06-2019'!I83+'SNA 07-2019'!I83+'SNA 08-2019'!I83+'SNA 09-2019'!I83+'SNA 10-2019'!I83+'SNA 11-2019'!I83+'SNA 12-2019'!I83</f>
        <v>0</v>
      </c>
    </row>
    <row r="84" spans="1:9" hidden="1" outlineLevel="1">
      <c r="A84" s="40" t="s">
        <v>94</v>
      </c>
      <c r="B84" s="35">
        <f>'SNA 01-2019'!B84+'SNA 02-2019'!B84+'SNA 03-2019'!B84+'SNA 04-2019'!B84+'SNA 05-2019'!B84+'SNA 06-2019'!B84+'SNA 07-2019'!B84+'SNA 08-2019'!B84+'SNA 09-2019'!B84+'SNA 10-2019'!B84+'SNA 11-2019'!B84+'SNA 12-2019'!B84</f>
        <v>0</v>
      </c>
      <c r="C84" s="35">
        <f>'SNA 01-2019'!C84+'SNA 02-2019'!C84+'SNA 03-2019'!C84+'SNA 04-2019'!C84+'SNA 05-2019'!C84+'SNA 06-2019'!C84+'SNA 07-2019'!C84+'SNA 08-2019'!C84+'SNA 09-2019'!C84+'SNA 10-2019'!C84+'SNA 11-2019'!C84+'SNA 12-2019'!C84</f>
        <v>-2.66</v>
      </c>
      <c r="D84" s="35">
        <f>'SNA 01-2019'!D84+'SNA 02-2019'!D84+'SNA 03-2019'!D84+'SNA 04-2019'!D84+'SNA 05-2019'!D84+'SNA 06-2019'!D84+'SNA 07-2019'!D84+'SNA 08-2019'!D84+'SNA 09-2019'!D84+'SNA 10-2019'!D84+'SNA 11-2019'!D84+'SNA 12-2019'!D84</f>
        <v>0</v>
      </c>
      <c r="E84" s="35">
        <f t="shared" si="4"/>
        <v>-2.66</v>
      </c>
      <c r="F84" s="36"/>
      <c r="G84" s="35">
        <f>'SNA 01-2019'!G84+'SNA 02-2019'!G84+'SNA 03-2019'!G84+'SNA 04-2019'!G84+'SNA 05-2019'!G84+'SNA 06-2019'!G84+'SNA 07-2019'!G84+'SNA 08-2019'!G84+'SNA 09-2019'!G84+'SNA 10-2019'!G84+'SNA 11-2019'!G84+'SNA 12-2019'!G84</f>
        <v>0</v>
      </c>
      <c r="H84" s="36"/>
      <c r="I84" s="35">
        <f>'SNA 01-2019'!I84+'SNA 02-2019'!I84+'SNA 03-2019'!I84+'SNA 04-2019'!I84+'SNA 05-2019'!I84+'SNA 06-2019'!I84+'SNA 07-2019'!I84+'SNA 08-2019'!I84+'SNA 09-2019'!I84+'SNA 10-2019'!I84+'SNA 11-2019'!I84+'SNA 12-2019'!I84</f>
        <v>0</v>
      </c>
    </row>
    <row r="85" spans="1:9" hidden="1" outlineLevel="1">
      <c r="A85" s="40" t="s">
        <v>181</v>
      </c>
      <c r="B85" s="35">
        <f>'SNA 01-2019'!B85+'SNA 02-2019'!B85+'SNA 03-2019'!B85+'SNA 04-2019'!B85+'SNA 05-2019'!B85+'SNA 06-2019'!B85+'SNA 07-2019'!B85+'SNA 08-2019'!B85+'SNA 09-2019'!B85+'SNA 10-2019'!B85+'SNA 11-2019'!B85+'SNA 12-2019'!B85</f>
        <v>0</v>
      </c>
      <c r="C85" s="35">
        <f>'SNA 01-2019'!C85+'SNA 02-2019'!C85+'SNA 03-2019'!C85+'SNA 04-2019'!C85+'SNA 05-2019'!C85+'SNA 06-2019'!C85+'SNA 07-2019'!C85+'SNA 08-2019'!C85+'SNA 09-2019'!C85+'SNA 10-2019'!C85+'SNA 11-2019'!C85+'SNA 12-2019'!C85</f>
        <v>-53.550000000000004</v>
      </c>
      <c r="D85" s="35">
        <f>'SNA 01-2019'!D85+'SNA 02-2019'!D85+'SNA 03-2019'!D85+'SNA 04-2019'!D85+'SNA 05-2019'!D85+'SNA 06-2019'!D85+'SNA 07-2019'!D85+'SNA 08-2019'!D85+'SNA 09-2019'!D85+'SNA 10-2019'!D85+'SNA 11-2019'!D85+'SNA 12-2019'!D85</f>
        <v>0</v>
      </c>
      <c r="E85" s="35">
        <f t="shared" si="4"/>
        <v>-53.550000000000004</v>
      </c>
      <c r="F85" s="36"/>
      <c r="G85" s="35">
        <f>'SNA 01-2019'!G85+'SNA 02-2019'!G85+'SNA 03-2019'!G85+'SNA 04-2019'!G85+'SNA 05-2019'!G85+'SNA 06-2019'!G85+'SNA 07-2019'!G85+'SNA 08-2019'!G85+'SNA 09-2019'!G85+'SNA 10-2019'!G85+'SNA 11-2019'!G85+'SNA 12-2019'!G85</f>
        <v>0</v>
      </c>
      <c r="H85" s="36"/>
      <c r="I85" s="35">
        <f>'SNA 01-2019'!I85+'SNA 02-2019'!I85+'SNA 03-2019'!I85+'SNA 04-2019'!I85+'SNA 05-2019'!I85+'SNA 06-2019'!I85+'SNA 07-2019'!I85+'SNA 08-2019'!I85+'SNA 09-2019'!I85+'SNA 10-2019'!I85+'SNA 11-2019'!I85+'SNA 12-2019'!I85</f>
        <v>0</v>
      </c>
    </row>
    <row r="86" spans="1:9" hidden="1" outlineLevel="1">
      <c r="A86" s="40" t="s">
        <v>353</v>
      </c>
      <c r="B86" s="35">
        <f>'SNA 01-2019'!B86+'SNA 02-2019'!B86+'SNA 03-2019'!B86+'SNA 04-2019'!B86+'SNA 05-2019'!B86+'SNA 06-2019'!B86+'SNA 07-2019'!B86+'SNA 08-2019'!B86+'SNA 09-2019'!B86+'SNA 10-2019'!B86+'SNA 11-2019'!B86+'SNA 12-2019'!B86</f>
        <v>-5.95</v>
      </c>
      <c r="C86" s="35">
        <f>'SNA 01-2019'!C86+'SNA 02-2019'!C86+'SNA 03-2019'!C86+'SNA 04-2019'!C86+'SNA 05-2019'!C86+'SNA 06-2019'!C86+'SNA 07-2019'!C86+'SNA 08-2019'!C86+'SNA 09-2019'!C86+'SNA 10-2019'!C86+'SNA 11-2019'!C86+'SNA 12-2019'!C86</f>
        <v>0</v>
      </c>
      <c r="D86" s="35">
        <f>'SNA 01-2019'!D86+'SNA 02-2019'!D86+'SNA 03-2019'!D86+'SNA 04-2019'!D86+'SNA 05-2019'!D86+'SNA 06-2019'!D86+'SNA 07-2019'!D86+'SNA 08-2019'!D86+'SNA 09-2019'!D86+'SNA 10-2019'!D86+'SNA 11-2019'!D86+'SNA 12-2019'!D86</f>
        <v>0</v>
      </c>
      <c r="E86" s="35">
        <f t="shared" ref="E86:E137" si="7">SUM(B86:D86)</f>
        <v>-5.95</v>
      </c>
      <c r="F86" s="36"/>
      <c r="G86" s="35">
        <f>'SNA 01-2019'!G86+'SNA 02-2019'!G86+'SNA 03-2019'!G86+'SNA 04-2019'!G86+'SNA 05-2019'!G86+'SNA 06-2019'!G86+'SNA 07-2019'!G86+'SNA 08-2019'!G86+'SNA 09-2019'!G86+'SNA 10-2019'!G86+'SNA 11-2019'!G86+'SNA 12-2019'!G86</f>
        <v>0</v>
      </c>
      <c r="H86" s="36"/>
      <c r="I86" s="35">
        <f>'SNA 01-2019'!I86+'SNA 02-2019'!I86+'SNA 03-2019'!I86+'SNA 04-2019'!I86+'SNA 05-2019'!I86+'SNA 06-2019'!I86+'SNA 07-2019'!I86+'SNA 08-2019'!I86+'SNA 09-2019'!I86+'SNA 10-2019'!I86+'SNA 11-2019'!I86+'SNA 12-2019'!I86</f>
        <v>0</v>
      </c>
    </row>
    <row r="87" spans="1:9" hidden="1" outlineLevel="1">
      <c r="A87" s="40" t="s">
        <v>182</v>
      </c>
      <c r="B87" s="35">
        <f>'SNA 01-2019'!B87+'SNA 02-2019'!B87+'SNA 03-2019'!B87+'SNA 04-2019'!B87+'SNA 05-2019'!B87+'SNA 06-2019'!B87+'SNA 07-2019'!B87+'SNA 08-2019'!B87+'SNA 09-2019'!B87+'SNA 10-2019'!B87+'SNA 11-2019'!B87+'SNA 12-2019'!B87</f>
        <v>0</v>
      </c>
      <c r="C87" s="35">
        <f>'SNA 01-2019'!C87+'SNA 02-2019'!C87+'SNA 03-2019'!C87+'SNA 04-2019'!C87+'SNA 05-2019'!C87+'SNA 06-2019'!C87+'SNA 07-2019'!C87+'SNA 08-2019'!C87+'SNA 09-2019'!C87+'SNA 10-2019'!C87+'SNA 11-2019'!C87+'SNA 12-2019'!C87</f>
        <v>-10587.032999999999</v>
      </c>
      <c r="D87" s="35">
        <f>'SNA 01-2019'!D87+'SNA 02-2019'!D87+'SNA 03-2019'!D87+'SNA 04-2019'!D87+'SNA 05-2019'!D87+'SNA 06-2019'!D87+'SNA 07-2019'!D87+'SNA 08-2019'!D87+'SNA 09-2019'!D87+'SNA 10-2019'!D87+'SNA 11-2019'!D87+'SNA 12-2019'!D87</f>
        <v>0</v>
      </c>
      <c r="E87" s="35">
        <f t="shared" si="7"/>
        <v>-10587.032999999999</v>
      </c>
      <c r="F87" s="36"/>
      <c r="G87" s="35">
        <f>'SNA 01-2019'!G87+'SNA 02-2019'!G87+'SNA 03-2019'!G87+'SNA 04-2019'!G87+'SNA 05-2019'!G87+'SNA 06-2019'!G87+'SNA 07-2019'!G87+'SNA 08-2019'!G87+'SNA 09-2019'!G87+'SNA 10-2019'!G87+'SNA 11-2019'!G87+'SNA 12-2019'!G87</f>
        <v>0</v>
      </c>
      <c r="H87" s="36"/>
      <c r="I87" s="35">
        <f>'SNA 01-2019'!I87+'SNA 02-2019'!I87+'SNA 03-2019'!I87+'SNA 04-2019'!I87+'SNA 05-2019'!I87+'SNA 06-2019'!I87+'SNA 07-2019'!I87+'SNA 08-2019'!I87+'SNA 09-2019'!I87+'SNA 10-2019'!I87+'SNA 11-2019'!I87+'SNA 12-2019'!I87</f>
        <v>0</v>
      </c>
    </row>
    <row r="88" spans="1:9" hidden="1" outlineLevel="1">
      <c r="A88" s="40" t="s">
        <v>183</v>
      </c>
      <c r="B88" s="35">
        <f>'SNA 01-2019'!B88+'SNA 02-2019'!B88+'SNA 03-2019'!B88+'SNA 04-2019'!B88+'SNA 05-2019'!B88+'SNA 06-2019'!B88+'SNA 07-2019'!B88+'SNA 08-2019'!B88+'SNA 09-2019'!B88+'SNA 10-2019'!B88+'SNA 11-2019'!B88+'SNA 12-2019'!B88</f>
        <v>0</v>
      </c>
      <c r="C88" s="35">
        <f>'SNA 01-2019'!C88+'SNA 02-2019'!C88+'SNA 03-2019'!C88+'SNA 04-2019'!C88+'SNA 05-2019'!C88+'SNA 06-2019'!C88+'SNA 07-2019'!C88+'SNA 08-2019'!C88+'SNA 09-2019'!C88+'SNA 10-2019'!C88+'SNA 11-2019'!C88+'SNA 12-2019'!C88</f>
        <v>-1172.2769999999998</v>
      </c>
      <c r="D88" s="35">
        <f>'SNA 01-2019'!D88+'SNA 02-2019'!D88+'SNA 03-2019'!D88+'SNA 04-2019'!D88+'SNA 05-2019'!D88+'SNA 06-2019'!D88+'SNA 07-2019'!D88+'SNA 08-2019'!D88+'SNA 09-2019'!D88+'SNA 10-2019'!D88+'SNA 11-2019'!D88+'SNA 12-2019'!D88</f>
        <v>0</v>
      </c>
      <c r="E88" s="35">
        <f t="shared" si="7"/>
        <v>-1172.2769999999998</v>
      </c>
      <c r="F88" s="36"/>
      <c r="G88" s="35">
        <f>'SNA 01-2019'!G88+'SNA 02-2019'!G88+'SNA 03-2019'!G88+'SNA 04-2019'!G88+'SNA 05-2019'!G88+'SNA 06-2019'!G88+'SNA 07-2019'!G88+'SNA 08-2019'!G88+'SNA 09-2019'!G88+'SNA 10-2019'!G88+'SNA 11-2019'!G88+'SNA 12-2019'!G88</f>
        <v>0</v>
      </c>
      <c r="H88" s="36"/>
      <c r="I88" s="35">
        <f>'SNA 01-2019'!I88+'SNA 02-2019'!I88+'SNA 03-2019'!I88+'SNA 04-2019'!I88+'SNA 05-2019'!I88+'SNA 06-2019'!I88+'SNA 07-2019'!I88+'SNA 08-2019'!I88+'SNA 09-2019'!I88+'SNA 10-2019'!I88+'SNA 11-2019'!I88+'SNA 12-2019'!I88</f>
        <v>0</v>
      </c>
    </row>
    <row r="89" spans="1:9" hidden="1" outlineLevel="1">
      <c r="A89" s="40" t="s">
        <v>186</v>
      </c>
      <c r="B89" s="35">
        <f>'SNA 01-2019'!B89+'SNA 02-2019'!B89+'SNA 03-2019'!B89+'SNA 04-2019'!B89+'SNA 05-2019'!B89+'SNA 06-2019'!B89+'SNA 07-2019'!B89+'SNA 08-2019'!B89+'SNA 09-2019'!B89+'SNA 10-2019'!B89+'SNA 11-2019'!B89+'SNA 12-2019'!B89</f>
        <v>0</v>
      </c>
      <c r="C89" s="35">
        <f>'SNA 01-2019'!C89+'SNA 02-2019'!C89+'SNA 03-2019'!C89+'SNA 04-2019'!C89+'SNA 05-2019'!C89+'SNA 06-2019'!C89+'SNA 07-2019'!C89+'SNA 08-2019'!C89+'SNA 09-2019'!C89+'SNA 10-2019'!C89+'SNA 11-2019'!C89+'SNA 12-2019'!C89</f>
        <v>-11961.608999999999</v>
      </c>
      <c r="D89" s="35">
        <f>'SNA 01-2019'!D89+'SNA 02-2019'!D89+'SNA 03-2019'!D89+'SNA 04-2019'!D89+'SNA 05-2019'!D89+'SNA 06-2019'!D89+'SNA 07-2019'!D89+'SNA 08-2019'!D89+'SNA 09-2019'!D89+'SNA 10-2019'!D89+'SNA 11-2019'!D89+'SNA 12-2019'!D89</f>
        <v>0</v>
      </c>
      <c r="E89" s="35">
        <f t="shared" si="7"/>
        <v>-11961.608999999999</v>
      </c>
      <c r="F89" s="36"/>
      <c r="G89" s="35">
        <f>'SNA 01-2019'!G89+'SNA 02-2019'!G89+'SNA 03-2019'!G89+'SNA 04-2019'!G89+'SNA 05-2019'!G89+'SNA 06-2019'!G89+'SNA 07-2019'!G89+'SNA 08-2019'!G89+'SNA 09-2019'!G89+'SNA 10-2019'!G89+'SNA 11-2019'!G89+'SNA 12-2019'!G89</f>
        <v>0</v>
      </c>
      <c r="H89" s="36"/>
      <c r="I89" s="35">
        <f>'SNA 01-2019'!I89+'SNA 02-2019'!I89+'SNA 03-2019'!I89+'SNA 04-2019'!I89+'SNA 05-2019'!I89+'SNA 06-2019'!I89+'SNA 07-2019'!I89+'SNA 08-2019'!I89+'SNA 09-2019'!I89+'SNA 10-2019'!I89+'SNA 11-2019'!I89+'SNA 12-2019'!I89</f>
        <v>0</v>
      </c>
    </row>
    <row r="90" spans="1:9" hidden="1" outlineLevel="1">
      <c r="A90" s="40" t="s">
        <v>135</v>
      </c>
      <c r="B90" s="35">
        <f>'SNA 01-2019'!B90+'SNA 02-2019'!B90+'SNA 03-2019'!B90+'SNA 04-2019'!B90+'SNA 05-2019'!B90+'SNA 06-2019'!B90+'SNA 07-2019'!B90+'SNA 08-2019'!B90+'SNA 09-2019'!B90+'SNA 10-2019'!B90+'SNA 11-2019'!B90+'SNA 12-2019'!B90</f>
        <v>0</v>
      </c>
      <c r="C90" s="35">
        <f>'SNA 01-2019'!C90+'SNA 02-2019'!C90+'SNA 03-2019'!C90+'SNA 04-2019'!C90+'SNA 05-2019'!C90+'SNA 06-2019'!C90+'SNA 07-2019'!C90+'SNA 08-2019'!C90+'SNA 09-2019'!C90+'SNA 10-2019'!C90+'SNA 11-2019'!C90+'SNA 12-2019'!C90</f>
        <v>-377</v>
      </c>
      <c r="D90" s="35">
        <f>'SNA 01-2019'!D90+'SNA 02-2019'!D90+'SNA 03-2019'!D90+'SNA 04-2019'!D90+'SNA 05-2019'!D90+'SNA 06-2019'!D90+'SNA 07-2019'!D90+'SNA 08-2019'!D90+'SNA 09-2019'!D90+'SNA 10-2019'!D90+'SNA 11-2019'!D90+'SNA 12-2019'!D90</f>
        <v>0</v>
      </c>
      <c r="E90" s="35">
        <f t="shared" si="7"/>
        <v>-377</v>
      </c>
      <c r="F90" s="36"/>
      <c r="G90" s="35">
        <f>'SNA 01-2019'!G90+'SNA 02-2019'!G90+'SNA 03-2019'!G90+'SNA 04-2019'!G90+'SNA 05-2019'!G90+'SNA 06-2019'!G90+'SNA 07-2019'!G90+'SNA 08-2019'!G90+'SNA 09-2019'!G90+'SNA 10-2019'!G90+'SNA 11-2019'!G90+'SNA 12-2019'!G90</f>
        <v>0</v>
      </c>
      <c r="H90" s="36"/>
      <c r="I90" s="35">
        <f>'SNA 01-2019'!I90+'SNA 02-2019'!I90+'SNA 03-2019'!I90+'SNA 04-2019'!I90+'SNA 05-2019'!I90+'SNA 06-2019'!I90+'SNA 07-2019'!I90+'SNA 08-2019'!I90+'SNA 09-2019'!I90+'SNA 10-2019'!I90+'SNA 11-2019'!I90+'SNA 12-2019'!I90</f>
        <v>0</v>
      </c>
    </row>
    <row r="91" spans="1:9" hidden="1" outlineLevel="1">
      <c r="A91" s="40" t="s">
        <v>347</v>
      </c>
      <c r="B91" s="35">
        <f>'SNA 01-2019'!B91+'SNA 02-2019'!B91+'SNA 03-2019'!B91+'SNA 04-2019'!B91+'SNA 05-2019'!B91+'SNA 06-2019'!B91+'SNA 07-2019'!B91+'SNA 08-2019'!B91+'SNA 09-2019'!B91+'SNA 10-2019'!B91+'SNA 11-2019'!B91+'SNA 12-2019'!B91</f>
        <v>0</v>
      </c>
      <c r="C91" s="35">
        <f>'SNA 01-2019'!C91+'SNA 02-2019'!C91+'SNA 03-2019'!C91+'SNA 04-2019'!C91+'SNA 05-2019'!C91+'SNA 06-2019'!C91+'SNA 07-2019'!C91+'SNA 08-2019'!C91+'SNA 09-2019'!C91+'SNA 10-2019'!C91+'SNA 11-2019'!C91+'SNA 12-2019'!C91</f>
        <v>0</v>
      </c>
      <c r="D91" s="35">
        <f>'SNA 01-2019'!D91+'SNA 02-2019'!D91+'SNA 03-2019'!D91+'SNA 04-2019'!D91+'SNA 05-2019'!D91+'SNA 06-2019'!D91+'SNA 07-2019'!D91+'SNA 08-2019'!D91+'SNA 09-2019'!D91+'SNA 10-2019'!D91+'SNA 11-2019'!D91+'SNA 12-2019'!D91</f>
        <v>0</v>
      </c>
      <c r="E91" s="35">
        <f t="shared" ref="E91" si="8">SUM(B91:D91)</f>
        <v>0</v>
      </c>
      <c r="F91" s="10"/>
      <c r="G91" s="35">
        <f>'SNA 01-2019'!G91+'SNA 02-2019'!G91+'SNA 03-2019'!G91+'SNA 04-2019'!G91+'SNA 05-2019'!G91+'SNA 06-2019'!G91+'SNA 07-2019'!G91+'SNA 08-2019'!G91+'SNA 09-2019'!G91+'SNA 10-2019'!G91+'SNA 11-2019'!G91+'SNA 12-2019'!G91</f>
        <v>-3338.24</v>
      </c>
      <c r="H91" s="36"/>
      <c r="I91" s="35">
        <f>'SNA 01-2019'!I91+'SNA 02-2019'!I91+'SNA 03-2019'!I91+'SNA 04-2019'!I91+'SNA 05-2019'!I91+'SNA 06-2019'!I91+'SNA 07-2019'!I91+'SNA 08-2019'!I91+'SNA 09-2019'!I91+'SNA 10-2019'!I91+'SNA 11-2019'!I91+'SNA 12-2019'!I91</f>
        <v>0</v>
      </c>
    </row>
    <row r="92" spans="1:9" hidden="1" outlineLevel="1">
      <c r="A92" s="40" t="s">
        <v>373</v>
      </c>
      <c r="B92" s="35">
        <f>'SNA 01-2019'!B92+'SNA 02-2019'!B92+'SNA 03-2019'!B92+'SNA 04-2019'!B92+'SNA 05-2019'!B92+'SNA 06-2019'!B92+'SNA 07-2019'!B92+'SNA 08-2019'!B92+'SNA 09-2019'!B92+'SNA 10-2019'!B92+'SNA 11-2019'!B92+'SNA 12-2019'!B92</f>
        <v>0</v>
      </c>
      <c r="C92" s="35">
        <f>'SNA 01-2019'!C92+'SNA 02-2019'!C92+'SNA 03-2019'!C92+'SNA 04-2019'!C92+'SNA 05-2019'!C92+'SNA 06-2019'!C92+'SNA 07-2019'!C92+'SNA 08-2019'!C92+'SNA 09-2019'!C92+'SNA 10-2019'!C92+'SNA 11-2019'!C92+'SNA 12-2019'!C92</f>
        <v>-3117.3470000000002</v>
      </c>
      <c r="D92" s="35">
        <f>'SNA 01-2019'!D92+'SNA 02-2019'!D92+'SNA 03-2019'!D92+'SNA 04-2019'!D92+'SNA 05-2019'!D92+'SNA 06-2019'!D92+'SNA 07-2019'!D92+'SNA 08-2019'!D92+'SNA 09-2019'!D92+'SNA 10-2019'!D92+'SNA 11-2019'!D92+'SNA 12-2019'!D92</f>
        <v>0</v>
      </c>
      <c r="E92" s="35">
        <f t="shared" ref="E92:E93" si="9">SUM(B92:D92)</f>
        <v>-3117.3470000000002</v>
      </c>
      <c r="F92" s="10"/>
      <c r="G92" s="35">
        <f>'SNA 01-2019'!G92+'SNA 02-2019'!G92+'SNA 03-2019'!G92+'SNA 04-2019'!G92+'SNA 05-2019'!G92+'SNA 06-2019'!G92+'SNA 07-2019'!G92+'SNA 08-2019'!G92+'SNA 09-2019'!G92+'SNA 10-2019'!G92+'SNA 11-2019'!G92+'SNA 12-2019'!G92</f>
        <v>0</v>
      </c>
      <c r="H92" s="36"/>
      <c r="I92" s="35">
        <f>'SNA 01-2019'!I92+'SNA 02-2019'!I92+'SNA 03-2019'!I92+'SNA 04-2019'!I92+'SNA 05-2019'!I92+'SNA 06-2019'!I92+'SNA 07-2019'!I92+'SNA 08-2019'!I92+'SNA 09-2019'!I92+'SNA 10-2019'!I92+'SNA 11-2019'!I92+'SNA 12-2019'!I92</f>
        <v>0</v>
      </c>
    </row>
    <row r="93" spans="1:9" hidden="1" outlineLevel="1">
      <c r="A93" s="40" t="s">
        <v>137</v>
      </c>
      <c r="B93" s="35">
        <f>'SNA 01-2019'!B93+'SNA 02-2019'!B93+'SNA 03-2019'!B93+'SNA 04-2019'!B93+'SNA 05-2019'!B93+'SNA 06-2019'!B93+'SNA 07-2019'!B93+'SNA 08-2019'!B93+'SNA 09-2019'!B93+'SNA 10-2019'!B93+'SNA 11-2019'!B93+'SNA 12-2019'!B93</f>
        <v>-1.9</v>
      </c>
      <c r="C93" s="35">
        <f>'SNA 01-2019'!C93+'SNA 02-2019'!C93+'SNA 03-2019'!C93+'SNA 04-2019'!C93+'SNA 05-2019'!C93+'SNA 06-2019'!C93+'SNA 07-2019'!C93+'SNA 08-2019'!C93+'SNA 09-2019'!C93+'SNA 10-2019'!C93+'SNA 11-2019'!C93+'SNA 12-2019'!C93</f>
        <v>-2225.73</v>
      </c>
      <c r="D93" s="35">
        <f>'SNA 01-2019'!D93+'SNA 02-2019'!D93+'SNA 03-2019'!D93+'SNA 04-2019'!D93+'SNA 05-2019'!D93+'SNA 06-2019'!D93+'SNA 07-2019'!D93+'SNA 08-2019'!D93+'SNA 09-2019'!D93+'SNA 10-2019'!D93+'SNA 11-2019'!D93+'SNA 12-2019'!D93</f>
        <v>0</v>
      </c>
      <c r="E93" s="35">
        <f t="shared" si="9"/>
        <v>-2227.63</v>
      </c>
      <c r="F93" s="10"/>
      <c r="G93" s="35">
        <f>'SNA 01-2019'!G93+'SNA 02-2019'!G93+'SNA 03-2019'!G93+'SNA 04-2019'!G93+'SNA 05-2019'!G93+'SNA 06-2019'!G93+'SNA 07-2019'!G93+'SNA 08-2019'!G93+'SNA 09-2019'!G93+'SNA 10-2019'!G93+'SNA 11-2019'!G93+'SNA 12-2019'!G93</f>
        <v>0</v>
      </c>
      <c r="H93" s="36"/>
      <c r="I93" s="35">
        <f>'SNA 01-2019'!I93+'SNA 02-2019'!I93+'SNA 03-2019'!I93+'SNA 04-2019'!I93+'SNA 05-2019'!I93+'SNA 06-2019'!I93+'SNA 07-2019'!I93+'SNA 08-2019'!I93+'SNA 09-2019'!I93+'SNA 10-2019'!I93+'SNA 11-2019'!I93+'SNA 12-2019'!I93</f>
        <v>0</v>
      </c>
    </row>
    <row r="94" spans="1:9" collapsed="1">
      <c r="A94" s="25" t="s">
        <v>7</v>
      </c>
      <c r="B94" s="34">
        <f>SUM(B95:B101)</f>
        <v>-124421.62</v>
      </c>
      <c r="C94" s="34">
        <f>SUM(C95:C101)</f>
        <v>-1981540.943</v>
      </c>
      <c r="D94" s="34">
        <f>SUM(D95:D101)</f>
        <v>0</v>
      </c>
      <c r="E94" s="34">
        <f t="shared" si="7"/>
        <v>-2105962.5630000001</v>
      </c>
      <c r="F94" s="33"/>
      <c r="G94" s="34">
        <f>SUM(G95:G101)</f>
        <v>0</v>
      </c>
      <c r="H94" s="33"/>
      <c r="I94" s="34">
        <f>SUM(I95:I101)</f>
        <v>0</v>
      </c>
    </row>
    <row r="95" spans="1:9" hidden="1" outlineLevel="1">
      <c r="A95" s="40" t="s">
        <v>4</v>
      </c>
      <c r="B95" s="35">
        <f>'SNA 01-2019'!B95+'SNA 02-2019'!B95+'SNA 03-2019'!B95+'SNA 04-2019'!B95+'SNA 05-2019'!B95+'SNA 06-2019'!B95+'SNA 07-2019'!B95+'SNA 08-2019'!B95+'SNA 09-2019'!B95+'SNA 10-2019'!B95+'SNA 11-2019'!B95+'SNA 12-2019'!B95</f>
        <v>0</v>
      </c>
      <c r="C95" s="35">
        <f>'SNA 01-2019'!C95+'SNA 02-2019'!C95+'SNA 03-2019'!C95+'SNA 04-2019'!C95+'SNA 05-2019'!C95+'SNA 06-2019'!C95+'SNA 07-2019'!C95+'SNA 08-2019'!C95+'SNA 09-2019'!C95+'SNA 10-2019'!C95+'SNA 11-2019'!C95+'SNA 12-2019'!C95</f>
        <v>6000</v>
      </c>
      <c r="D95" s="35">
        <f>'SNA 01-2019'!D95+'SNA 02-2019'!D95+'SNA 03-2019'!D95+'SNA 04-2019'!D95+'SNA 05-2019'!D95+'SNA 06-2019'!D95+'SNA 07-2019'!D95+'SNA 08-2019'!D95+'SNA 09-2019'!D95+'SNA 10-2019'!D95+'SNA 11-2019'!D95+'SNA 12-2019'!D95</f>
        <v>0</v>
      </c>
      <c r="E95" s="35">
        <f t="shared" si="7"/>
        <v>6000</v>
      </c>
      <c r="F95" s="36"/>
      <c r="G95" s="35">
        <f>'SNA 01-2019'!G95+'SNA 02-2019'!G95+'SNA 03-2019'!G95+'SNA 04-2019'!G95+'SNA 05-2019'!G95+'SNA 06-2019'!G95+'SNA 07-2019'!G95+'SNA 08-2019'!G95+'SNA 09-2019'!G95+'SNA 10-2019'!G95+'SNA 11-2019'!G95+'SNA 12-2019'!G95</f>
        <v>0</v>
      </c>
      <c r="H95" s="36"/>
      <c r="I95" s="35">
        <f>'SNA 01-2019'!I95+'SNA 02-2019'!I95+'SNA 03-2019'!I95+'SNA 04-2019'!I95+'SNA 05-2019'!I95+'SNA 06-2019'!I95+'SNA 07-2019'!I95+'SNA 08-2019'!I95+'SNA 09-2019'!I95+'SNA 10-2019'!I95+'SNA 11-2019'!I95+'SNA 12-2019'!I95</f>
        <v>0</v>
      </c>
    </row>
    <row r="96" spans="1:9" hidden="1" outlineLevel="1">
      <c r="A96" s="40" t="s">
        <v>3</v>
      </c>
      <c r="B96" s="35">
        <f>'SNA 01-2019'!B96+'SNA 02-2019'!B96+'SNA 03-2019'!B96+'SNA 04-2019'!B96+'SNA 05-2019'!B96+'SNA 06-2019'!B96+'SNA 07-2019'!B96+'SNA 08-2019'!B96+'SNA 09-2019'!B96+'SNA 10-2019'!B96+'SNA 11-2019'!B96+'SNA 12-2019'!B96</f>
        <v>-124108.62</v>
      </c>
      <c r="C96" s="35">
        <f>'SNA 01-2019'!C96+'SNA 02-2019'!C96+'SNA 03-2019'!C96+'SNA 04-2019'!C96+'SNA 05-2019'!C96+'SNA 06-2019'!C96+'SNA 07-2019'!C96+'SNA 08-2019'!C96+'SNA 09-2019'!C96+'SNA 10-2019'!C96+'SNA 11-2019'!C96+'SNA 12-2019'!C96</f>
        <v>-382103.8</v>
      </c>
      <c r="D96" s="35">
        <f>'SNA 01-2019'!D96+'SNA 02-2019'!D96+'SNA 03-2019'!D96+'SNA 04-2019'!D96+'SNA 05-2019'!D96+'SNA 06-2019'!D96+'SNA 07-2019'!D96+'SNA 08-2019'!D96+'SNA 09-2019'!D96+'SNA 10-2019'!D96+'SNA 11-2019'!D96+'SNA 12-2019'!D96</f>
        <v>0</v>
      </c>
      <c r="E96" s="35">
        <f t="shared" si="7"/>
        <v>-506212.42</v>
      </c>
      <c r="F96" s="36"/>
      <c r="G96" s="35">
        <f>'SNA 01-2019'!G96+'SNA 02-2019'!G96+'SNA 03-2019'!G96+'SNA 04-2019'!G96+'SNA 05-2019'!G96+'SNA 06-2019'!G96+'SNA 07-2019'!G96+'SNA 08-2019'!G96+'SNA 09-2019'!G96+'SNA 10-2019'!G96+'SNA 11-2019'!G96+'SNA 12-2019'!G96</f>
        <v>0</v>
      </c>
      <c r="H96" s="36"/>
      <c r="I96" s="35">
        <f>'SNA 01-2019'!I96+'SNA 02-2019'!I96+'SNA 03-2019'!I96+'SNA 04-2019'!I96+'SNA 05-2019'!I96+'SNA 06-2019'!I96+'SNA 07-2019'!I96+'SNA 08-2019'!I96+'SNA 09-2019'!I96+'SNA 10-2019'!I96+'SNA 11-2019'!I96+'SNA 12-2019'!I96</f>
        <v>0</v>
      </c>
    </row>
    <row r="97" spans="1:9" hidden="1" outlineLevel="1">
      <c r="A97" s="40" t="s">
        <v>203</v>
      </c>
      <c r="B97" s="35">
        <f>'SNA 01-2019'!B97+'SNA 02-2019'!B97+'SNA 03-2019'!B97+'SNA 04-2019'!B97+'SNA 05-2019'!B97+'SNA 06-2019'!B97+'SNA 07-2019'!B97+'SNA 08-2019'!B97+'SNA 09-2019'!B97+'SNA 10-2019'!B97+'SNA 11-2019'!B97+'SNA 12-2019'!B97</f>
        <v>-313</v>
      </c>
      <c r="C97" s="35">
        <f>'SNA 01-2019'!C97+'SNA 02-2019'!C97+'SNA 03-2019'!C97+'SNA 04-2019'!C97+'SNA 05-2019'!C97+'SNA 06-2019'!C97+'SNA 07-2019'!C97+'SNA 08-2019'!C97+'SNA 09-2019'!C97+'SNA 10-2019'!C97+'SNA 11-2019'!C97+'SNA 12-2019'!C97</f>
        <v>-4887.5479999999998</v>
      </c>
      <c r="D97" s="35">
        <f>'SNA 01-2019'!D97+'SNA 02-2019'!D97+'SNA 03-2019'!D97+'SNA 04-2019'!D97+'SNA 05-2019'!D97+'SNA 06-2019'!D97+'SNA 07-2019'!D97+'SNA 08-2019'!D97+'SNA 09-2019'!D97+'SNA 10-2019'!D97+'SNA 11-2019'!D97+'SNA 12-2019'!D97</f>
        <v>0</v>
      </c>
      <c r="E97" s="35">
        <f t="shared" si="7"/>
        <v>-5200.5479999999998</v>
      </c>
      <c r="F97" s="36"/>
      <c r="G97" s="35">
        <f>'SNA 01-2019'!G97+'SNA 02-2019'!G97+'SNA 03-2019'!G97+'SNA 04-2019'!G97+'SNA 05-2019'!G97+'SNA 06-2019'!G97+'SNA 07-2019'!G97+'SNA 08-2019'!G97+'SNA 09-2019'!G97+'SNA 10-2019'!G97+'SNA 11-2019'!G97+'SNA 12-2019'!G97</f>
        <v>0</v>
      </c>
      <c r="H97" s="36"/>
      <c r="I97" s="35">
        <f>'SNA 01-2019'!I97+'SNA 02-2019'!I97+'SNA 03-2019'!I97+'SNA 04-2019'!I97+'SNA 05-2019'!I97+'SNA 06-2019'!I97+'SNA 07-2019'!I97+'SNA 08-2019'!I97+'SNA 09-2019'!I97+'SNA 10-2019'!I97+'SNA 11-2019'!I97+'SNA 12-2019'!I97</f>
        <v>0</v>
      </c>
    </row>
    <row r="98" spans="1:9" hidden="1" outlineLevel="1">
      <c r="A98" s="40" t="s">
        <v>96</v>
      </c>
      <c r="B98" s="35">
        <f>'SNA 01-2019'!B98+'SNA 02-2019'!B98+'SNA 03-2019'!B98+'SNA 04-2019'!B98+'SNA 05-2019'!B98+'SNA 06-2019'!B98+'SNA 07-2019'!B98+'SNA 08-2019'!B98+'SNA 09-2019'!B98+'SNA 10-2019'!B98+'SNA 11-2019'!B98+'SNA 12-2019'!B98</f>
        <v>0</v>
      </c>
      <c r="C98" s="35">
        <f>'SNA 01-2019'!C98+'SNA 02-2019'!C98+'SNA 03-2019'!C98+'SNA 04-2019'!C98+'SNA 05-2019'!C98+'SNA 06-2019'!C98+'SNA 07-2019'!C98+'SNA 08-2019'!C98+'SNA 09-2019'!C98+'SNA 10-2019'!C98+'SNA 11-2019'!C98+'SNA 12-2019'!C98</f>
        <v>-2025.04</v>
      </c>
      <c r="D98" s="35">
        <f>'SNA 01-2019'!D98+'SNA 02-2019'!D98+'SNA 03-2019'!D98+'SNA 04-2019'!D98+'SNA 05-2019'!D98+'SNA 06-2019'!D98+'SNA 07-2019'!D98+'SNA 08-2019'!D98+'SNA 09-2019'!D98+'SNA 10-2019'!D98+'SNA 11-2019'!D98+'SNA 12-2019'!D98</f>
        <v>0</v>
      </c>
      <c r="E98" s="35">
        <f t="shared" si="7"/>
        <v>-2025.04</v>
      </c>
      <c r="F98" s="36"/>
      <c r="G98" s="35">
        <f>'SNA 01-2019'!G98+'SNA 02-2019'!G98+'SNA 03-2019'!G98+'SNA 04-2019'!G98+'SNA 05-2019'!G98+'SNA 06-2019'!G98+'SNA 07-2019'!G98+'SNA 08-2019'!G98+'SNA 09-2019'!G98+'SNA 10-2019'!G98+'SNA 11-2019'!G98+'SNA 12-2019'!G98</f>
        <v>0</v>
      </c>
      <c r="H98" s="36"/>
      <c r="I98" s="35">
        <f>'SNA 01-2019'!I98+'SNA 02-2019'!I98+'SNA 03-2019'!I98+'SNA 04-2019'!I98+'SNA 05-2019'!I98+'SNA 06-2019'!I98+'SNA 07-2019'!I98+'SNA 08-2019'!I98+'SNA 09-2019'!I98+'SNA 10-2019'!I98+'SNA 11-2019'!I98+'SNA 12-2019'!I98</f>
        <v>0</v>
      </c>
    </row>
    <row r="99" spans="1:9" hidden="1" outlineLevel="1">
      <c r="A99" s="40" t="s">
        <v>32</v>
      </c>
      <c r="B99" s="35">
        <f>'SNA 01-2019'!B99+'SNA 02-2019'!B99+'SNA 03-2019'!B99+'SNA 04-2019'!B99+'SNA 05-2019'!B99+'SNA 06-2019'!B99+'SNA 07-2019'!B99+'SNA 08-2019'!B99+'SNA 09-2019'!B99+'SNA 10-2019'!B99+'SNA 11-2019'!B99+'SNA 12-2019'!B99</f>
        <v>0</v>
      </c>
      <c r="C99" s="35">
        <f>'SNA 01-2019'!C99+'SNA 02-2019'!C99+'SNA 03-2019'!C99+'SNA 04-2019'!C99+'SNA 05-2019'!C99+'SNA 06-2019'!C99+'SNA 07-2019'!C99+'SNA 08-2019'!C99+'SNA 09-2019'!C99+'SNA 10-2019'!C99+'SNA 11-2019'!C99+'SNA 12-2019'!C99</f>
        <v>-30800</v>
      </c>
      <c r="D99" s="35">
        <f>'SNA 01-2019'!D99+'SNA 02-2019'!D99+'SNA 03-2019'!D99+'SNA 04-2019'!D99+'SNA 05-2019'!D99+'SNA 06-2019'!D99+'SNA 07-2019'!D99+'SNA 08-2019'!D99+'SNA 09-2019'!D99+'SNA 10-2019'!D99+'SNA 11-2019'!D99+'SNA 12-2019'!D99</f>
        <v>0</v>
      </c>
      <c r="E99" s="35">
        <f t="shared" si="7"/>
        <v>-30800</v>
      </c>
      <c r="F99" s="36"/>
      <c r="G99" s="35">
        <f>'SNA 01-2019'!G99+'SNA 02-2019'!G99+'SNA 03-2019'!G99+'SNA 04-2019'!G99+'SNA 05-2019'!G99+'SNA 06-2019'!G99+'SNA 07-2019'!G99+'SNA 08-2019'!G99+'SNA 09-2019'!G99+'SNA 10-2019'!G99+'SNA 11-2019'!G99+'SNA 12-2019'!G99</f>
        <v>0</v>
      </c>
      <c r="H99" s="36"/>
      <c r="I99" s="35">
        <f>'SNA 01-2019'!I99+'SNA 02-2019'!I99+'SNA 03-2019'!I99+'SNA 04-2019'!I99+'SNA 05-2019'!I99+'SNA 06-2019'!I99+'SNA 07-2019'!I99+'SNA 08-2019'!I99+'SNA 09-2019'!I99+'SNA 10-2019'!I99+'SNA 11-2019'!I99+'SNA 12-2019'!I99</f>
        <v>0</v>
      </c>
    </row>
    <row r="100" spans="1:9" hidden="1" outlineLevel="1">
      <c r="A100" s="40" t="s">
        <v>204</v>
      </c>
      <c r="B100" s="35">
        <f>'SNA 01-2019'!B100+'SNA 02-2019'!B100+'SNA 03-2019'!B100+'SNA 04-2019'!B100+'SNA 05-2019'!B100+'SNA 06-2019'!B100+'SNA 07-2019'!B100+'SNA 08-2019'!B100+'SNA 09-2019'!B100+'SNA 10-2019'!B100+'SNA 11-2019'!B100+'SNA 12-2019'!B100</f>
        <v>0</v>
      </c>
      <c r="C100" s="35">
        <f>'SNA 01-2019'!C100+'SNA 02-2019'!C100+'SNA 03-2019'!C100+'SNA 04-2019'!C100+'SNA 05-2019'!C100+'SNA 06-2019'!C100+'SNA 07-2019'!C100+'SNA 08-2019'!C100+'SNA 09-2019'!C100+'SNA 10-2019'!C100+'SNA 11-2019'!C100+'SNA 12-2019'!C100</f>
        <v>-29026.393</v>
      </c>
      <c r="D100" s="35">
        <f>'SNA 01-2019'!D100+'SNA 02-2019'!D100+'SNA 03-2019'!D100+'SNA 04-2019'!D100+'SNA 05-2019'!D100+'SNA 06-2019'!D100+'SNA 07-2019'!D100+'SNA 08-2019'!D100+'SNA 09-2019'!D100+'SNA 10-2019'!D100+'SNA 11-2019'!D100+'SNA 12-2019'!D100</f>
        <v>0</v>
      </c>
      <c r="E100" s="35">
        <f t="shared" si="7"/>
        <v>-29026.393</v>
      </c>
      <c r="F100" s="36"/>
      <c r="G100" s="35">
        <f>'SNA 01-2019'!G100+'SNA 02-2019'!G100+'SNA 03-2019'!G100+'SNA 04-2019'!G100+'SNA 05-2019'!G100+'SNA 06-2019'!G100+'SNA 07-2019'!G100+'SNA 08-2019'!G100+'SNA 09-2019'!G100+'SNA 10-2019'!G100+'SNA 11-2019'!G100+'SNA 12-2019'!G100</f>
        <v>0</v>
      </c>
      <c r="H100" s="36"/>
      <c r="I100" s="35">
        <f>'SNA 01-2019'!I100+'SNA 02-2019'!I100+'SNA 03-2019'!I100+'SNA 04-2019'!I100+'SNA 05-2019'!I100+'SNA 06-2019'!I100+'SNA 07-2019'!I100+'SNA 08-2019'!I100+'SNA 09-2019'!I100+'SNA 10-2019'!I100+'SNA 11-2019'!I100+'SNA 12-2019'!I100</f>
        <v>0</v>
      </c>
    </row>
    <row r="101" spans="1:9" hidden="1" outlineLevel="1">
      <c r="A101" s="40" t="s">
        <v>205</v>
      </c>
      <c r="B101" s="35">
        <f>'SNA 01-2019'!B101+'SNA 02-2019'!B101+'SNA 03-2019'!B101+'SNA 04-2019'!B101+'SNA 05-2019'!B101+'SNA 06-2019'!B101+'SNA 07-2019'!B101+'SNA 08-2019'!B101+'SNA 09-2019'!B101+'SNA 10-2019'!B101+'SNA 11-2019'!B101+'SNA 12-2019'!B101</f>
        <v>0</v>
      </c>
      <c r="C101" s="35">
        <f>'SNA 01-2019'!C101+'SNA 02-2019'!C101+'SNA 03-2019'!C101+'SNA 04-2019'!C101+'SNA 05-2019'!C101+'SNA 06-2019'!C101+'SNA 07-2019'!C101+'SNA 08-2019'!C101+'SNA 09-2019'!C101+'SNA 10-2019'!C101+'SNA 11-2019'!C101+'SNA 12-2019'!C101</f>
        <v>-1538698.162</v>
      </c>
      <c r="D101" s="35">
        <f>'SNA 01-2019'!D101+'SNA 02-2019'!D101+'SNA 03-2019'!D101+'SNA 04-2019'!D101+'SNA 05-2019'!D101+'SNA 06-2019'!D101+'SNA 07-2019'!D101+'SNA 08-2019'!D101+'SNA 09-2019'!D101+'SNA 10-2019'!D101+'SNA 11-2019'!D101+'SNA 12-2019'!D101</f>
        <v>0</v>
      </c>
      <c r="E101" s="35">
        <f t="shared" si="7"/>
        <v>-1538698.162</v>
      </c>
      <c r="F101" s="36"/>
      <c r="G101" s="35">
        <f>'SNA 01-2019'!G101+'SNA 02-2019'!G101+'SNA 03-2019'!G101+'SNA 04-2019'!G101+'SNA 05-2019'!G101+'SNA 06-2019'!G101+'SNA 07-2019'!G101+'SNA 08-2019'!G101+'SNA 09-2019'!G101+'SNA 10-2019'!G101+'SNA 11-2019'!G101+'SNA 12-2019'!G101</f>
        <v>0</v>
      </c>
      <c r="H101" s="36"/>
      <c r="I101" s="35">
        <f>'SNA 01-2019'!I101+'SNA 02-2019'!I101+'SNA 03-2019'!I101+'SNA 04-2019'!I101+'SNA 05-2019'!I101+'SNA 06-2019'!I101+'SNA 07-2019'!I101+'SNA 08-2019'!I101+'SNA 09-2019'!I101+'SNA 10-2019'!I101+'SNA 11-2019'!I101+'SNA 12-2019'!I101</f>
        <v>0</v>
      </c>
    </row>
    <row r="102" spans="1:9" collapsed="1">
      <c r="A102" s="25" t="s">
        <v>6</v>
      </c>
      <c r="B102" s="34">
        <f t="shared" ref="B102:D102" si="10">SUM(B103:B110)</f>
        <v>-20000</v>
      </c>
      <c r="C102" s="34">
        <f t="shared" si="10"/>
        <v>-6829708.6780000003</v>
      </c>
      <c r="D102" s="34">
        <f t="shared" si="10"/>
        <v>0</v>
      </c>
      <c r="E102" s="34">
        <f t="shared" si="7"/>
        <v>-6849708.6780000003</v>
      </c>
      <c r="F102" s="33"/>
      <c r="G102" s="34">
        <f t="shared" ref="G102" si="11">SUM(G103:G110)</f>
        <v>0</v>
      </c>
      <c r="H102" s="33"/>
      <c r="I102" s="34">
        <f t="shared" ref="I102" si="12">SUM(I103:I110)</f>
        <v>0</v>
      </c>
    </row>
    <row r="103" spans="1:9" hidden="1" outlineLevel="1">
      <c r="A103" s="21" t="s">
        <v>27</v>
      </c>
      <c r="B103" s="35">
        <f>'SNA 01-2019'!B103+'SNA 02-2019'!B103+'SNA 03-2019'!B103+'SNA 04-2019'!B103+'SNA 05-2019'!B103+'SNA 06-2019'!B103+'SNA 07-2019'!B103+'SNA 08-2019'!B103+'SNA 09-2019'!B103+'SNA 10-2019'!B103+'SNA 11-2019'!B103+'SNA 12-2019'!B103</f>
        <v>0</v>
      </c>
      <c r="C103" s="35">
        <f>'SNA 01-2019'!C103+'SNA 02-2019'!C103+'SNA 03-2019'!C103+'SNA 04-2019'!C103+'SNA 05-2019'!C103+'SNA 06-2019'!C103+'SNA 07-2019'!C103+'SNA 08-2019'!C103+'SNA 09-2019'!C103+'SNA 10-2019'!C103+'SNA 11-2019'!C103+'SNA 12-2019'!C103</f>
        <v>-2632631.8709999998</v>
      </c>
      <c r="D103" s="35">
        <f>'SNA 01-2019'!D103+'SNA 02-2019'!D103+'SNA 03-2019'!D103+'SNA 04-2019'!D103+'SNA 05-2019'!D103+'SNA 06-2019'!D103+'SNA 07-2019'!D103+'SNA 08-2019'!D103+'SNA 09-2019'!D103+'SNA 10-2019'!D103+'SNA 11-2019'!D103+'SNA 12-2019'!D103</f>
        <v>0</v>
      </c>
      <c r="E103" s="35">
        <f t="shared" si="7"/>
        <v>-2632631.8709999998</v>
      </c>
      <c r="F103" s="36"/>
      <c r="G103" s="35">
        <f>'SNA 01-2019'!G103+'SNA 02-2019'!G103+'SNA 03-2019'!G103+'SNA 04-2019'!G103+'SNA 05-2019'!G103+'SNA 06-2019'!G103+'SNA 07-2019'!G103+'SNA 08-2019'!G103+'SNA 09-2019'!G103+'SNA 10-2019'!G103+'SNA 11-2019'!G103+'SNA 12-2019'!G103</f>
        <v>0</v>
      </c>
      <c r="H103" s="36"/>
      <c r="I103" s="35">
        <f>'SNA 01-2019'!I103+'SNA 02-2019'!I103+'SNA 03-2019'!I103+'SNA 04-2019'!I103+'SNA 05-2019'!I103+'SNA 06-2019'!I103+'SNA 07-2019'!I103+'SNA 08-2019'!I103+'SNA 09-2019'!I103+'SNA 10-2019'!I103+'SNA 11-2019'!I103+'SNA 12-2019'!I103</f>
        <v>0</v>
      </c>
    </row>
    <row r="104" spans="1:9" hidden="1" outlineLevel="1">
      <c r="A104" s="21" t="s">
        <v>28</v>
      </c>
      <c r="B104" s="35">
        <f>'SNA 01-2019'!B104+'SNA 02-2019'!B104+'SNA 03-2019'!B104+'SNA 04-2019'!B104+'SNA 05-2019'!B104+'SNA 06-2019'!B104+'SNA 07-2019'!B104+'SNA 08-2019'!B104+'SNA 09-2019'!B104+'SNA 10-2019'!B104+'SNA 11-2019'!B104+'SNA 12-2019'!B104</f>
        <v>0</v>
      </c>
      <c r="C104" s="35">
        <f>'SNA 01-2019'!C104+'SNA 02-2019'!C104+'SNA 03-2019'!C104+'SNA 04-2019'!C104+'SNA 05-2019'!C104+'SNA 06-2019'!C104+'SNA 07-2019'!C104+'SNA 08-2019'!C104+'SNA 09-2019'!C104+'SNA 10-2019'!C104+'SNA 11-2019'!C104+'SNA 12-2019'!C104</f>
        <v>-439250</v>
      </c>
      <c r="D104" s="35">
        <f>'SNA 01-2019'!D104+'SNA 02-2019'!D104+'SNA 03-2019'!D104+'SNA 04-2019'!D104+'SNA 05-2019'!D104+'SNA 06-2019'!D104+'SNA 07-2019'!D104+'SNA 08-2019'!D104+'SNA 09-2019'!D104+'SNA 10-2019'!D104+'SNA 11-2019'!D104+'SNA 12-2019'!D104</f>
        <v>0</v>
      </c>
      <c r="E104" s="35">
        <f t="shared" si="7"/>
        <v>-439250</v>
      </c>
      <c r="F104" s="36"/>
      <c r="G104" s="35">
        <f>'SNA 01-2019'!G104+'SNA 02-2019'!G104+'SNA 03-2019'!G104+'SNA 04-2019'!G104+'SNA 05-2019'!G104+'SNA 06-2019'!G104+'SNA 07-2019'!G104+'SNA 08-2019'!G104+'SNA 09-2019'!G104+'SNA 10-2019'!G104+'SNA 11-2019'!G104+'SNA 12-2019'!G104</f>
        <v>0</v>
      </c>
      <c r="H104" s="36"/>
      <c r="I104" s="35">
        <f>'SNA 01-2019'!I104+'SNA 02-2019'!I104+'SNA 03-2019'!I104+'SNA 04-2019'!I104+'SNA 05-2019'!I104+'SNA 06-2019'!I104+'SNA 07-2019'!I104+'SNA 08-2019'!I104+'SNA 09-2019'!I104+'SNA 10-2019'!I104+'SNA 11-2019'!I104+'SNA 12-2019'!I104</f>
        <v>0</v>
      </c>
    </row>
    <row r="105" spans="1:9" hidden="1" outlineLevel="1">
      <c r="A105" s="21" t="s">
        <v>206</v>
      </c>
      <c r="B105" s="35">
        <f>'SNA 01-2019'!B105+'SNA 02-2019'!B105+'SNA 03-2019'!B105+'SNA 04-2019'!B105+'SNA 05-2019'!B105+'SNA 06-2019'!B105+'SNA 07-2019'!B105+'SNA 08-2019'!B105+'SNA 09-2019'!B105+'SNA 10-2019'!B105+'SNA 11-2019'!B105+'SNA 12-2019'!B105</f>
        <v>0</v>
      </c>
      <c r="C105" s="35">
        <f>'SNA 01-2019'!C105+'SNA 02-2019'!C105+'SNA 03-2019'!C105+'SNA 04-2019'!C105+'SNA 05-2019'!C105+'SNA 06-2019'!C105+'SNA 07-2019'!C105+'SNA 08-2019'!C105+'SNA 09-2019'!C105+'SNA 10-2019'!C105+'SNA 11-2019'!C105+'SNA 12-2019'!C105</f>
        <v>-277125.59600000002</v>
      </c>
      <c r="D105" s="35">
        <f>'SNA 01-2019'!D105+'SNA 02-2019'!D105+'SNA 03-2019'!D105+'SNA 04-2019'!D105+'SNA 05-2019'!D105+'SNA 06-2019'!D105+'SNA 07-2019'!D105+'SNA 08-2019'!D105+'SNA 09-2019'!D105+'SNA 10-2019'!D105+'SNA 11-2019'!D105+'SNA 12-2019'!D105</f>
        <v>0</v>
      </c>
      <c r="E105" s="35">
        <f t="shared" si="7"/>
        <v>-277125.59600000002</v>
      </c>
      <c r="F105" s="36"/>
      <c r="G105" s="35">
        <f>'SNA 01-2019'!G105+'SNA 02-2019'!G105+'SNA 03-2019'!G105+'SNA 04-2019'!G105+'SNA 05-2019'!G105+'SNA 06-2019'!G105+'SNA 07-2019'!G105+'SNA 08-2019'!G105+'SNA 09-2019'!G105+'SNA 10-2019'!G105+'SNA 11-2019'!G105+'SNA 12-2019'!G105</f>
        <v>0</v>
      </c>
      <c r="H105" s="36"/>
      <c r="I105" s="35">
        <f>'SNA 01-2019'!I105+'SNA 02-2019'!I105+'SNA 03-2019'!I105+'SNA 04-2019'!I105+'SNA 05-2019'!I105+'SNA 06-2019'!I105+'SNA 07-2019'!I105+'SNA 08-2019'!I105+'SNA 09-2019'!I105+'SNA 10-2019'!I105+'SNA 11-2019'!I105+'SNA 12-2019'!I105</f>
        <v>0</v>
      </c>
    </row>
    <row r="106" spans="1:9" hidden="1" outlineLevel="1">
      <c r="A106" s="21" t="s">
        <v>207</v>
      </c>
      <c r="B106" s="35">
        <f>'SNA 01-2019'!B106+'SNA 02-2019'!B106+'SNA 03-2019'!B106+'SNA 04-2019'!B106+'SNA 05-2019'!B106+'SNA 06-2019'!B106+'SNA 07-2019'!B106+'SNA 08-2019'!B106+'SNA 09-2019'!B106+'SNA 10-2019'!B106+'SNA 11-2019'!B106+'SNA 12-2019'!B106</f>
        <v>-20000</v>
      </c>
      <c r="C106" s="35">
        <f>'SNA 01-2019'!C106+'SNA 02-2019'!C106+'SNA 03-2019'!C106+'SNA 04-2019'!C106+'SNA 05-2019'!C106+'SNA 06-2019'!C106+'SNA 07-2019'!C106+'SNA 08-2019'!C106+'SNA 09-2019'!C106+'SNA 10-2019'!C106+'SNA 11-2019'!C106+'SNA 12-2019'!C106</f>
        <v>-531900</v>
      </c>
      <c r="D106" s="35">
        <f>'SNA 01-2019'!D106+'SNA 02-2019'!D106+'SNA 03-2019'!D106+'SNA 04-2019'!D106+'SNA 05-2019'!D106+'SNA 06-2019'!D106+'SNA 07-2019'!D106+'SNA 08-2019'!D106+'SNA 09-2019'!D106+'SNA 10-2019'!D106+'SNA 11-2019'!D106+'SNA 12-2019'!D106</f>
        <v>0</v>
      </c>
      <c r="E106" s="35">
        <f t="shared" si="7"/>
        <v>-551900</v>
      </c>
      <c r="F106" s="36"/>
      <c r="G106" s="35">
        <f>'SNA 01-2019'!G106+'SNA 02-2019'!G106+'SNA 03-2019'!G106+'SNA 04-2019'!G106+'SNA 05-2019'!G106+'SNA 06-2019'!G106+'SNA 07-2019'!G106+'SNA 08-2019'!G106+'SNA 09-2019'!G106+'SNA 10-2019'!G106+'SNA 11-2019'!G106+'SNA 12-2019'!G106</f>
        <v>0</v>
      </c>
      <c r="H106" s="36"/>
      <c r="I106" s="35">
        <f>'SNA 01-2019'!I106+'SNA 02-2019'!I106+'SNA 03-2019'!I106+'SNA 04-2019'!I106+'SNA 05-2019'!I106+'SNA 06-2019'!I106+'SNA 07-2019'!I106+'SNA 08-2019'!I106+'SNA 09-2019'!I106+'SNA 10-2019'!I106+'SNA 11-2019'!I106+'SNA 12-2019'!I106</f>
        <v>0</v>
      </c>
    </row>
    <row r="107" spans="1:9" hidden="1" outlineLevel="1">
      <c r="A107" s="21" t="s">
        <v>31</v>
      </c>
      <c r="B107" s="35">
        <f>'SNA 01-2019'!B107+'SNA 02-2019'!B107+'SNA 03-2019'!B107+'SNA 04-2019'!B107+'SNA 05-2019'!B107+'SNA 06-2019'!B107+'SNA 07-2019'!B107+'SNA 08-2019'!B107+'SNA 09-2019'!B107+'SNA 10-2019'!B107+'SNA 11-2019'!B107+'SNA 12-2019'!B107</f>
        <v>0</v>
      </c>
      <c r="C107" s="35">
        <f>'SNA 01-2019'!C107+'SNA 02-2019'!C107+'SNA 03-2019'!C107+'SNA 04-2019'!C107+'SNA 05-2019'!C107+'SNA 06-2019'!C107+'SNA 07-2019'!C107+'SNA 08-2019'!C107+'SNA 09-2019'!C107+'SNA 10-2019'!C107+'SNA 11-2019'!C107+'SNA 12-2019'!C107</f>
        <v>-96401.595000000001</v>
      </c>
      <c r="D107" s="35">
        <f>'SNA 01-2019'!D107+'SNA 02-2019'!D107+'SNA 03-2019'!D107+'SNA 04-2019'!D107+'SNA 05-2019'!D107+'SNA 06-2019'!D107+'SNA 07-2019'!D107+'SNA 08-2019'!D107+'SNA 09-2019'!D107+'SNA 10-2019'!D107+'SNA 11-2019'!D107+'SNA 12-2019'!D107</f>
        <v>0</v>
      </c>
      <c r="E107" s="35">
        <f t="shared" si="7"/>
        <v>-96401.595000000001</v>
      </c>
      <c r="F107" s="36"/>
      <c r="G107" s="35">
        <f>'SNA 01-2019'!G107+'SNA 02-2019'!G107+'SNA 03-2019'!G107+'SNA 04-2019'!G107+'SNA 05-2019'!G107+'SNA 06-2019'!G107+'SNA 07-2019'!G107+'SNA 08-2019'!G107+'SNA 09-2019'!G107+'SNA 10-2019'!G107+'SNA 11-2019'!G107+'SNA 12-2019'!G107</f>
        <v>0</v>
      </c>
      <c r="H107" s="36"/>
      <c r="I107" s="35">
        <f>'SNA 01-2019'!I107+'SNA 02-2019'!I107+'SNA 03-2019'!I107+'SNA 04-2019'!I107+'SNA 05-2019'!I107+'SNA 06-2019'!I107+'SNA 07-2019'!I107+'SNA 08-2019'!I107+'SNA 09-2019'!I107+'SNA 10-2019'!I107+'SNA 11-2019'!I107+'SNA 12-2019'!I107</f>
        <v>0</v>
      </c>
    </row>
    <row r="108" spans="1:9" hidden="1" outlineLevel="1">
      <c r="A108" s="21" t="s">
        <v>55</v>
      </c>
      <c r="B108" s="35">
        <f>'SNA 01-2019'!B108+'SNA 02-2019'!B108+'SNA 03-2019'!B108+'SNA 04-2019'!B108+'SNA 05-2019'!B108+'SNA 06-2019'!B108+'SNA 07-2019'!B108+'SNA 08-2019'!B108+'SNA 09-2019'!B108+'SNA 10-2019'!B108+'SNA 11-2019'!B108+'SNA 12-2019'!B108</f>
        <v>0</v>
      </c>
      <c r="C108" s="35">
        <f>'SNA 01-2019'!C108+'SNA 02-2019'!C108+'SNA 03-2019'!C108+'SNA 04-2019'!C108+'SNA 05-2019'!C108+'SNA 06-2019'!C108+'SNA 07-2019'!C108+'SNA 08-2019'!C108+'SNA 09-2019'!C108+'SNA 10-2019'!C108+'SNA 11-2019'!C108+'SNA 12-2019'!C108</f>
        <v>-2072200</v>
      </c>
      <c r="D108" s="35">
        <f>'SNA 01-2019'!D108+'SNA 02-2019'!D108+'SNA 03-2019'!D108+'SNA 04-2019'!D108+'SNA 05-2019'!D108+'SNA 06-2019'!D108+'SNA 07-2019'!D108+'SNA 08-2019'!D108+'SNA 09-2019'!D108+'SNA 10-2019'!D108+'SNA 11-2019'!D108+'SNA 12-2019'!D108</f>
        <v>0</v>
      </c>
      <c r="E108" s="35">
        <f t="shared" si="7"/>
        <v>-2072200</v>
      </c>
      <c r="F108" s="36"/>
      <c r="G108" s="35">
        <f>'SNA 01-2019'!G108+'SNA 02-2019'!G108+'SNA 03-2019'!G108+'SNA 04-2019'!G108+'SNA 05-2019'!G108+'SNA 06-2019'!G108+'SNA 07-2019'!G108+'SNA 08-2019'!G108+'SNA 09-2019'!G108+'SNA 10-2019'!G108+'SNA 11-2019'!G108+'SNA 12-2019'!G108</f>
        <v>0</v>
      </c>
      <c r="H108" s="36"/>
      <c r="I108" s="35">
        <f>'SNA 01-2019'!I108+'SNA 02-2019'!I108+'SNA 03-2019'!I108+'SNA 04-2019'!I108+'SNA 05-2019'!I108+'SNA 06-2019'!I108+'SNA 07-2019'!I108+'SNA 08-2019'!I108+'SNA 09-2019'!I108+'SNA 10-2019'!I108+'SNA 11-2019'!I108+'SNA 12-2019'!I108</f>
        <v>0</v>
      </c>
    </row>
    <row r="109" spans="1:9" hidden="1" outlineLevel="1">
      <c r="A109" s="21" t="s">
        <v>397</v>
      </c>
      <c r="B109" s="35">
        <f>'SNA 01-2019'!B109+'SNA 02-2019'!B109+'SNA 03-2019'!B109+'SNA 04-2019'!B109+'SNA 05-2019'!B109+'SNA 06-2019'!B109+'SNA 07-2019'!B109+'SNA 08-2019'!B109+'SNA 09-2019'!B109+'SNA 10-2019'!B109+'SNA 11-2019'!B109+'SNA 12-2019'!B109</f>
        <v>0</v>
      </c>
      <c r="C109" s="35">
        <f>'SNA 01-2019'!C109+'SNA 02-2019'!C109+'SNA 03-2019'!C109+'SNA 04-2019'!C109+'SNA 05-2019'!C109+'SNA 06-2019'!C109+'SNA 07-2019'!C109+'SNA 08-2019'!C109+'SNA 09-2019'!C109+'SNA 10-2019'!C109+'SNA 11-2019'!C109+'SNA 12-2019'!C109</f>
        <v>-320000</v>
      </c>
      <c r="D109" s="35">
        <f>'SNA 01-2019'!D109+'SNA 02-2019'!D109+'SNA 03-2019'!D109+'SNA 04-2019'!D109+'SNA 05-2019'!D109+'SNA 06-2019'!D109+'SNA 07-2019'!D109+'SNA 08-2019'!D109+'SNA 09-2019'!D109+'SNA 10-2019'!D109+'SNA 11-2019'!D109+'SNA 12-2019'!D109</f>
        <v>0</v>
      </c>
      <c r="E109" s="35">
        <f t="shared" ref="E109:E110" si="13">SUM(B109:D109)</f>
        <v>-320000</v>
      </c>
      <c r="F109" s="36"/>
      <c r="G109" s="35">
        <f>'SNA 01-2019'!G109+'SNA 02-2019'!G109+'SNA 03-2019'!G109+'SNA 04-2019'!G109+'SNA 05-2019'!G109+'SNA 06-2019'!G109+'SNA 07-2019'!G109+'SNA 08-2019'!G109+'SNA 09-2019'!G109+'SNA 10-2019'!G109+'SNA 11-2019'!G109+'SNA 12-2019'!G109</f>
        <v>0</v>
      </c>
      <c r="H109" s="36"/>
      <c r="I109" s="35">
        <f>'SNA 01-2019'!I109+'SNA 02-2019'!I109+'SNA 03-2019'!I109+'SNA 04-2019'!I109+'SNA 05-2019'!I109+'SNA 06-2019'!I109+'SNA 07-2019'!I109+'SNA 08-2019'!I109+'SNA 09-2019'!I109+'SNA 10-2019'!I109+'SNA 11-2019'!I109+'SNA 12-2019'!I109</f>
        <v>0</v>
      </c>
    </row>
    <row r="110" spans="1:9" hidden="1" outlineLevel="1">
      <c r="A110" s="21" t="s">
        <v>35</v>
      </c>
      <c r="B110" s="35">
        <f>'SNA 01-2019'!B110+'SNA 02-2019'!B110+'SNA 03-2019'!B110+'SNA 04-2019'!B110+'SNA 05-2019'!B110+'SNA 06-2019'!B110+'SNA 07-2019'!B110+'SNA 08-2019'!B110+'SNA 09-2019'!B110+'SNA 10-2019'!B110+'SNA 11-2019'!B110+'SNA 12-2019'!B110</f>
        <v>0</v>
      </c>
      <c r="C110" s="35">
        <f>'SNA 01-2019'!C110+'SNA 02-2019'!C110+'SNA 03-2019'!C110+'SNA 04-2019'!C110+'SNA 05-2019'!C110+'SNA 06-2019'!C110+'SNA 07-2019'!C110+'SNA 08-2019'!C110+'SNA 09-2019'!C110+'SNA 10-2019'!C110+'SNA 11-2019'!C110+'SNA 12-2019'!C110</f>
        <v>-460199.61599999998</v>
      </c>
      <c r="D110" s="35">
        <f>'SNA 01-2019'!D110+'SNA 02-2019'!D110+'SNA 03-2019'!D110+'SNA 04-2019'!D110+'SNA 05-2019'!D110+'SNA 06-2019'!D110+'SNA 07-2019'!D110+'SNA 08-2019'!D110+'SNA 09-2019'!D110+'SNA 10-2019'!D110+'SNA 11-2019'!D110+'SNA 12-2019'!D110</f>
        <v>0</v>
      </c>
      <c r="E110" s="35">
        <f t="shared" si="13"/>
        <v>-460199.61599999998</v>
      </c>
      <c r="F110" s="36"/>
      <c r="G110" s="35">
        <f>'SNA 01-2019'!G110+'SNA 02-2019'!G110+'SNA 03-2019'!G110+'SNA 04-2019'!G110+'SNA 05-2019'!G110+'SNA 06-2019'!G110+'SNA 07-2019'!G110+'SNA 08-2019'!G110+'SNA 09-2019'!G110+'SNA 10-2019'!G110+'SNA 11-2019'!G110+'SNA 12-2019'!G110</f>
        <v>0</v>
      </c>
      <c r="H110" s="36"/>
      <c r="I110" s="35">
        <f>'SNA 01-2019'!I110+'SNA 02-2019'!I110+'SNA 03-2019'!I110+'SNA 04-2019'!I110+'SNA 05-2019'!I110+'SNA 06-2019'!I110+'SNA 07-2019'!I110+'SNA 08-2019'!I110+'SNA 09-2019'!I110+'SNA 10-2019'!I110+'SNA 11-2019'!I110+'SNA 12-2019'!I110</f>
        <v>0</v>
      </c>
    </row>
    <row r="111" spans="1:9" collapsed="1">
      <c r="A111" s="25" t="s">
        <v>37</v>
      </c>
      <c r="B111" s="34">
        <f t="shared" ref="B111:D111" si="14">SUM(B112:B130)</f>
        <v>0</v>
      </c>
      <c r="C111" s="34">
        <f t="shared" si="14"/>
        <v>0</v>
      </c>
      <c r="D111" s="34">
        <f t="shared" si="14"/>
        <v>0</v>
      </c>
      <c r="E111" s="34">
        <f t="shared" si="7"/>
        <v>0</v>
      </c>
      <c r="F111" s="33"/>
      <c r="G111" s="34">
        <f t="shared" ref="G111" si="15">SUM(G112:G130)</f>
        <v>-1254753.2299999995</v>
      </c>
      <c r="H111" s="33"/>
      <c r="I111" s="34">
        <f t="shared" ref="I111" si="16">SUM(I112:I130)</f>
        <v>-5809</v>
      </c>
    </row>
    <row r="112" spans="1:9" hidden="1" outlineLevel="1">
      <c r="A112" s="21" t="s">
        <v>44</v>
      </c>
      <c r="B112" s="35">
        <f>'SNA 01-2019'!B112+'SNA 02-2019'!B112+'SNA 03-2019'!B112+'SNA 04-2019'!B112+'SNA 05-2019'!B112+'SNA 06-2019'!B112+'SNA 07-2019'!B112+'SNA 08-2019'!B112+'SNA 09-2019'!B112+'SNA 10-2019'!B112+'SNA 11-2019'!B112+'SNA 12-2019'!B112</f>
        <v>0</v>
      </c>
      <c r="C112" s="35">
        <f>'SNA 01-2019'!C112+'SNA 02-2019'!C112+'SNA 03-2019'!C112+'SNA 04-2019'!C112+'SNA 05-2019'!C112+'SNA 06-2019'!C112+'SNA 07-2019'!C112+'SNA 08-2019'!C112+'SNA 09-2019'!C112+'SNA 10-2019'!C112+'SNA 11-2019'!C112+'SNA 12-2019'!C112</f>
        <v>0</v>
      </c>
      <c r="D112" s="35">
        <f>'SNA 01-2019'!D112+'SNA 02-2019'!D112+'SNA 03-2019'!D112+'SNA 04-2019'!D112+'SNA 05-2019'!D112+'SNA 06-2019'!D112+'SNA 07-2019'!D112+'SNA 08-2019'!D112+'SNA 09-2019'!D112+'SNA 10-2019'!D112+'SNA 11-2019'!D112+'SNA 12-2019'!D112</f>
        <v>0</v>
      </c>
      <c r="E112" s="35">
        <f t="shared" si="7"/>
        <v>0</v>
      </c>
      <c r="F112" s="36"/>
      <c r="G112" s="35">
        <f>'SNA 01-2019'!G112+'SNA 02-2019'!G112+'SNA 03-2019'!G112+'SNA 04-2019'!G112+'SNA 05-2019'!G112+'SNA 06-2019'!G112+'SNA 07-2019'!G112+'SNA 08-2019'!G112+'SNA 09-2019'!G112+'SNA 10-2019'!G112+'SNA 11-2019'!G112+'SNA 12-2019'!G112</f>
        <v>-672076.9</v>
      </c>
      <c r="H112" s="36"/>
      <c r="I112" s="35">
        <f>'SNA 01-2019'!I112+'SNA 02-2019'!I112+'SNA 03-2019'!I112+'SNA 04-2019'!I112+'SNA 05-2019'!I112+'SNA 06-2019'!I112+'SNA 07-2019'!I112+'SNA 08-2019'!I112+'SNA 09-2019'!I112+'SNA 10-2019'!I112+'SNA 11-2019'!I112+'SNA 12-2019'!I112</f>
        <v>0</v>
      </c>
    </row>
    <row r="113" spans="1:9" hidden="1" outlineLevel="1">
      <c r="A113" s="21" t="s">
        <v>45</v>
      </c>
      <c r="B113" s="35">
        <f>'SNA 01-2019'!B113+'SNA 02-2019'!B113+'SNA 03-2019'!B113+'SNA 04-2019'!B113+'SNA 05-2019'!B113+'SNA 06-2019'!B113+'SNA 07-2019'!B113+'SNA 08-2019'!B113+'SNA 09-2019'!B113+'SNA 10-2019'!B113+'SNA 11-2019'!B113+'SNA 12-2019'!B113</f>
        <v>0</v>
      </c>
      <c r="C113" s="35">
        <f>'SNA 01-2019'!C113+'SNA 02-2019'!C113+'SNA 03-2019'!C113+'SNA 04-2019'!C113+'SNA 05-2019'!C113+'SNA 06-2019'!C113+'SNA 07-2019'!C113+'SNA 08-2019'!C113+'SNA 09-2019'!C113+'SNA 10-2019'!C113+'SNA 11-2019'!C113+'SNA 12-2019'!C113</f>
        <v>0</v>
      </c>
      <c r="D113" s="35">
        <f>'SNA 01-2019'!D113+'SNA 02-2019'!D113+'SNA 03-2019'!D113+'SNA 04-2019'!D113+'SNA 05-2019'!D113+'SNA 06-2019'!D113+'SNA 07-2019'!D113+'SNA 08-2019'!D113+'SNA 09-2019'!D113+'SNA 10-2019'!D113+'SNA 11-2019'!D113+'SNA 12-2019'!D113</f>
        <v>0</v>
      </c>
      <c r="E113" s="35">
        <f t="shared" si="7"/>
        <v>0</v>
      </c>
      <c r="F113" s="36"/>
      <c r="G113" s="35">
        <f>'SNA 01-2019'!G113+'SNA 02-2019'!G113+'SNA 03-2019'!G113+'SNA 04-2019'!G113+'SNA 05-2019'!G113+'SNA 06-2019'!G113+'SNA 07-2019'!G113+'SNA 08-2019'!G113+'SNA 09-2019'!G113+'SNA 10-2019'!G113+'SNA 11-2019'!G113+'SNA 12-2019'!G113</f>
        <v>-23138.080000000002</v>
      </c>
      <c r="H113" s="36"/>
      <c r="I113" s="35">
        <f>'SNA 01-2019'!I113+'SNA 02-2019'!I113+'SNA 03-2019'!I113+'SNA 04-2019'!I113+'SNA 05-2019'!I113+'SNA 06-2019'!I113+'SNA 07-2019'!I113+'SNA 08-2019'!I113+'SNA 09-2019'!I113+'SNA 10-2019'!I113+'SNA 11-2019'!I113+'SNA 12-2019'!I113</f>
        <v>0</v>
      </c>
    </row>
    <row r="114" spans="1:9" hidden="1" outlineLevel="1">
      <c r="A114" s="26" t="s">
        <v>58</v>
      </c>
      <c r="B114" s="35">
        <f>'SNA 01-2019'!B114+'SNA 02-2019'!B114+'SNA 03-2019'!B114+'SNA 04-2019'!B114+'SNA 05-2019'!B114+'SNA 06-2019'!B114+'SNA 07-2019'!B114+'SNA 08-2019'!B114+'SNA 09-2019'!B114+'SNA 10-2019'!B114+'SNA 11-2019'!B114+'SNA 12-2019'!B114</f>
        <v>0</v>
      </c>
      <c r="C114" s="35">
        <f>'SNA 01-2019'!C114+'SNA 02-2019'!C114+'SNA 03-2019'!C114+'SNA 04-2019'!C114+'SNA 05-2019'!C114+'SNA 06-2019'!C114+'SNA 07-2019'!C114+'SNA 08-2019'!C114+'SNA 09-2019'!C114+'SNA 10-2019'!C114+'SNA 11-2019'!C114+'SNA 12-2019'!C114</f>
        <v>0</v>
      </c>
      <c r="D114" s="35">
        <f>'SNA 01-2019'!D114+'SNA 02-2019'!D114+'SNA 03-2019'!D114+'SNA 04-2019'!D114+'SNA 05-2019'!D114+'SNA 06-2019'!D114+'SNA 07-2019'!D114+'SNA 08-2019'!D114+'SNA 09-2019'!D114+'SNA 10-2019'!D114+'SNA 11-2019'!D114+'SNA 12-2019'!D114</f>
        <v>0</v>
      </c>
      <c r="E114" s="35">
        <f t="shared" si="7"/>
        <v>0</v>
      </c>
      <c r="F114" s="36"/>
      <c r="G114" s="35">
        <f>'SNA 01-2019'!G114+'SNA 02-2019'!G114+'SNA 03-2019'!G114+'SNA 04-2019'!G114+'SNA 05-2019'!G114+'SNA 06-2019'!G114+'SNA 07-2019'!G114+'SNA 08-2019'!G114+'SNA 09-2019'!G114+'SNA 10-2019'!G114+'SNA 11-2019'!G114+'SNA 12-2019'!G114</f>
        <v>-7608.2</v>
      </c>
      <c r="H114" s="36"/>
      <c r="I114" s="35">
        <f>'SNA 01-2019'!I114+'SNA 02-2019'!I114+'SNA 03-2019'!I114+'SNA 04-2019'!I114+'SNA 05-2019'!I114+'SNA 06-2019'!I114+'SNA 07-2019'!I114+'SNA 08-2019'!I114+'SNA 09-2019'!I114+'SNA 10-2019'!I114+'SNA 11-2019'!I114+'SNA 12-2019'!I114</f>
        <v>0</v>
      </c>
    </row>
    <row r="115" spans="1:9" hidden="1" outlineLevel="1">
      <c r="A115" s="26" t="s">
        <v>348</v>
      </c>
      <c r="B115" s="35">
        <f>'SNA 01-2019'!B115+'SNA 02-2019'!B115+'SNA 03-2019'!B115+'SNA 04-2019'!B115+'SNA 05-2019'!B115+'SNA 06-2019'!B115+'SNA 07-2019'!B115+'SNA 08-2019'!B115+'SNA 09-2019'!B115+'SNA 10-2019'!B115+'SNA 11-2019'!B115+'SNA 12-2019'!B115</f>
        <v>0</v>
      </c>
      <c r="C115" s="35">
        <f>'SNA 01-2019'!C115+'SNA 02-2019'!C115+'SNA 03-2019'!C115+'SNA 04-2019'!C115+'SNA 05-2019'!C115+'SNA 06-2019'!C115+'SNA 07-2019'!C115+'SNA 08-2019'!C115+'SNA 09-2019'!C115+'SNA 10-2019'!C115+'SNA 11-2019'!C115+'SNA 12-2019'!C115</f>
        <v>0</v>
      </c>
      <c r="D115" s="35">
        <f>'SNA 01-2019'!D115+'SNA 02-2019'!D115+'SNA 03-2019'!D115+'SNA 04-2019'!D115+'SNA 05-2019'!D115+'SNA 06-2019'!D115+'SNA 07-2019'!D115+'SNA 08-2019'!D115+'SNA 09-2019'!D115+'SNA 10-2019'!D115+'SNA 11-2019'!D115+'SNA 12-2019'!D115</f>
        <v>0</v>
      </c>
      <c r="E115" s="35">
        <f t="shared" si="7"/>
        <v>0</v>
      </c>
      <c r="F115" s="36"/>
      <c r="G115" s="35">
        <f>'SNA 01-2019'!G115+'SNA 02-2019'!G115+'SNA 03-2019'!G115+'SNA 04-2019'!G115+'SNA 05-2019'!G115+'SNA 06-2019'!G115+'SNA 07-2019'!G115+'SNA 08-2019'!G115+'SNA 09-2019'!G115+'SNA 10-2019'!G115+'SNA 11-2019'!G115+'SNA 12-2019'!G115</f>
        <v>-4740</v>
      </c>
      <c r="H115" s="36"/>
      <c r="I115" s="35">
        <f>'SNA 01-2019'!I115+'SNA 02-2019'!I115+'SNA 03-2019'!I115+'SNA 04-2019'!I115+'SNA 05-2019'!I115+'SNA 06-2019'!I115+'SNA 07-2019'!I115+'SNA 08-2019'!I115+'SNA 09-2019'!I115+'SNA 10-2019'!I115+'SNA 11-2019'!I115+'SNA 12-2019'!I115</f>
        <v>0</v>
      </c>
    </row>
    <row r="116" spans="1:9" hidden="1" outlineLevel="1">
      <c r="A116" s="26" t="s">
        <v>46</v>
      </c>
      <c r="B116" s="35">
        <f>'SNA 01-2019'!B116+'SNA 02-2019'!B116+'SNA 03-2019'!B116+'SNA 04-2019'!B116+'SNA 05-2019'!B116+'SNA 06-2019'!B116+'SNA 07-2019'!B116+'SNA 08-2019'!B116+'SNA 09-2019'!B116+'SNA 10-2019'!B116+'SNA 11-2019'!B116+'SNA 12-2019'!B116</f>
        <v>0</v>
      </c>
      <c r="C116" s="35">
        <f>'SNA 01-2019'!C116+'SNA 02-2019'!C116+'SNA 03-2019'!C116+'SNA 04-2019'!C116+'SNA 05-2019'!C116+'SNA 06-2019'!C116+'SNA 07-2019'!C116+'SNA 08-2019'!C116+'SNA 09-2019'!C116+'SNA 10-2019'!C116+'SNA 11-2019'!C116+'SNA 12-2019'!C116</f>
        <v>0</v>
      </c>
      <c r="D116" s="35">
        <f>'SNA 01-2019'!D116+'SNA 02-2019'!D116+'SNA 03-2019'!D116+'SNA 04-2019'!D116+'SNA 05-2019'!D116+'SNA 06-2019'!D116+'SNA 07-2019'!D116+'SNA 08-2019'!D116+'SNA 09-2019'!D116+'SNA 10-2019'!D116+'SNA 11-2019'!D116+'SNA 12-2019'!D116</f>
        <v>0</v>
      </c>
      <c r="E116" s="35">
        <f t="shared" si="7"/>
        <v>0</v>
      </c>
      <c r="F116" s="36"/>
      <c r="G116" s="35">
        <f>'SNA 01-2019'!G116+'SNA 02-2019'!G116+'SNA 03-2019'!G116+'SNA 04-2019'!G116+'SNA 05-2019'!G116+'SNA 06-2019'!G116+'SNA 07-2019'!G116+'SNA 08-2019'!G116+'SNA 09-2019'!G116+'SNA 10-2019'!G116+'SNA 11-2019'!G116+'SNA 12-2019'!G116</f>
        <v>-198182.87</v>
      </c>
      <c r="H116" s="36"/>
      <c r="I116" s="35">
        <f>'SNA 01-2019'!I116+'SNA 02-2019'!I116+'SNA 03-2019'!I116+'SNA 04-2019'!I116+'SNA 05-2019'!I116+'SNA 06-2019'!I116+'SNA 07-2019'!I116+'SNA 08-2019'!I116+'SNA 09-2019'!I116+'SNA 10-2019'!I116+'SNA 11-2019'!I116+'SNA 12-2019'!I116</f>
        <v>0</v>
      </c>
    </row>
    <row r="117" spans="1:9" hidden="1" outlineLevel="1">
      <c r="A117" s="26" t="s">
        <v>47</v>
      </c>
      <c r="B117" s="35">
        <f>'SNA 01-2019'!B117+'SNA 02-2019'!B117+'SNA 03-2019'!B117+'SNA 04-2019'!B117+'SNA 05-2019'!B117+'SNA 06-2019'!B117+'SNA 07-2019'!B117+'SNA 08-2019'!B117+'SNA 09-2019'!B117+'SNA 10-2019'!B117+'SNA 11-2019'!B117+'SNA 12-2019'!B117</f>
        <v>0</v>
      </c>
      <c r="C117" s="35">
        <f>'SNA 01-2019'!C117+'SNA 02-2019'!C117+'SNA 03-2019'!C117+'SNA 04-2019'!C117+'SNA 05-2019'!C117+'SNA 06-2019'!C117+'SNA 07-2019'!C117+'SNA 08-2019'!C117+'SNA 09-2019'!C117+'SNA 10-2019'!C117+'SNA 11-2019'!C117+'SNA 12-2019'!C117</f>
        <v>0</v>
      </c>
      <c r="D117" s="35">
        <f>'SNA 01-2019'!D117+'SNA 02-2019'!D117+'SNA 03-2019'!D117+'SNA 04-2019'!D117+'SNA 05-2019'!D117+'SNA 06-2019'!D117+'SNA 07-2019'!D117+'SNA 08-2019'!D117+'SNA 09-2019'!D117+'SNA 10-2019'!D117+'SNA 11-2019'!D117+'SNA 12-2019'!D117</f>
        <v>0</v>
      </c>
      <c r="E117" s="35">
        <f t="shared" si="7"/>
        <v>0</v>
      </c>
      <c r="F117" s="36"/>
      <c r="G117" s="35">
        <f>'SNA 01-2019'!G117+'SNA 02-2019'!G117+'SNA 03-2019'!G117+'SNA 04-2019'!G117+'SNA 05-2019'!G117+'SNA 06-2019'!G117+'SNA 07-2019'!G117+'SNA 08-2019'!G117+'SNA 09-2019'!G117+'SNA 10-2019'!G117+'SNA 11-2019'!G117+'SNA 12-2019'!G117</f>
        <v>-12801.25</v>
      </c>
      <c r="H117" s="36"/>
      <c r="I117" s="35">
        <f>'SNA 01-2019'!I117+'SNA 02-2019'!I117+'SNA 03-2019'!I117+'SNA 04-2019'!I117+'SNA 05-2019'!I117+'SNA 06-2019'!I117+'SNA 07-2019'!I117+'SNA 08-2019'!I117+'SNA 09-2019'!I117+'SNA 10-2019'!I117+'SNA 11-2019'!I117+'SNA 12-2019'!I117</f>
        <v>0</v>
      </c>
    </row>
    <row r="118" spans="1:9" hidden="1" outlineLevel="1">
      <c r="A118" s="21" t="s">
        <v>43</v>
      </c>
      <c r="B118" s="35">
        <f>'SNA 01-2019'!B118+'SNA 02-2019'!B118+'SNA 03-2019'!B118+'SNA 04-2019'!B118+'SNA 05-2019'!B118+'SNA 06-2019'!B118+'SNA 07-2019'!B118+'SNA 08-2019'!B118+'SNA 09-2019'!B118+'SNA 10-2019'!B118+'SNA 11-2019'!B118+'SNA 12-2019'!B118</f>
        <v>0</v>
      </c>
      <c r="C118" s="35">
        <f>'SNA 01-2019'!C118+'SNA 02-2019'!C118+'SNA 03-2019'!C118+'SNA 04-2019'!C118+'SNA 05-2019'!C118+'SNA 06-2019'!C118+'SNA 07-2019'!C118+'SNA 08-2019'!C118+'SNA 09-2019'!C118+'SNA 10-2019'!C118+'SNA 11-2019'!C118+'SNA 12-2019'!C118</f>
        <v>0</v>
      </c>
      <c r="D118" s="35">
        <f>'SNA 01-2019'!D118+'SNA 02-2019'!D118+'SNA 03-2019'!D118+'SNA 04-2019'!D118+'SNA 05-2019'!D118+'SNA 06-2019'!D118+'SNA 07-2019'!D118+'SNA 08-2019'!D118+'SNA 09-2019'!D118+'SNA 10-2019'!D118+'SNA 11-2019'!D118+'SNA 12-2019'!D118</f>
        <v>0</v>
      </c>
      <c r="E118" s="35">
        <f t="shared" si="7"/>
        <v>0</v>
      </c>
      <c r="F118" s="36"/>
      <c r="G118" s="35">
        <f>'SNA 01-2019'!G118+'SNA 02-2019'!G118+'SNA 03-2019'!G118+'SNA 04-2019'!G118+'SNA 05-2019'!G118+'SNA 06-2019'!G118+'SNA 07-2019'!G118+'SNA 08-2019'!G118+'SNA 09-2019'!G118+'SNA 10-2019'!G118+'SNA 11-2019'!G118+'SNA 12-2019'!G118</f>
        <v>-20994.78</v>
      </c>
      <c r="H118" s="36"/>
      <c r="I118" s="35">
        <f>'SNA 01-2019'!I118+'SNA 02-2019'!I118+'SNA 03-2019'!I118+'SNA 04-2019'!I118+'SNA 05-2019'!I118+'SNA 06-2019'!I118+'SNA 07-2019'!I118+'SNA 08-2019'!I118+'SNA 09-2019'!I118+'SNA 10-2019'!I118+'SNA 11-2019'!I118+'SNA 12-2019'!I118</f>
        <v>-5202</v>
      </c>
    </row>
    <row r="119" spans="1:9" hidden="1" outlineLevel="1">
      <c r="A119" s="26" t="s">
        <v>51</v>
      </c>
      <c r="B119" s="35">
        <f>'SNA 01-2019'!B119+'SNA 02-2019'!B119+'SNA 03-2019'!B119+'SNA 04-2019'!B119+'SNA 05-2019'!B119+'SNA 06-2019'!B119+'SNA 07-2019'!B119+'SNA 08-2019'!B119+'SNA 09-2019'!B119+'SNA 10-2019'!B119+'SNA 11-2019'!B119+'SNA 12-2019'!B119</f>
        <v>0</v>
      </c>
      <c r="C119" s="35">
        <f>'SNA 01-2019'!C119+'SNA 02-2019'!C119+'SNA 03-2019'!C119+'SNA 04-2019'!C119+'SNA 05-2019'!C119+'SNA 06-2019'!C119+'SNA 07-2019'!C119+'SNA 08-2019'!C119+'SNA 09-2019'!C119+'SNA 10-2019'!C119+'SNA 11-2019'!C119+'SNA 12-2019'!C119</f>
        <v>0</v>
      </c>
      <c r="D119" s="35">
        <f>'SNA 01-2019'!D119+'SNA 02-2019'!D119+'SNA 03-2019'!D119+'SNA 04-2019'!D119+'SNA 05-2019'!D119+'SNA 06-2019'!D119+'SNA 07-2019'!D119+'SNA 08-2019'!D119+'SNA 09-2019'!D119+'SNA 10-2019'!D119+'SNA 11-2019'!D119+'SNA 12-2019'!D119</f>
        <v>0</v>
      </c>
      <c r="E119" s="35">
        <f t="shared" si="7"/>
        <v>0</v>
      </c>
      <c r="F119" s="36"/>
      <c r="G119" s="35">
        <f>'SNA 01-2019'!G119+'SNA 02-2019'!G119+'SNA 03-2019'!G119+'SNA 04-2019'!G119+'SNA 05-2019'!G119+'SNA 06-2019'!G119+'SNA 07-2019'!G119+'SNA 08-2019'!G119+'SNA 09-2019'!G119+'SNA 10-2019'!G119+'SNA 11-2019'!G119+'SNA 12-2019'!G119</f>
        <v>-14419.2</v>
      </c>
      <c r="H119" s="36"/>
      <c r="I119" s="35">
        <f>'SNA 01-2019'!I119+'SNA 02-2019'!I119+'SNA 03-2019'!I119+'SNA 04-2019'!I119+'SNA 05-2019'!I119+'SNA 06-2019'!I119+'SNA 07-2019'!I119+'SNA 08-2019'!I119+'SNA 09-2019'!I119+'SNA 10-2019'!I119+'SNA 11-2019'!I119+'SNA 12-2019'!I119</f>
        <v>0</v>
      </c>
    </row>
    <row r="120" spans="1:9" hidden="1" outlineLevel="1">
      <c r="A120" s="26" t="s">
        <v>108</v>
      </c>
      <c r="B120" s="35">
        <f>'SNA 01-2019'!B120+'SNA 02-2019'!B120+'SNA 03-2019'!B120+'SNA 04-2019'!B120+'SNA 05-2019'!B120+'SNA 06-2019'!B120+'SNA 07-2019'!B120+'SNA 08-2019'!B120+'SNA 09-2019'!B120+'SNA 10-2019'!B120+'SNA 11-2019'!B120+'SNA 12-2019'!B120</f>
        <v>0</v>
      </c>
      <c r="C120" s="35">
        <f>'SNA 01-2019'!C120+'SNA 02-2019'!C120+'SNA 03-2019'!C120+'SNA 04-2019'!C120+'SNA 05-2019'!C120+'SNA 06-2019'!C120+'SNA 07-2019'!C120+'SNA 08-2019'!C120+'SNA 09-2019'!C120+'SNA 10-2019'!C120+'SNA 11-2019'!C120+'SNA 12-2019'!C120</f>
        <v>0</v>
      </c>
      <c r="D120" s="35">
        <f>'SNA 01-2019'!D120+'SNA 02-2019'!D120+'SNA 03-2019'!D120+'SNA 04-2019'!D120+'SNA 05-2019'!D120+'SNA 06-2019'!D120+'SNA 07-2019'!D120+'SNA 08-2019'!D120+'SNA 09-2019'!D120+'SNA 10-2019'!D120+'SNA 11-2019'!D120+'SNA 12-2019'!D120</f>
        <v>0</v>
      </c>
      <c r="E120" s="35">
        <f t="shared" si="7"/>
        <v>0</v>
      </c>
      <c r="F120" s="36"/>
      <c r="G120" s="35">
        <f>'SNA 01-2019'!G120+'SNA 02-2019'!G120+'SNA 03-2019'!G120+'SNA 04-2019'!G120+'SNA 05-2019'!G120+'SNA 06-2019'!G120+'SNA 07-2019'!G120+'SNA 08-2019'!G120+'SNA 09-2019'!G120+'SNA 10-2019'!G120+'SNA 11-2019'!G120+'SNA 12-2019'!G120</f>
        <v>-132214</v>
      </c>
      <c r="H120" s="36"/>
      <c r="I120" s="35">
        <f>'SNA 01-2019'!I120+'SNA 02-2019'!I120+'SNA 03-2019'!I120+'SNA 04-2019'!I120+'SNA 05-2019'!I120+'SNA 06-2019'!I120+'SNA 07-2019'!I120+'SNA 08-2019'!I120+'SNA 09-2019'!I120+'SNA 10-2019'!I120+'SNA 11-2019'!I120+'SNA 12-2019'!I120</f>
        <v>0</v>
      </c>
    </row>
    <row r="121" spans="1:9" hidden="1" outlineLevel="1">
      <c r="A121" s="26" t="s">
        <v>352</v>
      </c>
      <c r="B121" s="35">
        <f>'SNA 01-2019'!B121+'SNA 02-2019'!B121+'SNA 03-2019'!B121+'SNA 04-2019'!B121+'SNA 05-2019'!B121+'SNA 06-2019'!B121+'SNA 07-2019'!B121+'SNA 08-2019'!B121+'SNA 09-2019'!B121+'SNA 10-2019'!B121+'SNA 11-2019'!B121+'SNA 12-2019'!B121</f>
        <v>0</v>
      </c>
      <c r="C121" s="35">
        <f>'SNA 01-2019'!C121+'SNA 02-2019'!C121+'SNA 03-2019'!C121+'SNA 04-2019'!C121+'SNA 05-2019'!C121+'SNA 06-2019'!C121+'SNA 07-2019'!C121+'SNA 08-2019'!C121+'SNA 09-2019'!C121+'SNA 10-2019'!C121+'SNA 11-2019'!C121+'SNA 12-2019'!C121</f>
        <v>0</v>
      </c>
      <c r="D121" s="35">
        <f>'SNA 01-2019'!D121+'SNA 02-2019'!D121+'SNA 03-2019'!D121+'SNA 04-2019'!D121+'SNA 05-2019'!D121+'SNA 06-2019'!D121+'SNA 07-2019'!D121+'SNA 08-2019'!D121+'SNA 09-2019'!D121+'SNA 10-2019'!D121+'SNA 11-2019'!D121+'SNA 12-2019'!D121</f>
        <v>0</v>
      </c>
      <c r="E121" s="35">
        <f t="shared" si="7"/>
        <v>0</v>
      </c>
      <c r="F121" s="36"/>
      <c r="G121" s="35">
        <f>'SNA 01-2019'!G121+'SNA 02-2019'!G121+'SNA 03-2019'!G121+'SNA 04-2019'!G121+'SNA 05-2019'!G121+'SNA 06-2019'!G121+'SNA 07-2019'!G121+'SNA 08-2019'!G121+'SNA 09-2019'!G121+'SNA 10-2019'!G121+'SNA 11-2019'!G121+'SNA 12-2019'!G121</f>
        <v>-67753.399999999994</v>
      </c>
      <c r="H121" s="36"/>
      <c r="I121" s="35">
        <f>'SNA 01-2019'!I121+'SNA 02-2019'!I121+'SNA 03-2019'!I121+'SNA 04-2019'!I121+'SNA 05-2019'!I121+'SNA 06-2019'!I121+'SNA 07-2019'!I121+'SNA 08-2019'!I121+'SNA 09-2019'!I121+'SNA 10-2019'!I121+'SNA 11-2019'!I121+'SNA 12-2019'!I121</f>
        <v>0</v>
      </c>
    </row>
    <row r="122" spans="1:9" hidden="1" outlineLevel="1">
      <c r="A122" s="21" t="s">
        <v>29</v>
      </c>
      <c r="B122" s="35">
        <f>'SNA 01-2019'!B122+'SNA 02-2019'!B122+'SNA 03-2019'!B122+'SNA 04-2019'!B122+'SNA 05-2019'!B122+'SNA 06-2019'!B122+'SNA 07-2019'!B122+'SNA 08-2019'!B122+'SNA 09-2019'!B122+'SNA 10-2019'!B122+'SNA 11-2019'!B122+'SNA 12-2019'!B122</f>
        <v>0</v>
      </c>
      <c r="C122" s="35">
        <f>'SNA 01-2019'!C122+'SNA 02-2019'!C122+'SNA 03-2019'!C122+'SNA 04-2019'!C122+'SNA 05-2019'!C122+'SNA 06-2019'!C122+'SNA 07-2019'!C122+'SNA 08-2019'!C122+'SNA 09-2019'!C122+'SNA 10-2019'!C122+'SNA 11-2019'!C122+'SNA 12-2019'!C122</f>
        <v>0</v>
      </c>
      <c r="D122" s="35">
        <f>'SNA 01-2019'!D122+'SNA 02-2019'!D122+'SNA 03-2019'!D122+'SNA 04-2019'!D122+'SNA 05-2019'!D122+'SNA 06-2019'!D122+'SNA 07-2019'!D122+'SNA 08-2019'!D122+'SNA 09-2019'!D122+'SNA 10-2019'!D122+'SNA 11-2019'!D122+'SNA 12-2019'!D122</f>
        <v>0</v>
      </c>
      <c r="E122" s="35">
        <f t="shared" si="7"/>
        <v>0</v>
      </c>
      <c r="F122" s="36"/>
      <c r="G122" s="35">
        <f>'SNA 01-2019'!G122+'SNA 02-2019'!G122+'SNA 03-2019'!G122+'SNA 04-2019'!G122+'SNA 05-2019'!G122+'SNA 06-2019'!G122+'SNA 07-2019'!G122+'SNA 08-2019'!G122+'SNA 09-2019'!G122+'SNA 10-2019'!G122+'SNA 11-2019'!G122+'SNA 12-2019'!G122</f>
        <v>-35078</v>
      </c>
      <c r="H122" s="36"/>
      <c r="I122" s="35">
        <f>'SNA 01-2019'!I122+'SNA 02-2019'!I122+'SNA 03-2019'!I122+'SNA 04-2019'!I122+'SNA 05-2019'!I122+'SNA 06-2019'!I122+'SNA 07-2019'!I122+'SNA 08-2019'!I122+'SNA 09-2019'!I122+'SNA 10-2019'!I122+'SNA 11-2019'!I122+'SNA 12-2019'!I122</f>
        <v>0</v>
      </c>
    </row>
    <row r="123" spans="1:9" hidden="1" outlineLevel="1">
      <c r="A123" s="26" t="s">
        <v>160</v>
      </c>
      <c r="B123" s="35">
        <f>'SNA 01-2019'!B123+'SNA 02-2019'!B123+'SNA 03-2019'!B123+'SNA 04-2019'!B123+'SNA 05-2019'!B123+'SNA 06-2019'!B123+'SNA 07-2019'!B123+'SNA 08-2019'!B123+'SNA 09-2019'!B123+'SNA 10-2019'!B123+'SNA 11-2019'!B123+'SNA 12-2019'!B123</f>
        <v>0</v>
      </c>
      <c r="C123" s="35">
        <f>'SNA 01-2019'!C123+'SNA 02-2019'!C123+'SNA 03-2019'!C123+'SNA 04-2019'!C123+'SNA 05-2019'!C123+'SNA 06-2019'!C123+'SNA 07-2019'!C123+'SNA 08-2019'!C123+'SNA 09-2019'!C123+'SNA 10-2019'!C123+'SNA 11-2019'!C123+'SNA 12-2019'!C123</f>
        <v>0</v>
      </c>
      <c r="D123" s="35">
        <f>'SNA 01-2019'!D123+'SNA 02-2019'!D123+'SNA 03-2019'!D123+'SNA 04-2019'!D123+'SNA 05-2019'!D123+'SNA 06-2019'!D123+'SNA 07-2019'!D123+'SNA 08-2019'!D123+'SNA 09-2019'!D123+'SNA 10-2019'!D123+'SNA 11-2019'!D123+'SNA 12-2019'!D123</f>
        <v>0</v>
      </c>
      <c r="E123" s="35">
        <f t="shared" si="7"/>
        <v>0</v>
      </c>
      <c r="F123" s="36"/>
      <c r="G123" s="35">
        <f>'SNA 01-2019'!G123+'SNA 02-2019'!G123+'SNA 03-2019'!G123+'SNA 04-2019'!G123+'SNA 05-2019'!G123+'SNA 06-2019'!G123+'SNA 07-2019'!G123+'SNA 08-2019'!G123+'SNA 09-2019'!G123+'SNA 10-2019'!G123+'SNA 11-2019'!G123+'SNA 12-2019'!G123</f>
        <v>0</v>
      </c>
      <c r="H123" s="36"/>
      <c r="I123" s="35">
        <f>'SNA 01-2019'!I123+'SNA 02-2019'!I123+'SNA 03-2019'!I123+'SNA 04-2019'!I123+'SNA 05-2019'!I123+'SNA 06-2019'!I123+'SNA 07-2019'!I123+'SNA 08-2019'!I123+'SNA 09-2019'!I123+'SNA 10-2019'!I123+'SNA 11-2019'!I123+'SNA 12-2019'!I123</f>
        <v>-607</v>
      </c>
    </row>
    <row r="124" spans="1:9" hidden="1" outlineLevel="1">
      <c r="A124" s="26" t="s">
        <v>49</v>
      </c>
      <c r="B124" s="35">
        <f>'SNA 01-2019'!B124+'SNA 02-2019'!B124+'SNA 03-2019'!B124+'SNA 04-2019'!B124+'SNA 05-2019'!B124+'SNA 06-2019'!B124+'SNA 07-2019'!B124+'SNA 08-2019'!B124+'SNA 09-2019'!B124+'SNA 10-2019'!B124+'SNA 11-2019'!B124+'SNA 12-2019'!B124</f>
        <v>0</v>
      </c>
      <c r="C124" s="35">
        <f>'SNA 01-2019'!C124+'SNA 02-2019'!C124+'SNA 03-2019'!C124+'SNA 04-2019'!C124+'SNA 05-2019'!C124+'SNA 06-2019'!C124+'SNA 07-2019'!C124+'SNA 08-2019'!C124+'SNA 09-2019'!C124+'SNA 10-2019'!C124+'SNA 11-2019'!C124+'SNA 12-2019'!C124</f>
        <v>0</v>
      </c>
      <c r="D124" s="35">
        <f>'SNA 01-2019'!D124+'SNA 02-2019'!D124+'SNA 03-2019'!D124+'SNA 04-2019'!D124+'SNA 05-2019'!D124+'SNA 06-2019'!D124+'SNA 07-2019'!D124+'SNA 08-2019'!D124+'SNA 09-2019'!D124+'SNA 10-2019'!D124+'SNA 11-2019'!D124+'SNA 12-2019'!D124</f>
        <v>0</v>
      </c>
      <c r="E124" s="35">
        <f t="shared" si="7"/>
        <v>0</v>
      </c>
      <c r="F124" s="36"/>
      <c r="G124" s="35">
        <f>'SNA 01-2019'!G124+'SNA 02-2019'!G124+'SNA 03-2019'!G124+'SNA 04-2019'!G124+'SNA 05-2019'!G124+'SNA 06-2019'!G124+'SNA 07-2019'!G124+'SNA 08-2019'!G124+'SNA 09-2019'!G124+'SNA 10-2019'!G124+'SNA 11-2019'!G124+'SNA 12-2019'!G124</f>
        <v>0</v>
      </c>
      <c r="H124" s="36"/>
      <c r="I124" s="35">
        <f>'SNA 01-2019'!I124+'SNA 02-2019'!I124+'SNA 03-2019'!I124+'SNA 04-2019'!I124+'SNA 05-2019'!I124+'SNA 06-2019'!I124+'SNA 07-2019'!I124+'SNA 08-2019'!I124+'SNA 09-2019'!I124+'SNA 10-2019'!I124+'SNA 11-2019'!I124+'SNA 12-2019'!I124</f>
        <v>0</v>
      </c>
    </row>
    <row r="125" spans="1:9" hidden="1" outlineLevel="1">
      <c r="A125" s="28" t="s">
        <v>349</v>
      </c>
      <c r="B125" s="35">
        <f>'SNA 01-2019'!B125+'SNA 02-2019'!B125+'SNA 03-2019'!B125+'SNA 04-2019'!B125+'SNA 05-2019'!B125+'SNA 06-2019'!B125+'SNA 07-2019'!B125+'SNA 08-2019'!B125+'SNA 09-2019'!B125+'SNA 10-2019'!B125+'SNA 11-2019'!B125+'SNA 12-2019'!B125</f>
        <v>0</v>
      </c>
      <c r="C125" s="35">
        <f>'SNA 01-2019'!C125+'SNA 02-2019'!C125+'SNA 03-2019'!C125+'SNA 04-2019'!C125+'SNA 05-2019'!C125+'SNA 06-2019'!C125+'SNA 07-2019'!C125+'SNA 08-2019'!C125+'SNA 09-2019'!C125+'SNA 10-2019'!C125+'SNA 11-2019'!C125+'SNA 12-2019'!C125</f>
        <v>0</v>
      </c>
      <c r="D125" s="35">
        <f>'SNA 01-2019'!D125+'SNA 02-2019'!D125+'SNA 03-2019'!D125+'SNA 04-2019'!D125+'SNA 05-2019'!D125+'SNA 06-2019'!D125+'SNA 07-2019'!D125+'SNA 08-2019'!D125+'SNA 09-2019'!D125+'SNA 10-2019'!D125+'SNA 11-2019'!D125+'SNA 12-2019'!D125</f>
        <v>0</v>
      </c>
      <c r="E125" s="35">
        <f t="shared" si="7"/>
        <v>0</v>
      </c>
      <c r="F125" s="36"/>
      <c r="G125" s="35">
        <f>'SNA 01-2019'!G125+'SNA 02-2019'!G125+'SNA 03-2019'!G125+'SNA 04-2019'!G125+'SNA 05-2019'!G125+'SNA 06-2019'!G125+'SNA 07-2019'!G125+'SNA 08-2019'!G125+'SNA 09-2019'!G125+'SNA 10-2019'!G125+'SNA 11-2019'!G125+'SNA 12-2019'!G125</f>
        <v>-11175.95</v>
      </c>
      <c r="H125" s="36"/>
      <c r="I125" s="35">
        <f>'SNA 01-2019'!I125+'SNA 02-2019'!I125+'SNA 03-2019'!I125+'SNA 04-2019'!I125+'SNA 05-2019'!I125+'SNA 06-2019'!I125+'SNA 07-2019'!I125+'SNA 08-2019'!I125+'SNA 09-2019'!I125+'SNA 10-2019'!I125+'SNA 11-2019'!I125+'SNA 12-2019'!I125</f>
        <v>0</v>
      </c>
    </row>
    <row r="126" spans="1:9" hidden="1" outlineLevel="1">
      <c r="A126" s="26" t="s">
        <v>57</v>
      </c>
      <c r="B126" s="35">
        <f>'SNA 01-2019'!B126+'SNA 02-2019'!B126+'SNA 03-2019'!B126+'SNA 04-2019'!B126+'SNA 05-2019'!B126+'SNA 06-2019'!B126+'SNA 07-2019'!B126+'SNA 08-2019'!B126+'SNA 09-2019'!B126+'SNA 10-2019'!B126+'SNA 11-2019'!B126+'SNA 12-2019'!B126</f>
        <v>0</v>
      </c>
      <c r="C126" s="35">
        <f>'SNA 01-2019'!C126+'SNA 02-2019'!C126+'SNA 03-2019'!C126+'SNA 04-2019'!C126+'SNA 05-2019'!C126+'SNA 06-2019'!C126+'SNA 07-2019'!C126+'SNA 08-2019'!C126+'SNA 09-2019'!C126+'SNA 10-2019'!C126+'SNA 11-2019'!C126+'SNA 12-2019'!C126</f>
        <v>0</v>
      </c>
      <c r="D126" s="35">
        <f>'SNA 01-2019'!D126+'SNA 02-2019'!D126+'SNA 03-2019'!D126+'SNA 04-2019'!D126+'SNA 05-2019'!D126+'SNA 06-2019'!D126+'SNA 07-2019'!D126+'SNA 08-2019'!D126+'SNA 09-2019'!D126+'SNA 10-2019'!D126+'SNA 11-2019'!D126+'SNA 12-2019'!D126</f>
        <v>0</v>
      </c>
      <c r="E126" s="35">
        <f t="shared" si="7"/>
        <v>0</v>
      </c>
      <c r="F126" s="36"/>
      <c r="G126" s="35">
        <f>'SNA 01-2019'!G126+'SNA 02-2019'!G126+'SNA 03-2019'!G126+'SNA 04-2019'!G126+'SNA 05-2019'!G126+'SNA 06-2019'!G126+'SNA 07-2019'!G126+'SNA 08-2019'!G126+'SNA 09-2019'!G126+'SNA 10-2019'!G126+'SNA 11-2019'!G126+'SNA 12-2019'!G126</f>
        <v>-18683.189999999999</v>
      </c>
      <c r="H126" s="36"/>
      <c r="I126" s="35">
        <f>'SNA 01-2019'!I126+'SNA 02-2019'!I126+'SNA 03-2019'!I126+'SNA 04-2019'!I126+'SNA 05-2019'!I126+'SNA 06-2019'!I126+'SNA 07-2019'!I126+'SNA 08-2019'!I126+'SNA 09-2019'!I126+'SNA 10-2019'!I126+'SNA 11-2019'!I126+'SNA 12-2019'!I126</f>
        <v>0</v>
      </c>
    </row>
    <row r="127" spans="1:9" hidden="1" outlineLevel="1">
      <c r="A127" s="21" t="s">
        <v>42</v>
      </c>
      <c r="B127" s="35">
        <f>'SNA 01-2019'!B127+'SNA 02-2019'!B127+'SNA 03-2019'!B127+'SNA 04-2019'!B127+'SNA 05-2019'!B127+'SNA 06-2019'!B127+'SNA 07-2019'!B127+'SNA 08-2019'!B127+'SNA 09-2019'!B127+'SNA 10-2019'!B127+'SNA 11-2019'!B127+'SNA 12-2019'!B127</f>
        <v>0</v>
      </c>
      <c r="C127" s="35">
        <f>'SNA 01-2019'!C127+'SNA 02-2019'!C127+'SNA 03-2019'!C127+'SNA 04-2019'!C127+'SNA 05-2019'!C127+'SNA 06-2019'!C127+'SNA 07-2019'!C127+'SNA 08-2019'!C127+'SNA 09-2019'!C127+'SNA 10-2019'!C127+'SNA 11-2019'!C127+'SNA 12-2019'!C127</f>
        <v>0</v>
      </c>
      <c r="D127" s="35">
        <f>'SNA 01-2019'!D127+'SNA 02-2019'!D127+'SNA 03-2019'!D127+'SNA 04-2019'!D127+'SNA 05-2019'!D127+'SNA 06-2019'!D127+'SNA 07-2019'!D127+'SNA 08-2019'!D127+'SNA 09-2019'!D127+'SNA 10-2019'!D127+'SNA 11-2019'!D127+'SNA 12-2019'!D127</f>
        <v>0</v>
      </c>
      <c r="E127" s="35">
        <f t="shared" si="7"/>
        <v>0</v>
      </c>
      <c r="F127" s="36"/>
      <c r="G127" s="35">
        <f>'SNA 01-2019'!G127+'SNA 02-2019'!G127+'SNA 03-2019'!G127+'SNA 04-2019'!G127+'SNA 05-2019'!G127+'SNA 06-2019'!G127+'SNA 07-2019'!G127+'SNA 08-2019'!G127+'SNA 09-2019'!G127+'SNA 10-2019'!G127+'SNA 11-2019'!G127+'SNA 12-2019'!G127</f>
        <v>-34685.910000000003</v>
      </c>
      <c r="H127" s="36"/>
      <c r="I127" s="35">
        <f>'SNA 01-2019'!I127+'SNA 02-2019'!I127+'SNA 03-2019'!I127+'SNA 04-2019'!I127+'SNA 05-2019'!I127+'SNA 06-2019'!I127+'SNA 07-2019'!I127+'SNA 08-2019'!I127+'SNA 09-2019'!I127+'SNA 10-2019'!I127+'SNA 11-2019'!I127+'SNA 12-2019'!I127</f>
        <v>0</v>
      </c>
    </row>
    <row r="128" spans="1:9" hidden="1" outlineLevel="1">
      <c r="A128" s="21" t="s">
        <v>34</v>
      </c>
      <c r="B128" s="35">
        <f>'SNA 01-2019'!B128+'SNA 02-2019'!B128+'SNA 03-2019'!B128+'SNA 04-2019'!B128+'SNA 05-2019'!B128+'SNA 06-2019'!B128+'SNA 07-2019'!B128+'SNA 08-2019'!B128+'SNA 09-2019'!B128+'SNA 10-2019'!B128+'SNA 11-2019'!B128+'SNA 12-2019'!B128</f>
        <v>0</v>
      </c>
      <c r="C128" s="35">
        <f>'SNA 01-2019'!C128+'SNA 02-2019'!C128+'SNA 03-2019'!C128+'SNA 04-2019'!C128+'SNA 05-2019'!C128+'SNA 06-2019'!C128+'SNA 07-2019'!C128+'SNA 08-2019'!C128+'SNA 09-2019'!C128+'SNA 10-2019'!C128+'SNA 11-2019'!C128+'SNA 12-2019'!C128</f>
        <v>0</v>
      </c>
      <c r="D128" s="35">
        <f>'SNA 01-2019'!D128+'SNA 02-2019'!D128+'SNA 03-2019'!D128+'SNA 04-2019'!D128+'SNA 05-2019'!D128+'SNA 06-2019'!D128+'SNA 07-2019'!D128+'SNA 08-2019'!D128+'SNA 09-2019'!D128+'SNA 10-2019'!D128+'SNA 11-2019'!D128+'SNA 12-2019'!D128</f>
        <v>0</v>
      </c>
      <c r="E128" s="35">
        <f t="shared" si="7"/>
        <v>0</v>
      </c>
      <c r="F128" s="36"/>
      <c r="G128" s="35">
        <f>'SNA 01-2019'!G128+'SNA 02-2019'!G128+'SNA 03-2019'!G128+'SNA 04-2019'!G128+'SNA 05-2019'!G128+'SNA 06-2019'!G128+'SNA 07-2019'!G128+'SNA 08-2019'!G128+'SNA 09-2019'!G128+'SNA 10-2019'!G128+'SNA 11-2019'!G128+'SNA 12-2019'!G128</f>
        <v>0</v>
      </c>
      <c r="H128" s="36"/>
      <c r="I128" s="35">
        <f>'SNA 01-2019'!I128+'SNA 02-2019'!I128+'SNA 03-2019'!I128+'SNA 04-2019'!I128+'SNA 05-2019'!I128+'SNA 06-2019'!I128+'SNA 07-2019'!I128+'SNA 08-2019'!I128+'SNA 09-2019'!I128+'SNA 10-2019'!I128+'SNA 11-2019'!I128+'SNA 12-2019'!I128</f>
        <v>0</v>
      </c>
    </row>
    <row r="129" spans="1:9" hidden="1" outlineLevel="1">
      <c r="A129" s="22" t="s">
        <v>350</v>
      </c>
      <c r="B129" s="35">
        <f>'SNA 01-2019'!B129+'SNA 02-2019'!B129+'SNA 03-2019'!B129+'SNA 04-2019'!B129+'SNA 05-2019'!B129+'SNA 06-2019'!B129+'SNA 07-2019'!B129+'SNA 08-2019'!B129+'SNA 09-2019'!B129+'SNA 10-2019'!B129+'SNA 11-2019'!B129+'SNA 12-2019'!B129</f>
        <v>0</v>
      </c>
      <c r="C129" s="35">
        <f>'SNA 01-2019'!C129+'SNA 02-2019'!C129+'SNA 03-2019'!C129+'SNA 04-2019'!C129+'SNA 05-2019'!C129+'SNA 06-2019'!C129+'SNA 07-2019'!C129+'SNA 08-2019'!C129+'SNA 09-2019'!C129+'SNA 10-2019'!C129+'SNA 11-2019'!C129+'SNA 12-2019'!C129</f>
        <v>0</v>
      </c>
      <c r="D129" s="35">
        <f>'SNA 01-2019'!D129+'SNA 02-2019'!D129+'SNA 03-2019'!D129+'SNA 04-2019'!D129+'SNA 05-2019'!D129+'SNA 06-2019'!D129+'SNA 07-2019'!D129+'SNA 08-2019'!D129+'SNA 09-2019'!D129+'SNA 10-2019'!D129+'SNA 11-2019'!D129+'SNA 12-2019'!D129</f>
        <v>0</v>
      </c>
      <c r="E129" s="35">
        <f t="shared" si="7"/>
        <v>0</v>
      </c>
      <c r="F129" s="36"/>
      <c r="G129" s="35">
        <f>'SNA 01-2019'!G129+'SNA 02-2019'!G129+'SNA 03-2019'!G129+'SNA 04-2019'!G129+'SNA 05-2019'!G129+'SNA 06-2019'!G129+'SNA 07-2019'!G129+'SNA 08-2019'!G129+'SNA 09-2019'!G129+'SNA 10-2019'!G129+'SNA 11-2019'!G129+'SNA 12-2019'!G129</f>
        <v>-1201.5</v>
      </c>
      <c r="H129" s="36"/>
      <c r="I129" s="35">
        <f>'SNA 01-2019'!I129+'SNA 02-2019'!I129+'SNA 03-2019'!I129+'SNA 04-2019'!I129+'SNA 05-2019'!I129+'SNA 06-2019'!I129+'SNA 07-2019'!I129+'SNA 08-2019'!I129+'SNA 09-2019'!I129+'SNA 10-2019'!I129+'SNA 11-2019'!I129+'SNA 12-2019'!I129</f>
        <v>0</v>
      </c>
    </row>
    <row r="130" spans="1:9" hidden="1" outlineLevel="1">
      <c r="A130" s="26" t="s">
        <v>50</v>
      </c>
      <c r="B130" s="35">
        <f>'SNA 01-2019'!B130+'SNA 02-2019'!B130+'SNA 03-2019'!B130+'SNA 04-2019'!B130+'SNA 05-2019'!B130+'SNA 06-2019'!B130+'SNA 07-2019'!B130+'SNA 08-2019'!B130+'SNA 09-2019'!B130+'SNA 10-2019'!B130+'SNA 11-2019'!B130+'SNA 12-2019'!B130</f>
        <v>0</v>
      </c>
      <c r="C130" s="35">
        <f>'SNA 01-2019'!C130+'SNA 02-2019'!C130+'SNA 03-2019'!C130+'SNA 04-2019'!C130+'SNA 05-2019'!C130+'SNA 06-2019'!C130+'SNA 07-2019'!C130+'SNA 08-2019'!C130+'SNA 09-2019'!C130+'SNA 10-2019'!C130+'SNA 11-2019'!C130+'SNA 12-2019'!C130</f>
        <v>0</v>
      </c>
      <c r="D130" s="35">
        <f>'SNA 01-2019'!D130+'SNA 02-2019'!D130+'SNA 03-2019'!D130+'SNA 04-2019'!D130+'SNA 05-2019'!D130+'SNA 06-2019'!D130+'SNA 07-2019'!D130+'SNA 08-2019'!D130+'SNA 09-2019'!D130+'SNA 10-2019'!D130+'SNA 11-2019'!D130+'SNA 12-2019'!D130</f>
        <v>0</v>
      </c>
      <c r="E130" s="35">
        <f t="shared" si="7"/>
        <v>0</v>
      </c>
      <c r="F130" s="36"/>
      <c r="G130" s="35">
        <f>'SNA 01-2019'!G130+'SNA 02-2019'!G130+'SNA 03-2019'!G130+'SNA 04-2019'!G130+'SNA 05-2019'!G130+'SNA 06-2019'!G130+'SNA 07-2019'!G130+'SNA 08-2019'!G130+'SNA 09-2019'!G130+'SNA 10-2019'!G130+'SNA 11-2019'!G130+'SNA 12-2019'!G130</f>
        <v>0</v>
      </c>
      <c r="H130" s="36"/>
      <c r="I130" s="35">
        <f>'SNA 01-2019'!I130+'SNA 02-2019'!I130+'SNA 03-2019'!I130+'SNA 04-2019'!I130+'SNA 05-2019'!I130+'SNA 06-2019'!I130+'SNA 07-2019'!I130+'SNA 08-2019'!I130+'SNA 09-2019'!I130+'SNA 10-2019'!I130+'SNA 11-2019'!I130+'SNA 12-2019'!I130</f>
        <v>0</v>
      </c>
    </row>
    <row r="131" spans="1:9" collapsed="1">
      <c r="A131" s="25" t="s">
        <v>146</v>
      </c>
      <c r="B131" s="34">
        <f t="shared" ref="B131:D131" si="17">SUM(B132:B137)</f>
        <v>-15000</v>
      </c>
      <c r="C131" s="34">
        <f t="shared" si="17"/>
        <v>-10811189.675999999</v>
      </c>
      <c r="D131" s="34">
        <f t="shared" si="17"/>
        <v>0</v>
      </c>
      <c r="E131" s="34">
        <f t="shared" si="7"/>
        <v>-10826189.675999999</v>
      </c>
      <c r="F131" s="33"/>
      <c r="G131" s="34">
        <f>SUM(G132:G137)</f>
        <v>0</v>
      </c>
      <c r="H131" s="33"/>
      <c r="I131" s="34">
        <f>SUM(I132:I137)</f>
        <v>0</v>
      </c>
    </row>
    <row r="132" spans="1:9" hidden="1" outlineLevel="1">
      <c r="A132" s="22" t="s">
        <v>56</v>
      </c>
      <c r="B132" s="35">
        <f>'SNA 01-2019'!B132+'SNA 02-2019'!B132+'SNA 03-2019'!B132+'SNA 04-2019'!B132+'SNA 05-2019'!B132+'SNA 06-2019'!B132+'SNA 07-2019'!B132+'SNA 08-2019'!B132+'SNA 09-2019'!B132+'SNA 10-2019'!B132+'SNA 11-2019'!B132+'SNA 12-2019'!B132</f>
        <v>0</v>
      </c>
      <c r="C132" s="35">
        <f>'SNA 01-2019'!C132+'SNA 02-2019'!C132+'SNA 03-2019'!C132+'SNA 04-2019'!C132+'SNA 05-2019'!C132+'SNA 06-2019'!C132+'SNA 07-2019'!C132+'SNA 08-2019'!C132+'SNA 09-2019'!C132+'SNA 10-2019'!C132+'SNA 11-2019'!C132+'SNA 12-2019'!C132</f>
        <v>-4064465.7779999999</v>
      </c>
      <c r="D132" s="35">
        <f>'SNA 01-2019'!D132+'SNA 02-2019'!D132+'SNA 03-2019'!D132+'SNA 04-2019'!D132+'SNA 05-2019'!D132+'SNA 06-2019'!D132+'SNA 07-2019'!D132+'SNA 08-2019'!D132+'SNA 09-2019'!D132+'SNA 10-2019'!D132+'SNA 11-2019'!D132+'SNA 12-2019'!D132</f>
        <v>0</v>
      </c>
      <c r="E132" s="35">
        <f t="shared" si="7"/>
        <v>-4064465.7779999999</v>
      </c>
      <c r="F132" s="36"/>
      <c r="G132" s="35">
        <f>'SNA 01-2019'!G132+'SNA 02-2019'!G132+'SNA 03-2019'!G132+'SNA 04-2019'!G132+'SNA 05-2019'!G132+'SNA 06-2019'!G132+'SNA 07-2019'!G132+'SNA 08-2019'!G132+'SNA 09-2019'!G132+'SNA 10-2019'!G132+'SNA 11-2019'!G132+'SNA 12-2019'!G132</f>
        <v>0</v>
      </c>
      <c r="H132" s="36"/>
      <c r="I132" s="35">
        <f>'SNA 01-2019'!I132+'SNA 02-2019'!I132+'SNA 03-2019'!I132+'SNA 04-2019'!I132+'SNA 05-2019'!I132+'SNA 06-2019'!I132+'SNA 07-2019'!I132+'SNA 08-2019'!I132+'SNA 09-2019'!I132+'SNA 10-2019'!I132+'SNA 11-2019'!I132+'SNA 12-2019'!I132</f>
        <v>0</v>
      </c>
    </row>
    <row r="133" spans="1:9" hidden="1" outlineLevel="1">
      <c r="A133" s="21" t="s">
        <v>148</v>
      </c>
      <c r="B133" s="35">
        <f>'SNA 01-2019'!B133+'SNA 02-2019'!B133+'SNA 03-2019'!B133+'SNA 04-2019'!B133+'SNA 05-2019'!B133+'SNA 06-2019'!B133+'SNA 07-2019'!B133+'SNA 08-2019'!B133+'SNA 09-2019'!B133+'SNA 10-2019'!B133+'SNA 11-2019'!B133+'SNA 12-2019'!B133</f>
        <v>0</v>
      </c>
      <c r="C133" s="35">
        <f>'SNA 01-2019'!C133+'SNA 02-2019'!C133+'SNA 03-2019'!C133+'SNA 04-2019'!C133+'SNA 05-2019'!C133+'SNA 06-2019'!C133+'SNA 07-2019'!C133+'SNA 08-2019'!C133+'SNA 09-2019'!C133+'SNA 10-2019'!C133+'SNA 11-2019'!C133+'SNA 12-2019'!C133</f>
        <v>-3545439.5769999996</v>
      </c>
      <c r="D133" s="35">
        <f>'SNA 01-2019'!D133+'SNA 02-2019'!D133+'SNA 03-2019'!D133+'SNA 04-2019'!D133+'SNA 05-2019'!D133+'SNA 06-2019'!D133+'SNA 07-2019'!D133+'SNA 08-2019'!D133+'SNA 09-2019'!D133+'SNA 10-2019'!D133+'SNA 11-2019'!D133+'SNA 12-2019'!D133</f>
        <v>0</v>
      </c>
      <c r="E133" s="36">
        <f t="shared" si="7"/>
        <v>-3545439.5769999996</v>
      </c>
      <c r="G133" s="35">
        <f>'SNA 01-2019'!G133+'SNA 02-2019'!G133+'SNA 03-2019'!G133+'SNA 04-2019'!G133+'SNA 05-2019'!G133+'SNA 06-2019'!G133+'SNA 07-2019'!G133+'SNA 08-2019'!G133+'SNA 09-2019'!G133+'SNA 10-2019'!G133+'SNA 11-2019'!G133+'SNA 12-2019'!G133</f>
        <v>0</v>
      </c>
      <c r="H133" s="36"/>
      <c r="I133" s="35">
        <f>'SNA 01-2019'!I133+'SNA 02-2019'!I133+'SNA 03-2019'!I133+'SNA 04-2019'!I133+'SNA 05-2019'!I133+'SNA 06-2019'!I133+'SNA 07-2019'!I133+'SNA 08-2019'!I133+'SNA 09-2019'!I133+'SNA 10-2019'!I133+'SNA 11-2019'!I133+'SNA 12-2019'!I133</f>
        <v>0</v>
      </c>
    </row>
    <row r="134" spans="1:9" hidden="1" outlineLevel="1">
      <c r="A134" s="21" t="s">
        <v>60</v>
      </c>
      <c r="B134" s="35">
        <f>'SNA 01-2019'!B134+'SNA 02-2019'!B134+'SNA 03-2019'!B134+'SNA 04-2019'!B134+'SNA 05-2019'!B134+'SNA 06-2019'!B134+'SNA 07-2019'!B134+'SNA 08-2019'!B134+'SNA 09-2019'!B134+'SNA 10-2019'!B134+'SNA 11-2019'!B134+'SNA 12-2019'!B134</f>
        <v>0</v>
      </c>
      <c r="C134" s="35">
        <f>'SNA 01-2019'!C134+'SNA 02-2019'!C134+'SNA 03-2019'!C134+'SNA 04-2019'!C134+'SNA 05-2019'!C134+'SNA 06-2019'!C134+'SNA 07-2019'!C134+'SNA 08-2019'!C134+'SNA 09-2019'!C134+'SNA 10-2019'!C134+'SNA 11-2019'!C134+'SNA 12-2019'!C134</f>
        <v>-682402.46799999999</v>
      </c>
      <c r="D134" s="35">
        <f>'SNA 01-2019'!D134+'SNA 02-2019'!D134+'SNA 03-2019'!D134+'SNA 04-2019'!D134+'SNA 05-2019'!D134+'SNA 06-2019'!D134+'SNA 07-2019'!D134+'SNA 08-2019'!D134+'SNA 09-2019'!D134+'SNA 10-2019'!D134+'SNA 11-2019'!D134+'SNA 12-2019'!D134</f>
        <v>0</v>
      </c>
      <c r="E134" s="35">
        <f t="shared" si="7"/>
        <v>-682402.46799999999</v>
      </c>
      <c r="F134" s="36"/>
      <c r="G134" s="35">
        <f>'SNA 01-2019'!G134+'SNA 02-2019'!G134+'SNA 03-2019'!G134+'SNA 04-2019'!G134+'SNA 05-2019'!G134+'SNA 06-2019'!G134+'SNA 07-2019'!G134+'SNA 08-2019'!G134+'SNA 09-2019'!G134+'SNA 10-2019'!G134+'SNA 11-2019'!G134+'SNA 12-2019'!G134</f>
        <v>0</v>
      </c>
      <c r="H134" s="36"/>
      <c r="I134" s="35">
        <f>'SNA 01-2019'!I134+'SNA 02-2019'!I134+'SNA 03-2019'!I134+'SNA 04-2019'!I134+'SNA 05-2019'!I134+'SNA 06-2019'!I134+'SNA 07-2019'!I134+'SNA 08-2019'!I134+'SNA 09-2019'!I134+'SNA 10-2019'!I134+'SNA 11-2019'!I134+'SNA 12-2019'!I134</f>
        <v>0</v>
      </c>
    </row>
    <row r="135" spans="1:9" hidden="1" outlineLevel="1">
      <c r="A135" s="21" t="s">
        <v>109</v>
      </c>
      <c r="B135" s="35">
        <f>'SNA 01-2019'!B135+'SNA 02-2019'!B135+'SNA 03-2019'!B135+'SNA 04-2019'!B135+'SNA 05-2019'!B135+'SNA 06-2019'!B135+'SNA 07-2019'!B135+'SNA 08-2019'!B135+'SNA 09-2019'!B135+'SNA 10-2019'!B135+'SNA 11-2019'!B135+'SNA 12-2019'!B135</f>
        <v>0</v>
      </c>
      <c r="C135" s="35">
        <f>'SNA 01-2019'!C135+'SNA 02-2019'!C135+'SNA 03-2019'!C135+'SNA 04-2019'!C135+'SNA 05-2019'!C135+'SNA 06-2019'!C135+'SNA 07-2019'!C135+'SNA 08-2019'!C135+'SNA 09-2019'!C135+'SNA 10-2019'!C135+'SNA 11-2019'!C135+'SNA 12-2019'!C135</f>
        <v>-422057.255</v>
      </c>
      <c r="D135" s="35">
        <f>'SNA 01-2019'!D135+'SNA 02-2019'!D135+'SNA 03-2019'!D135+'SNA 04-2019'!D135+'SNA 05-2019'!D135+'SNA 06-2019'!D135+'SNA 07-2019'!D135+'SNA 08-2019'!D135+'SNA 09-2019'!D135+'SNA 10-2019'!D135+'SNA 11-2019'!D135+'SNA 12-2019'!D135</f>
        <v>0</v>
      </c>
      <c r="E135" s="35">
        <f t="shared" si="7"/>
        <v>-422057.255</v>
      </c>
      <c r="F135" s="36"/>
      <c r="G135" s="35">
        <f>'SNA 01-2019'!G135+'SNA 02-2019'!G135+'SNA 03-2019'!G135+'SNA 04-2019'!G135+'SNA 05-2019'!G135+'SNA 06-2019'!G135+'SNA 07-2019'!G135+'SNA 08-2019'!G135+'SNA 09-2019'!G135+'SNA 10-2019'!G135+'SNA 11-2019'!G135+'SNA 12-2019'!G135</f>
        <v>0</v>
      </c>
      <c r="H135" s="36"/>
      <c r="I135" s="35">
        <f>'SNA 01-2019'!I135+'SNA 02-2019'!I135+'SNA 03-2019'!I135+'SNA 04-2019'!I135+'SNA 05-2019'!I135+'SNA 06-2019'!I135+'SNA 07-2019'!I135+'SNA 08-2019'!I135+'SNA 09-2019'!I135+'SNA 10-2019'!I135+'SNA 11-2019'!I135+'SNA 12-2019'!I135</f>
        <v>0</v>
      </c>
    </row>
    <row r="136" spans="1:9" hidden="1" outlineLevel="1">
      <c r="A136" s="21" t="s">
        <v>55</v>
      </c>
      <c r="B136" s="35">
        <f>'SNA 01-2019'!B136+'SNA 02-2019'!B136+'SNA 03-2019'!B136+'SNA 04-2019'!B136+'SNA 05-2019'!B136+'SNA 06-2019'!B136+'SNA 07-2019'!B136+'SNA 08-2019'!B136+'SNA 09-2019'!B136+'SNA 10-2019'!B136+'SNA 11-2019'!B136+'SNA 12-2019'!B136</f>
        <v>-15000</v>
      </c>
      <c r="C136" s="35">
        <f>'SNA 01-2019'!C136+'SNA 02-2019'!C136+'SNA 03-2019'!C136+'SNA 04-2019'!C136+'SNA 05-2019'!C136+'SNA 06-2019'!C136+'SNA 07-2019'!C136+'SNA 08-2019'!C136+'SNA 09-2019'!C136+'SNA 10-2019'!C136+'SNA 11-2019'!C136+'SNA 12-2019'!C136</f>
        <v>-2096824.598</v>
      </c>
      <c r="D136" s="35">
        <f>'SNA 01-2019'!D136+'SNA 02-2019'!D136+'SNA 03-2019'!D136+'SNA 04-2019'!D136+'SNA 05-2019'!D136+'SNA 06-2019'!D136+'SNA 07-2019'!D136+'SNA 08-2019'!D136+'SNA 09-2019'!D136+'SNA 10-2019'!D136+'SNA 11-2019'!D136+'SNA 12-2019'!D136</f>
        <v>0</v>
      </c>
      <c r="E136" s="35">
        <f t="shared" si="7"/>
        <v>-2111824.5980000002</v>
      </c>
      <c r="F136" s="36"/>
      <c r="G136" s="35">
        <f>'SNA 01-2019'!G136+'SNA 02-2019'!G136+'SNA 03-2019'!G136+'SNA 04-2019'!G136+'SNA 05-2019'!G136+'SNA 06-2019'!G136+'SNA 07-2019'!G136+'SNA 08-2019'!G136+'SNA 09-2019'!G136+'SNA 10-2019'!G136+'SNA 11-2019'!G136+'SNA 12-2019'!G136</f>
        <v>0</v>
      </c>
      <c r="H136" s="36"/>
      <c r="I136" s="35">
        <f>'SNA 01-2019'!I136+'SNA 02-2019'!I136+'SNA 03-2019'!I136+'SNA 04-2019'!I136+'SNA 05-2019'!I136+'SNA 06-2019'!I136+'SNA 07-2019'!I136+'SNA 08-2019'!I136+'SNA 09-2019'!I136+'SNA 10-2019'!I136+'SNA 11-2019'!I136+'SNA 12-2019'!I136</f>
        <v>0</v>
      </c>
    </row>
    <row r="137" spans="1:9" hidden="1" outlineLevel="1">
      <c r="A137" s="21" t="s">
        <v>61</v>
      </c>
      <c r="B137" s="35">
        <f>'SNA 01-2019'!B137+'SNA 02-2019'!B137+'SNA 03-2019'!B137+'SNA 04-2019'!B137+'SNA 05-2019'!B137+'SNA 06-2019'!B137+'SNA 07-2019'!B137+'SNA 08-2019'!B137+'SNA 09-2019'!B137+'SNA 10-2019'!B137+'SNA 11-2019'!B137+'SNA 12-2019'!B137</f>
        <v>0</v>
      </c>
      <c r="C137" s="35">
        <f>'SNA 01-2019'!C137+'SNA 02-2019'!C137+'SNA 03-2019'!C137+'SNA 04-2019'!C137+'SNA 05-2019'!C137+'SNA 06-2019'!C137+'SNA 07-2019'!C137+'SNA 08-2019'!C137+'SNA 09-2019'!C137+'SNA 10-2019'!C137+'SNA 11-2019'!C137+'SNA 12-2019'!C137</f>
        <v>0</v>
      </c>
      <c r="D137" s="35">
        <f>'SNA 01-2019'!D137+'SNA 02-2019'!D137+'SNA 03-2019'!D137+'SNA 04-2019'!D137+'SNA 05-2019'!D137+'SNA 06-2019'!D137+'SNA 07-2019'!D137+'SNA 08-2019'!D137+'SNA 09-2019'!D137+'SNA 10-2019'!D137+'SNA 11-2019'!D137+'SNA 12-2019'!D137</f>
        <v>0</v>
      </c>
      <c r="E137" s="35">
        <f t="shared" si="7"/>
        <v>0</v>
      </c>
      <c r="F137" s="36"/>
      <c r="G137" s="35">
        <f>'SNA 01-2019'!G137+'SNA 02-2019'!G137+'SNA 03-2019'!G137+'SNA 04-2019'!G137+'SNA 05-2019'!G137+'SNA 06-2019'!G137+'SNA 07-2019'!G137+'SNA 08-2019'!G137+'SNA 09-2019'!G137+'SNA 10-2019'!G137+'SNA 11-2019'!G137+'SNA 12-2019'!G137</f>
        <v>0</v>
      </c>
      <c r="H137" s="36"/>
      <c r="I137" s="35">
        <f>'SNA 01-2019'!I137+'SNA 02-2019'!I137+'SNA 03-2019'!I137+'SNA 04-2019'!I137+'SNA 05-2019'!I137+'SNA 06-2019'!I137+'SNA 07-2019'!I137+'SNA 08-2019'!I137+'SNA 09-2019'!I137+'SNA 10-2019'!I137+'SNA 11-2019'!I137+'SNA 12-2019'!I137</f>
        <v>0</v>
      </c>
    </row>
    <row r="138" spans="1:9" collapsed="1">
      <c r="A138" s="25" t="s">
        <v>150</v>
      </c>
      <c r="B138" s="34">
        <f>SUM(B139:B144)</f>
        <v>0</v>
      </c>
      <c r="C138" s="34">
        <f t="shared" ref="C138:D138" si="18">SUM(C139:C144)</f>
        <v>-3430683.9819999998</v>
      </c>
      <c r="D138" s="34">
        <f t="shared" si="18"/>
        <v>0</v>
      </c>
      <c r="E138" s="34">
        <f>SUM(B138:D138)</f>
        <v>-3430683.9819999998</v>
      </c>
      <c r="F138" s="33"/>
      <c r="G138" s="34">
        <f>SUM(G139:G144)</f>
        <v>0</v>
      </c>
      <c r="H138" s="33"/>
      <c r="I138" s="34">
        <f>SUM(I139:I144)</f>
        <v>0</v>
      </c>
    </row>
    <row r="139" spans="1:9" hidden="1" outlineLevel="1">
      <c r="A139" s="27" t="s">
        <v>118</v>
      </c>
      <c r="B139" s="35">
        <f>'SNA 01-2019'!B139+'SNA 02-2019'!B139+'SNA 03-2019'!B139+'SNA 04-2019'!B139+'SNA 05-2019'!B139+'SNA 06-2019'!B139+'SNA 07-2019'!B139+'SNA 08-2019'!B139+'SNA 09-2019'!B139+'SNA 10-2019'!B139+'SNA 11-2019'!B139+'SNA 12-2019'!B139</f>
        <v>0</v>
      </c>
      <c r="C139" s="35">
        <f>'SNA 01-2019'!C139+'SNA 02-2019'!C139+'SNA 03-2019'!C139+'SNA 04-2019'!C139+'SNA 05-2019'!C139+'SNA 06-2019'!C139+'SNA 07-2019'!C139+'SNA 08-2019'!C139+'SNA 09-2019'!C139+'SNA 10-2019'!C139+'SNA 11-2019'!C139+'SNA 12-2019'!C139</f>
        <v>-43047.1</v>
      </c>
      <c r="D139" s="35">
        <f>'SNA 01-2019'!D139+'SNA 02-2019'!D139+'SNA 03-2019'!D139+'SNA 04-2019'!D139+'SNA 05-2019'!D139+'SNA 06-2019'!D139+'SNA 07-2019'!D139+'SNA 08-2019'!D139+'SNA 09-2019'!D139+'SNA 10-2019'!D139+'SNA 11-2019'!D139+'SNA 12-2019'!D139</f>
        <v>0</v>
      </c>
      <c r="E139" s="35">
        <f>SUM(B139:D139)</f>
        <v>-43047.1</v>
      </c>
      <c r="F139" s="36"/>
      <c r="G139" s="35">
        <f>'SNA 01-2019'!G139+'SNA 02-2019'!G139+'SNA 03-2019'!G139+'SNA 04-2019'!G139+'SNA 05-2019'!G139+'SNA 06-2019'!G139+'SNA 07-2019'!G139+'SNA 08-2019'!G139+'SNA 09-2019'!G139+'SNA 10-2019'!G139+'SNA 11-2019'!G139+'SNA 12-2019'!G139</f>
        <v>0</v>
      </c>
      <c r="H139" s="36"/>
      <c r="I139" s="35">
        <f>'SNA 01-2019'!I139+'SNA 02-2019'!I139+'SNA 03-2019'!I139+'SNA 04-2019'!I139+'SNA 05-2019'!I139+'SNA 06-2019'!I139+'SNA 07-2019'!I139+'SNA 08-2019'!I139+'SNA 09-2019'!I139+'SNA 10-2019'!I139+'SNA 11-2019'!I139+'SNA 12-2019'!I139</f>
        <v>0</v>
      </c>
    </row>
    <row r="140" spans="1:9" hidden="1" outlineLevel="1">
      <c r="A140" s="27" t="s">
        <v>33</v>
      </c>
      <c r="B140" s="35">
        <f>'SNA 01-2019'!B140+'SNA 02-2019'!B140+'SNA 03-2019'!B140+'SNA 04-2019'!B140+'SNA 05-2019'!B140+'SNA 06-2019'!B140+'SNA 07-2019'!B140+'SNA 08-2019'!B140+'SNA 09-2019'!B140+'SNA 10-2019'!B140+'SNA 11-2019'!B140+'SNA 12-2019'!B140</f>
        <v>0</v>
      </c>
      <c r="C140" s="35">
        <f>'SNA 01-2019'!C140+'SNA 02-2019'!C140+'SNA 03-2019'!C140+'SNA 04-2019'!C140+'SNA 05-2019'!C140+'SNA 06-2019'!C140+'SNA 07-2019'!C140+'SNA 08-2019'!C140+'SNA 09-2019'!C140+'SNA 10-2019'!C140+'SNA 11-2019'!C140+'SNA 12-2019'!C140</f>
        <v>-69244.600000000006</v>
      </c>
      <c r="D140" s="35">
        <f>'SNA 01-2019'!D140+'SNA 02-2019'!D140+'SNA 03-2019'!D140+'SNA 04-2019'!D140+'SNA 05-2019'!D140+'SNA 06-2019'!D140+'SNA 07-2019'!D140+'SNA 08-2019'!D140+'SNA 09-2019'!D140+'SNA 10-2019'!D140+'SNA 11-2019'!D140+'SNA 12-2019'!D140</f>
        <v>0</v>
      </c>
      <c r="E140" s="35">
        <f t="shared" ref="E140:E144" si="19">SUM(B140:D140)</f>
        <v>-69244.600000000006</v>
      </c>
      <c r="F140" s="36"/>
      <c r="G140" s="35">
        <f>'SNA 01-2019'!G140+'SNA 02-2019'!G140+'SNA 03-2019'!G140+'SNA 04-2019'!G140+'SNA 05-2019'!G140+'SNA 06-2019'!G140+'SNA 07-2019'!G140+'SNA 08-2019'!G140+'SNA 09-2019'!G140+'SNA 10-2019'!G140+'SNA 11-2019'!G140+'SNA 12-2019'!G140</f>
        <v>0</v>
      </c>
      <c r="H140" s="36"/>
      <c r="I140" s="35">
        <f>'SNA 01-2019'!I140+'SNA 02-2019'!I140+'SNA 03-2019'!I140+'SNA 04-2019'!I140+'SNA 05-2019'!I140+'SNA 06-2019'!I140+'SNA 07-2019'!I140+'SNA 08-2019'!I140+'SNA 09-2019'!I140+'SNA 10-2019'!I140+'SNA 11-2019'!I140+'SNA 12-2019'!I140</f>
        <v>0</v>
      </c>
    </row>
    <row r="141" spans="1:9" hidden="1" outlineLevel="1">
      <c r="A141" s="27" t="s">
        <v>2</v>
      </c>
      <c r="B141" s="35">
        <f>'SNA 01-2019'!B141+'SNA 02-2019'!B141+'SNA 03-2019'!B141+'SNA 04-2019'!B141+'SNA 05-2019'!B141+'SNA 06-2019'!B141+'SNA 07-2019'!B141+'SNA 08-2019'!B141+'SNA 09-2019'!B141+'SNA 10-2019'!B141+'SNA 11-2019'!B141+'SNA 12-2019'!B141</f>
        <v>0</v>
      </c>
      <c r="C141" s="35">
        <f>'SNA 01-2019'!C141+'SNA 02-2019'!C141+'SNA 03-2019'!C141+'SNA 04-2019'!C141+'SNA 05-2019'!C141+'SNA 06-2019'!C141+'SNA 07-2019'!C141+'SNA 08-2019'!C141+'SNA 09-2019'!C141+'SNA 10-2019'!C141+'SNA 11-2019'!C141+'SNA 12-2019'!C141</f>
        <v>-1531965.5060000001</v>
      </c>
      <c r="D141" s="35">
        <f>'SNA 01-2019'!D141+'SNA 02-2019'!D141+'SNA 03-2019'!D141+'SNA 04-2019'!D141+'SNA 05-2019'!D141+'SNA 06-2019'!D141+'SNA 07-2019'!D141+'SNA 08-2019'!D141+'SNA 09-2019'!D141+'SNA 10-2019'!D141+'SNA 11-2019'!D141+'SNA 12-2019'!D141</f>
        <v>0</v>
      </c>
      <c r="E141" s="35">
        <f t="shared" si="19"/>
        <v>-1531965.5060000001</v>
      </c>
      <c r="F141" s="36"/>
      <c r="G141" s="35">
        <f>'SNA 01-2019'!G141+'SNA 02-2019'!G141+'SNA 03-2019'!G141+'SNA 04-2019'!G141+'SNA 05-2019'!G141+'SNA 06-2019'!G141+'SNA 07-2019'!G141+'SNA 08-2019'!G141+'SNA 09-2019'!G141+'SNA 10-2019'!G141+'SNA 11-2019'!G141+'SNA 12-2019'!G141</f>
        <v>0</v>
      </c>
      <c r="H141" s="36"/>
      <c r="I141" s="35">
        <f>'SNA 01-2019'!I141+'SNA 02-2019'!I141+'SNA 03-2019'!I141+'SNA 04-2019'!I141+'SNA 05-2019'!I141+'SNA 06-2019'!I141+'SNA 07-2019'!I141+'SNA 08-2019'!I141+'SNA 09-2019'!I141+'SNA 10-2019'!I141+'SNA 11-2019'!I141+'SNA 12-2019'!I141</f>
        <v>0</v>
      </c>
    </row>
    <row r="142" spans="1:9" hidden="1" outlineLevel="1">
      <c r="A142" s="27" t="s">
        <v>115</v>
      </c>
      <c r="B142" s="35">
        <f>'SNA 01-2019'!B142+'SNA 02-2019'!B142+'SNA 03-2019'!B142+'SNA 04-2019'!B142+'SNA 05-2019'!B142+'SNA 06-2019'!B142+'SNA 07-2019'!B142+'SNA 08-2019'!B142+'SNA 09-2019'!B142+'SNA 10-2019'!B142+'SNA 11-2019'!B142+'SNA 12-2019'!B142</f>
        <v>0</v>
      </c>
      <c r="C142" s="35">
        <f>'SNA 01-2019'!C142+'SNA 02-2019'!C142+'SNA 03-2019'!C142+'SNA 04-2019'!C142+'SNA 05-2019'!C142+'SNA 06-2019'!C142+'SNA 07-2019'!C142+'SNA 08-2019'!C142+'SNA 09-2019'!C142+'SNA 10-2019'!C142+'SNA 11-2019'!C142+'SNA 12-2019'!C142</f>
        <v>-1634018.1679999998</v>
      </c>
      <c r="D142" s="35">
        <f>'SNA 01-2019'!D142+'SNA 02-2019'!D142+'SNA 03-2019'!D142+'SNA 04-2019'!D142+'SNA 05-2019'!D142+'SNA 06-2019'!D142+'SNA 07-2019'!D142+'SNA 08-2019'!D142+'SNA 09-2019'!D142+'SNA 10-2019'!D142+'SNA 11-2019'!D142+'SNA 12-2019'!D142</f>
        <v>0</v>
      </c>
      <c r="E142" s="35">
        <f t="shared" si="19"/>
        <v>-1634018.1679999998</v>
      </c>
      <c r="F142" s="36"/>
      <c r="G142" s="35">
        <f>'SNA 01-2019'!G142+'SNA 02-2019'!G142+'SNA 03-2019'!G142+'SNA 04-2019'!G142+'SNA 05-2019'!G142+'SNA 06-2019'!G142+'SNA 07-2019'!G142+'SNA 08-2019'!G142+'SNA 09-2019'!G142+'SNA 10-2019'!G142+'SNA 11-2019'!G142+'SNA 12-2019'!G142</f>
        <v>0</v>
      </c>
      <c r="H142" s="36"/>
      <c r="I142" s="35">
        <f>'SNA 01-2019'!I142+'SNA 02-2019'!I142+'SNA 03-2019'!I142+'SNA 04-2019'!I142+'SNA 05-2019'!I142+'SNA 06-2019'!I142+'SNA 07-2019'!I142+'SNA 08-2019'!I142+'SNA 09-2019'!I142+'SNA 10-2019'!I142+'SNA 11-2019'!I142+'SNA 12-2019'!I142</f>
        <v>0</v>
      </c>
    </row>
    <row r="143" spans="1:9" hidden="1" outlineLevel="1">
      <c r="A143" s="27" t="s">
        <v>5</v>
      </c>
      <c r="B143" s="35">
        <f>'SNA 01-2019'!B143+'SNA 02-2019'!B143+'SNA 03-2019'!B143+'SNA 04-2019'!B143+'SNA 05-2019'!B143+'SNA 06-2019'!B143+'SNA 07-2019'!B143+'SNA 08-2019'!B143+'SNA 09-2019'!B143+'SNA 10-2019'!B143+'SNA 11-2019'!B143+'SNA 12-2019'!B143</f>
        <v>0</v>
      </c>
      <c r="C143" s="35">
        <f>'SNA 01-2019'!C143+'SNA 02-2019'!C143+'SNA 03-2019'!C143+'SNA 04-2019'!C143+'SNA 05-2019'!C143+'SNA 06-2019'!C143+'SNA 07-2019'!C143+'SNA 08-2019'!C143+'SNA 09-2019'!C143+'SNA 10-2019'!C143+'SNA 11-2019'!C143+'SNA 12-2019'!C143</f>
        <v>-73262.22600000001</v>
      </c>
      <c r="D143" s="35">
        <f>'SNA 01-2019'!D143+'SNA 02-2019'!D143+'SNA 03-2019'!D143+'SNA 04-2019'!D143+'SNA 05-2019'!D143+'SNA 06-2019'!D143+'SNA 07-2019'!D143+'SNA 08-2019'!D143+'SNA 09-2019'!D143+'SNA 10-2019'!D143+'SNA 11-2019'!D143+'SNA 12-2019'!D143</f>
        <v>0</v>
      </c>
      <c r="E143" s="35">
        <f t="shared" si="19"/>
        <v>-73262.22600000001</v>
      </c>
      <c r="F143" s="36"/>
      <c r="G143" s="35">
        <f>'SNA 01-2019'!G143+'SNA 02-2019'!G143+'SNA 03-2019'!G143+'SNA 04-2019'!G143+'SNA 05-2019'!G143+'SNA 06-2019'!G143+'SNA 07-2019'!G143+'SNA 08-2019'!G143+'SNA 09-2019'!G143+'SNA 10-2019'!G143+'SNA 11-2019'!G143+'SNA 12-2019'!G143</f>
        <v>0</v>
      </c>
      <c r="H143" s="36"/>
      <c r="I143" s="35">
        <f>'SNA 01-2019'!I143+'SNA 02-2019'!I143+'SNA 03-2019'!I143+'SNA 04-2019'!I143+'SNA 05-2019'!I143+'SNA 06-2019'!I143+'SNA 07-2019'!I143+'SNA 08-2019'!I143+'SNA 09-2019'!I143+'SNA 10-2019'!I143+'SNA 11-2019'!I143+'SNA 12-2019'!I143</f>
        <v>0</v>
      </c>
    </row>
    <row r="144" spans="1:9" hidden="1" outlineLevel="1">
      <c r="A144" s="27" t="s">
        <v>208</v>
      </c>
      <c r="B144" s="35">
        <f>'SNA 01-2019'!B144+'SNA 02-2019'!B144+'SNA 03-2019'!B144+'SNA 04-2019'!B144+'SNA 05-2019'!B144+'SNA 06-2019'!B144+'SNA 07-2019'!B144+'SNA 08-2019'!B144+'SNA 09-2019'!B144+'SNA 10-2019'!B144+'SNA 11-2019'!B144+'SNA 12-2019'!B144</f>
        <v>0</v>
      </c>
      <c r="C144" s="35">
        <f>'SNA 01-2019'!C144+'SNA 02-2019'!C144+'SNA 03-2019'!C144+'SNA 04-2019'!C144+'SNA 05-2019'!C144+'SNA 06-2019'!C144+'SNA 07-2019'!C144+'SNA 08-2019'!C144+'SNA 09-2019'!C144+'SNA 10-2019'!C144+'SNA 11-2019'!C144+'SNA 12-2019'!C144</f>
        <v>-79146.381999999983</v>
      </c>
      <c r="D144" s="35">
        <f>'SNA 01-2019'!D144+'SNA 02-2019'!D144+'SNA 03-2019'!D144+'SNA 04-2019'!D144+'SNA 05-2019'!D144+'SNA 06-2019'!D144+'SNA 07-2019'!D144+'SNA 08-2019'!D144+'SNA 09-2019'!D144+'SNA 10-2019'!D144+'SNA 11-2019'!D144+'SNA 12-2019'!D144</f>
        <v>0</v>
      </c>
      <c r="E144" s="35">
        <f t="shared" si="19"/>
        <v>-79146.381999999983</v>
      </c>
      <c r="F144" s="36"/>
      <c r="G144" s="35">
        <f>'SNA 01-2019'!G144+'SNA 02-2019'!G144+'SNA 03-2019'!G144+'SNA 04-2019'!G144+'SNA 05-2019'!G144+'SNA 06-2019'!G144+'SNA 07-2019'!G144+'SNA 08-2019'!G144+'SNA 09-2019'!G144+'SNA 10-2019'!G144+'SNA 11-2019'!G144+'SNA 12-2019'!G144</f>
        <v>0</v>
      </c>
      <c r="H144" s="36"/>
      <c r="I144" s="35">
        <f>'SNA 01-2019'!I144+'SNA 02-2019'!I144+'SNA 03-2019'!I144+'SNA 04-2019'!I144+'SNA 05-2019'!I144+'SNA 06-2019'!I144+'SNA 07-2019'!I144+'SNA 08-2019'!I144+'SNA 09-2019'!I144+'SNA 10-2019'!I144+'SNA 11-2019'!I144+'SNA 12-2019'!I144</f>
        <v>0</v>
      </c>
    </row>
    <row r="145" spans="1:9" collapsed="1">
      <c r="A145" s="25" t="s">
        <v>38</v>
      </c>
      <c r="B145" s="34">
        <f>SUM(B146:B155)</f>
        <v>0</v>
      </c>
      <c r="C145" s="34">
        <f>SUM(C146:C155)</f>
        <v>-605453.34400000004</v>
      </c>
      <c r="D145" s="34">
        <f>SUM(D146:D155)</f>
        <v>0</v>
      </c>
      <c r="E145" s="34">
        <f>SUM(B145:D145)</f>
        <v>-605453.34400000004</v>
      </c>
      <c r="F145" s="33"/>
      <c r="G145" s="34">
        <f>SUM(G146:G155)</f>
        <v>0</v>
      </c>
      <c r="H145" s="33"/>
      <c r="I145" s="34">
        <f>SUM(I146:I155)</f>
        <v>0</v>
      </c>
    </row>
    <row r="146" spans="1:9" hidden="1" outlineLevel="1">
      <c r="A146" s="40" t="s">
        <v>133</v>
      </c>
      <c r="B146" s="35">
        <f>'SNA 01-2019'!B146+'SNA 02-2019'!B146+'SNA 03-2019'!B146+'SNA 04-2019'!B146+'SNA 05-2019'!B146+'SNA 06-2019'!B146+'SNA 07-2019'!B146+'SNA 08-2019'!B146+'SNA 09-2019'!B146+'SNA 10-2019'!B146+'SNA 11-2019'!B146+'SNA 12-2019'!B146</f>
        <v>0</v>
      </c>
      <c r="C146" s="35">
        <f>'SNA 01-2019'!C146+'SNA 02-2019'!C146+'SNA 03-2019'!C146+'SNA 04-2019'!C146+'SNA 05-2019'!C146+'SNA 06-2019'!C146+'SNA 07-2019'!C146+'SNA 08-2019'!C146+'SNA 09-2019'!C146+'SNA 10-2019'!C146+'SNA 11-2019'!C146+'SNA 12-2019'!C146</f>
        <v>-18266.014000000003</v>
      </c>
      <c r="D146" s="35">
        <f>'SNA 01-2019'!D146+'SNA 02-2019'!D146+'SNA 03-2019'!D146+'SNA 04-2019'!D146+'SNA 05-2019'!D146+'SNA 06-2019'!D146+'SNA 07-2019'!D146+'SNA 08-2019'!D146+'SNA 09-2019'!D146+'SNA 10-2019'!D146+'SNA 11-2019'!D146+'SNA 12-2019'!D146</f>
        <v>0</v>
      </c>
      <c r="E146" s="35">
        <f>SUM(B146:D146)</f>
        <v>-18266.014000000003</v>
      </c>
      <c r="F146" s="36"/>
      <c r="G146" s="35">
        <f>'SNA 01-2019'!G146+'SNA 02-2019'!G146+'SNA 03-2019'!G146+'SNA 04-2019'!G146+'SNA 05-2019'!G146+'SNA 06-2019'!G146+'SNA 07-2019'!G146+'SNA 08-2019'!G146+'SNA 09-2019'!G146+'SNA 10-2019'!G146+'SNA 11-2019'!G146+'SNA 12-2019'!G146</f>
        <v>0</v>
      </c>
      <c r="H146" s="36"/>
      <c r="I146" s="35">
        <f>'SNA 01-2019'!I146+'SNA 02-2019'!I146+'SNA 03-2019'!I146+'SNA 04-2019'!I146+'SNA 05-2019'!I146+'SNA 06-2019'!I146+'SNA 07-2019'!I146+'SNA 08-2019'!I146+'SNA 09-2019'!I146+'SNA 10-2019'!I146+'SNA 11-2019'!I146+'SNA 12-2019'!I146</f>
        <v>0</v>
      </c>
    </row>
    <row r="147" spans="1:9" hidden="1" outlineLevel="1">
      <c r="A147" s="40" t="s">
        <v>209</v>
      </c>
      <c r="B147" s="35">
        <f>'SNA 01-2019'!B147+'SNA 02-2019'!B147+'SNA 03-2019'!B147+'SNA 04-2019'!B147+'SNA 05-2019'!B147+'SNA 06-2019'!B147+'SNA 07-2019'!B147+'SNA 08-2019'!B147+'SNA 09-2019'!B147+'SNA 10-2019'!B147+'SNA 11-2019'!B147+'SNA 12-2019'!B147</f>
        <v>0</v>
      </c>
      <c r="C147" s="35">
        <f>'SNA 01-2019'!C147+'SNA 02-2019'!C147+'SNA 03-2019'!C147+'SNA 04-2019'!C147+'SNA 05-2019'!C147+'SNA 06-2019'!C147+'SNA 07-2019'!C147+'SNA 08-2019'!C147+'SNA 09-2019'!C147+'SNA 10-2019'!C147+'SNA 11-2019'!C147+'SNA 12-2019'!C147</f>
        <v>-336229.94799999997</v>
      </c>
      <c r="D147" s="35">
        <f>'SNA 01-2019'!D147+'SNA 02-2019'!D147+'SNA 03-2019'!D147+'SNA 04-2019'!D147+'SNA 05-2019'!D147+'SNA 06-2019'!D147+'SNA 07-2019'!D147+'SNA 08-2019'!D147+'SNA 09-2019'!D147+'SNA 10-2019'!D147+'SNA 11-2019'!D147+'SNA 12-2019'!D147</f>
        <v>0</v>
      </c>
      <c r="E147" s="35">
        <f t="shared" ref="E147:E216" si="20">SUM(B147:D147)</f>
        <v>-336229.94799999997</v>
      </c>
      <c r="F147" s="36"/>
      <c r="G147" s="35">
        <f>'SNA 01-2019'!G147+'SNA 02-2019'!G147+'SNA 03-2019'!G147+'SNA 04-2019'!G147+'SNA 05-2019'!G147+'SNA 06-2019'!G147+'SNA 07-2019'!G147+'SNA 08-2019'!G147+'SNA 09-2019'!G147+'SNA 10-2019'!G147+'SNA 11-2019'!G147+'SNA 12-2019'!G147</f>
        <v>0</v>
      </c>
      <c r="H147" s="36"/>
      <c r="I147" s="35">
        <f>'SNA 01-2019'!I147+'SNA 02-2019'!I147+'SNA 03-2019'!I147+'SNA 04-2019'!I147+'SNA 05-2019'!I147+'SNA 06-2019'!I147+'SNA 07-2019'!I147+'SNA 08-2019'!I147+'SNA 09-2019'!I147+'SNA 10-2019'!I147+'SNA 11-2019'!I147+'SNA 12-2019'!I147</f>
        <v>0</v>
      </c>
    </row>
    <row r="148" spans="1:9" hidden="1" outlineLevel="1">
      <c r="A148" s="40" t="s">
        <v>210</v>
      </c>
      <c r="B148" s="35">
        <f>'SNA 01-2019'!B148+'SNA 02-2019'!B148+'SNA 03-2019'!B148+'SNA 04-2019'!B148+'SNA 05-2019'!B148+'SNA 06-2019'!B148+'SNA 07-2019'!B148+'SNA 08-2019'!B148+'SNA 09-2019'!B148+'SNA 10-2019'!B148+'SNA 11-2019'!B148+'SNA 12-2019'!B148</f>
        <v>0</v>
      </c>
      <c r="C148" s="35">
        <f>'SNA 01-2019'!C148+'SNA 02-2019'!C148+'SNA 03-2019'!C148+'SNA 04-2019'!C148+'SNA 05-2019'!C148+'SNA 06-2019'!C148+'SNA 07-2019'!C148+'SNA 08-2019'!C148+'SNA 09-2019'!C148+'SNA 10-2019'!C148+'SNA 11-2019'!C148+'SNA 12-2019'!C148</f>
        <v>-66261.495999999999</v>
      </c>
      <c r="D148" s="35">
        <f>'SNA 01-2019'!D148+'SNA 02-2019'!D148+'SNA 03-2019'!D148+'SNA 04-2019'!D148+'SNA 05-2019'!D148+'SNA 06-2019'!D148+'SNA 07-2019'!D148+'SNA 08-2019'!D148+'SNA 09-2019'!D148+'SNA 10-2019'!D148+'SNA 11-2019'!D148+'SNA 12-2019'!D148</f>
        <v>0</v>
      </c>
      <c r="E148" s="35">
        <f t="shared" si="20"/>
        <v>-66261.495999999999</v>
      </c>
      <c r="F148" s="36"/>
      <c r="G148" s="35">
        <f>'SNA 01-2019'!G148+'SNA 02-2019'!G148+'SNA 03-2019'!G148+'SNA 04-2019'!G148+'SNA 05-2019'!G148+'SNA 06-2019'!G148+'SNA 07-2019'!G148+'SNA 08-2019'!G148+'SNA 09-2019'!G148+'SNA 10-2019'!G148+'SNA 11-2019'!G148+'SNA 12-2019'!G148</f>
        <v>0</v>
      </c>
      <c r="H148" s="36"/>
      <c r="I148" s="35">
        <f>'SNA 01-2019'!I148+'SNA 02-2019'!I148+'SNA 03-2019'!I148+'SNA 04-2019'!I148+'SNA 05-2019'!I148+'SNA 06-2019'!I148+'SNA 07-2019'!I148+'SNA 08-2019'!I148+'SNA 09-2019'!I148+'SNA 10-2019'!I148+'SNA 11-2019'!I148+'SNA 12-2019'!I148</f>
        <v>0</v>
      </c>
    </row>
    <row r="149" spans="1:9" hidden="1" outlineLevel="1">
      <c r="A149" s="40" t="s">
        <v>211</v>
      </c>
      <c r="B149" s="35">
        <f>'SNA 01-2019'!B149+'SNA 02-2019'!B149+'SNA 03-2019'!B149+'SNA 04-2019'!B149+'SNA 05-2019'!B149+'SNA 06-2019'!B149+'SNA 07-2019'!B149+'SNA 08-2019'!B149+'SNA 09-2019'!B149+'SNA 10-2019'!B149+'SNA 11-2019'!B149+'SNA 12-2019'!B149</f>
        <v>0</v>
      </c>
      <c r="C149" s="35">
        <f>'SNA 01-2019'!C149+'SNA 02-2019'!C149+'SNA 03-2019'!C149+'SNA 04-2019'!C149+'SNA 05-2019'!C149+'SNA 06-2019'!C149+'SNA 07-2019'!C149+'SNA 08-2019'!C149+'SNA 09-2019'!C149+'SNA 10-2019'!C149+'SNA 11-2019'!C149+'SNA 12-2019'!C149</f>
        <v>-66980</v>
      </c>
      <c r="D149" s="35">
        <f>'SNA 01-2019'!D149+'SNA 02-2019'!D149+'SNA 03-2019'!D149+'SNA 04-2019'!D149+'SNA 05-2019'!D149+'SNA 06-2019'!D149+'SNA 07-2019'!D149+'SNA 08-2019'!D149+'SNA 09-2019'!D149+'SNA 10-2019'!D149+'SNA 11-2019'!D149+'SNA 12-2019'!D149</f>
        <v>0</v>
      </c>
      <c r="E149" s="35">
        <f t="shared" si="20"/>
        <v>-66980</v>
      </c>
      <c r="F149" s="36"/>
      <c r="G149" s="35">
        <f>'SNA 01-2019'!G149+'SNA 02-2019'!G149+'SNA 03-2019'!G149+'SNA 04-2019'!G149+'SNA 05-2019'!G149+'SNA 06-2019'!G149+'SNA 07-2019'!G149+'SNA 08-2019'!G149+'SNA 09-2019'!G149+'SNA 10-2019'!G149+'SNA 11-2019'!G149+'SNA 12-2019'!G149</f>
        <v>0</v>
      </c>
      <c r="H149" s="36"/>
      <c r="I149" s="35">
        <f>'SNA 01-2019'!I149+'SNA 02-2019'!I149+'SNA 03-2019'!I149+'SNA 04-2019'!I149+'SNA 05-2019'!I149+'SNA 06-2019'!I149+'SNA 07-2019'!I149+'SNA 08-2019'!I149+'SNA 09-2019'!I149+'SNA 10-2019'!I149+'SNA 11-2019'!I149+'SNA 12-2019'!I149</f>
        <v>0</v>
      </c>
    </row>
    <row r="150" spans="1:9" hidden="1" outlineLevel="1">
      <c r="A150" s="40" t="s">
        <v>212</v>
      </c>
      <c r="B150" s="35">
        <f>'SNA 01-2019'!B150+'SNA 02-2019'!B150+'SNA 03-2019'!B150+'SNA 04-2019'!B150+'SNA 05-2019'!B150+'SNA 06-2019'!B150+'SNA 07-2019'!B150+'SNA 08-2019'!B150+'SNA 09-2019'!B150+'SNA 10-2019'!B150+'SNA 11-2019'!B150+'SNA 12-2019'!B150</f>
        <v>0</v>
      </c>
      <c r="C150" s="35">
        <f>'SNA 01-2019'!C150+'SNA 02-2019'!C150+'SNA 03-2019'!C150+'SNA 04-2019'!C150+'SNA 05-2019'!C150+'SNA 06-2019'!C150+'SNA 07-2019'!C150+'SNA 08-2019'!C150+'SNA 09-2019'!C150+'SNA 10-2019'!C150+'SNA 11-2019'!C150+'SNA 12-2019'!C150</f>
        <v>-39109.023000000001</v>
      </c>
      <c r="D150" s="35">
        <f>'SNA 01-2019'!D150+'SNA 02-2019'!D150+'SNA 03-2019'!D150+'SNA 04-2019'!D150+'SNA 05-2019'!D150+'SNA 06-2019'!D150+'SNA 07-2019'!D150+'SNA 08-2019'!D150+'SNA 09-2019'!D150+'SNA 10-2019'!D150+'SNA 11-2019'!D150+'SNA 12-2019'!D150</f>
        <v>0</v>
      </c>
      <c r="E150" s="35">
        <f t="shared" si="20"/>
        <v>-39109.023000000001</v>
      </c>
      <c r="F150" s="36"/>
      <c r="G150" s="35">
        <f>'SNA 01-2019'!G150+'SNA 02-2019'!G150+'SNA 03-2019'!G150+'SNA 04-2019'!G150+'SNA 05-2019'!G150+'SNA 06-2019'!G150+'SNA 07-2019'!G150+'SNA 08-2019'!G150+'SNA 09-2019'!G150+'SNA 10-2019'!G150+'SNA 11-2019'!G150+'SNA 12-2019'!G150</f>
        <v>0</v>
      </c>
      <c r="H150" s="36"/>
      <c r="I150" s="35">
        <f>'SNA 01-2019'!I150+'SNA 02-2019'!I150+'SNA 03-2019'!I150+'SNA 04-2019'!I150+'SNA 05-2019'!I150+'SNA 06-2019'!I150+'SNA 07-2019'!I150+'SNA 08-2019'!I150+'SNA 09-2019'!I150+'SNA 10-2019'!I150+'SNA 11-2019'!I150+'SNA 12-2019'!I150</f>
        <v>0</v>
      </c>
    </row>
    <row r="151" spans="1:9" hidden="1" outlineLevel="1">
      <c r="A151" s="40" t="s">
        <v>213</v>
      </c>
      <c r="B151" s="35">
        <f>'SNA 01-2019'!B151+'SNA 02-2019'!B151+'SNA 03-2019'!B151+'SNA 04-2019'!B151+'SNA 05-2019'!B151+'SNA 06-2019'!B151+'SNA 07-2019'!B151+'SNA 08-2019'!B151+'SNA 09-2019'!B151+'SNA 10-2019'!B151+'SNA 11-2019'!B151+'SNA 12-2019'!B151</f>
        <v>0</v>
      </c>
      <c r="C151" s="35">
        <f>'SNA 01-2019'!C151+'SNA 02-2019'!C151+'SNA 03-2019'!C151+'SNA 04-2019'!C151+'SNA 05-2019'!C151+'SNA 06-2019'!C151+'SNA 07-2019'!C151+'SNA 08-2019'!C151+'SNA 09-2019'!C151+'SNA 10-2019'!C151+'SNA 11-2019'!C151+'SNA 12-2019'!C151</f>
        <v>-18706.334999999999</v>
      </c>
      <c r="D151" s="35">
        <f>'SNA 01-2019'!D151+'SNA 02-2019'!D151+'SNA 03-2019'!D151+'SNA 04-2019'!D151+'SNA 05-2019'!D151+'SNA 06-2019'!D151+'SNA 07-2019'!D151+'SNA 08-2019'!D151+'SNA 09-2019'!D151+'SNA 10-2019'!D151+'SNA 11-2019'!D151+'SNA 12-2019'!D151</f>
        <v>0</v>
      </c>
      <c r="E151" s="35">
        <f t="shared" si="20"/>
        <v>-18706.334999999999</v>
      </c>
      <c r="F151" s="36"/>
      <c r="G151" s="35">
        <f>'SNA 01-2019'!G151+'SNA 02-2019'!G151+'SNA 03-2019'!G151+'SNA 04-2019'!G151+'SNA 05-2019'!G151+'SNA 06-2019'!G151+'SNA 07-2019'!G151+'SNA 08-2019'!G151+'SNA 09-2019'!G151+'SNA 10-2019'!G151+'SNA 11-2019'!G151+'SNA 12-2019'!G151</f>
        <v>0</v>
      </c>
      <c r="H151" s="36"/>
      <c r="I151" s="35">
        <f>'SNA 01-2019'!I151+'SNA 02-2019'!I151+'SNA 03-2019'!I151+'SNA 04-2019'!I151+'SNA 05-2019'!I151+'SNA 06-2019'!I151+'SNA 07-2019'!I151+'SNA 08-2019'!I151+'SNA 09-2019'!I151+'SNA 10-2019'!I151+'SNA 11-2019'!I151+'SNA 12-2019'!I151</f>
        <v>0</v>
      </c>
    </row>
    <row r="152" spans="1:9" hidden="1" outlineLevel="1">
      <c r="A152" s="40" t="s">
        <v>214</v>
      </c>
      <c r="B152" s="35">
        <f>'SNA 01-2019'!B152+'SNA 02-2019'!B152+'SNA 03-2019'!B152+'SNA 04-2019'!B152+'SNA 05-2019'!B152+'SNA 06-2019'!B152+'SNA 07-2019'!B152+'SNA 08-2019'!B152+'SNA 09-2019'!B152+'SNA 10-2019'!B152+'SNA 11-2019'!B152+'SNA 12-2019'!B152</f>
        <v>0</v>
      </c>
      <c r="C152" s="35">
        <f>'SNA 01-2019'!C152+'SNA 02-2019'!C152+'SNA 03-2019'!C152+'SNA 04-2019'!C152+'SNA 05-2019'!C152+'SNA 06-2019'!C152+'SNA 07-2019'!C152+'SNA 08-2019'!C152+'SNA 09-2019'!C152+'SNA 10-2019'!C152+'SNA 11-2019'!C152+'SNA 12-2019'!C152</f>
        <v>-3940</v>
      </c>
      <c r="D152" s="35">
        <f>'SNA 01-2019'!D152+'SNA 02-2019'!D152+'SNA 03-2019'!D152+'SNA 04-2019'!D152+'SNA 05-2019'!D152+'SNA 06-2019'!D152+'SNA 07-2019'!D152+'SNA 08-2019'!D152+'SNA 09-2019'!D152+'SNA 10-2019'!D152+'SNA 11-2019'!D152+'SNA 12-2019'!D152</f>
        <v>0</v>
      </c>
      <c r="E152" s="35">
        <f t="shared" si="20"/>
        <v>-3940</v>
      </c>
      <c r="F152" s="36"/>
      <c r="G152" s="35">
        <f>'SNA 01-2019'!G152+'SNA 02-2019'!G152+'SNA 03-2019'!G152+'SNA 04-2019'!G152+'SNA 05-2019'!G152+'SNA 06-2019'!G152+'SNA 07-2019'!G152+'SNA 08-2019'!G152+'SNA 09-2019'!G152+'SNA 10-2019'!G152+'SNA 11-2019'!G152+'SNA 12-2019'!G152</f>
        <v>0</v>
      </c>
      <c r="H152" s="36"/>
      <c r="I152" s="35">
        <f>'SNA 01-2019'!I152+'SNA 02-2019'!I152+'SNA 03-2019'!I152+'SNA 04-2019'!I152+'SNA 05-2019'!I152+'SNA 06-2019'!I152+'SNA 07-2019'!I152+'SNA 08-2019'!I152+'SNA 09-2019'!I152+'SNA 10-2019'!I152+'SNA 11-2019'!I152+'SNA 12-2019'!I152</f>
        <v>0</v>
      </c>
    </row>
    <row r="153" spans="1:9" hidden="1" outlineLevel="1">
      <c r="A153" s="40" t="s">
        <v>215</v>
      </c>
      <c r="B153" s="35">
        <f>'SNA 01-2019'!B153+'SNA 02-2019'!B153+'SNA 03-2019'!B153+'SNA 04-2019'!B153+'SNA 05-2019'!B153+'SNA 06-2019'!B153+'SNA 07-2019'!B153+'SNA 08-2019'!B153+'SNA 09-2019'!B153+'SNA 10-2019'!B153+'SNA 11-2019'!B153+'SNA 12-2019'!B153</f>
        <v>0</v>
      </c>
      <c r="C153" s="35">
        <f>'SNA 01-2019'!C153+'SNA 02-2019'!C153+'SNA 03-2019'!C153+'SNA 04-2019'!C153+'SNA 05-2019'!C153+'SNA 06-2019'!C153+'SNA 07-2019'!C153+'SNA 08-2019'!C153+'SNA 09-2019'!C153+'SNA 10-2019'!C153+'SNA 11-2019'!C153+'SNA 12-2019'!C153</f>
        <v>-3330.8760000000002</v>
      </c>
      <c r="D153" s="35">
        <f>'SNA 01-2019'!D153+'SNA 02-2019'!D153+'SNA 03-2019'!D153+'SNA 04-2019'!D153+'SNA 05-2019'!D153+'SNA 06-2019'!D153+'SNA 07-2019'!D153+'SNA 08-2019'!D153+'SNA 09-2019'!D153+'SNA 10-2019'!D153+'SNA 11-2019'!D153+'SNA 12-2019'!D153</f>
        <v>0</v>
      </c>
      <c r="E153" s="35">
        <f t="shared" si="20"/>
        <v>-3330.8760000000002</v>
      </c>
      <c r="F153" s="36"/>
      <c r="G153" s="35">
        <f>'SNA 01-2019'!G153+'SNA 02-2019'!G153+'SNA 03-2019'!G153+'SNA 04-2019'!G153+'SNA 05-2019'!G153+'SNA 06-2019'!G153+'SNA 07-2019'!G153+'SNA 08-2019'!G153+'SNA 09-2019'!G153+'SNA 10-2019'!G153+'SNA 11-2019'!G153+'SNA 12-2019'!G153</f>
        <v>0</v>
      </c>
      <c r="H153" s="36"/>
      <c r="I153" s="35">
        <f>'SNA 01-2019'!I153+'SNA 02-2019'!I153+'SNA 03-2019'!I153+'SNA 04-2019'!I153+'SNA 05-2019'!I153+'SNA 06-2019'!I153+'SNA 07-2019'!I153+'SNA 08-2019'!I153+'SNA 09-2019'!I153+'SNA 10-2019'!I153+'SNA 11-2019'!I153+'SNA 12-2019'!I153</f>
        <v>0</v>
      </c>
    </row>
    <row r="154" spans="1:9" hidden="1" outlineLevel="1">
      <c r="A154" s="40" t="s">
        <v>386</v>
      </c>
      <c r="B154" s="35">
        <f>'SNA 01-2019'!B154+'SNA 02-2019'!B154+'SNA 03-2019'!B154+'SNA 04-2019'!B154+'SNA 05-2019'!B154+'SNA 06-2019'!B154+'SNA 07-2019'!B154+'SNA 08-2019'!B154+'SNA 09-2019'!B154+'SNA 10-2019'!B154+'SNA 11-2019'!B154+'SNA 12-2019'!B154</f>
        <v>0</v>
      </c>
      <c r="C154" s="35">
        <f>'SNA 01-2019'!C154+'SNA 02-2019'!C154+'SNA 03-2019'!C154+'SNA 04-2019'!C154+'SNA 05-2019'!C154+'SNA 06-2019'!C154+'SNA 07-2019'!C154+'SNA 08-2019'!C154+'SNA 09-2019'!C154+'SNA 10-2019'!C154+'SNA 11-2019'!C154+'SNA 12-2019'!C154</f>
        <v>-14206.458000000001</v>
      </c>
      <c r="D154" s="35">
        <f>'SNA 01-2019'!D154+'SNA 02-2019'!D154+'SNA 03-2019'!D154+'SNA 04-2019'!D154+'SNA 05-2019'!D154+'SNA 06-2019'!D154+'SNA 07-2019'!D154+'SNA 08-2019'!D154+'SNA 09-2019'!D154+'SNA 10-2019'!D154+'SNA 11-2019'!D154+'SNA 12-2019'!D154</f>
        <v>0</v>
      </c>
      <c r="E154" s="35">
        <f t="shared" ref="E154:E155" si="21">SUM(B154:D154)</f>
        <v>-14206.458000000001</v>
      </c>
      <c r="F154" s="36"/>
      <c r="G154" s="35">
        <f>'SNA 01-2019'!G154+'SNA 02-2019'!G154+'SNA 03-2019'!G154+'SNA 04-2019'!G154+'SNA 05-2019'!G154+'SNA 06-2019'!G154+'SNA 07-2019'!G154+'SNA 08-2019'!G154+'SNA 09-2019'!G154+'SNA 10-2019'!G154+'SNA 11-2019'!G154+'SNA 12-2019'!G154</f>
        <v>0</v>
      </c>
      <c r="H154" s="36"/>
      <c r="I154" s="35">
        <f>'SNA 01-2019'!I154+'SNA 02-2019'!I154+'SNA 03-2019'!I154+'SNA 04-2019'!I154+'SNA 05-2019'!I154+'SNA 06-2019'!I154+'SNA 07-2019'!I154+'SNA 08-2019'!I154+'SNA 09-2019'!I154+'SNA 10-2019'!I154+'SNA 11-2019'!I154+'SNA 12-2019'!I154</f>
        <v>0</v>
      </c>
    </row>
    <row r="155" spans="1:9" hidden="1" outlineLevel="1">
      <c r="A155" s="40" t="s">
        <v>216</v>
      </c>
      <c r="B155" s="35">
        <f>'SNA 01-2019'!B155+'SNA 02-2019'!B155+'SNA 03-2019'!B155+'SNA 04-2019'!B155+'SNA 05-2019'!B155+'SNA 06-2019'!B155+'SNA 07-2019'!B155+'SNA 08-2019'!B155+'SNA 09-2019'!B155+'SNA 10-2019'!B155+'SNA 11-2019'!B155+'SNA 12-2019'!B155</f>
        <v>0</v>
      </c>
      <c r="C155" s="35">
        <f>'SNA 01-2019'!C155+'SNA 02-2019'!C155+'SNA 03-2019'!C155+'SNA 04-2019'!C155+'SNA 05-2019'!C155+'SNA 06-2019'!C155+'SNA 07-2019'!C155+'SNA 08-2019'!C155+'SNA 09-2019'!C155+'SNA 10-2019'!C155+'SNA 11-2019'!C155+'SNA 12-2019'!C155</f>
        <v>-38423.194000000003</v>
      </c>
      <c r="D155" s="35">
        <f>'SNA 01-2019'!D155+'SNA 02-2019'!D155+'SNA 03-2019'!D155+'SNA 04-2019'!D155+'SNA 05-2019'!D155+'SNA 06-2019'!D155+'SNA 07-2019'!D155+'SNA 08-2019'!D155+'SNA 09-2019'!D155+'SNA 10-2019'!D155+'SNA 11-2019'!D155+'SNA 12-2019'!D155</f>
        <v>0</v>
      </c>
      <c r="E155" s="35">
        <f t="shared" si="21"/>
        <v>-38423.194000000003</v>
      </c>
      <c r="F155" s="36"/>
      <c r="G155" s="35">
        <f>'SNA 01-2019'!G155+'SNA 02-2019'!G155+'SNA 03-2019'!G155+'SNA 04-2019'!G155+'SNA 05-2019'!G155+'SNA 06-2019'!G155+'SNA 07-2019'!G155+'SNA 08-2019'!G155+'SNA 09-2019'!G155+'SNA 10-2019'!G155+'SNA 11-2019'!G155+'SNA 12-2019'!G155</f>
        <v>0</v>
      </c>
      <c r="H155" s="36"/>
      <c r="I155" s="35">
        <f>'SNA 01-2019'!I155+'SNA 02-2019'!I155+'SNA 03-2019'!I155+'SNA 04-2019'!I155+'SNA 05-2019'!I155+'SNA 06-2019'!I155+'SNA 07-2019'!I155+'SNA 08-2019'!I155+'SNA 09-2019'!I155+'SNA 10-2019'!I155+'SNA 11-2019'!I155+'SNA 12-2019'!I155</f>
        <v>0</v>
      </c>
    </row>
    <row r="156" spans="1:9" collapsed="1">
      <c r="A156" s="25" t="s">
        <v>39</v>
      </c>
      <c r="B156" s="34">
        <f>SUM(B157:B167)</f>
        <v>0</v>
      </c>
      <c r="C156" s="34">
        <f t="shared" ref="C156:D156" si="22">SUM(C157:C167)</f>
        <v>-105844.114</v>
      </c>
      <c r="D156" s="34">
        <f t="shared" si="22"/>
        <v>0</v>
      </c>
      <c r="E156" s="34">
        <f t="shared" si="20"/>
        <v>-105844.114</v>
      </c>
      <c r="F156" s="33"/>
      <c r="G156" s="34">
        <f>SUM(G157:G167)</f>
        <v>0</v>
      </c>
      <c r="H156" s="33"/>
      <c r="I156" s="34">
        <f>SUM(I157:I167)</f>
        <v>0</v>
      </c>
    </row>
    <row r="157" spans="1:9" hidden="1" outlineLevel="1">
      <c r="A157" s="40" t="s">
        <v>71</v>
      </c>
      <c r="B157" s="35">
        <f>'SNA 01-2019'!B157+'SNA 02-2019'!B157+'SNA 03-2019'!B157+'SNA 04-2019'!B157+'SNA 05-2019'!B157+'SNA 06-2019'!B157+'SNA 07-2019'!B157+'SNA 08-2019'!B157+'SNA 09-2019'!B157+'SNA 10-2019'!B157+'SNA 11-2019'!B157+'SNA 12-2019'!B157</f>
        <v>0</v>
      </c>
      <c r="C157" s="35">
        <f>'SNA 01-2019'!C157+'SNA 02-2019'!C157+'SNA 03-2019'!C157+'SNA 04-2019'!C157+'SNA 05-2019'!C157+'SNA 06-2019'!C157+'SNA 07-2019'!C157+'SNA 08-2019'!C157+'SNA 09-2019'!C157+'SNA 10-2019'!C157+'SNA 11-2019'!C157+'SNA 12-2019'!C157</f>
        <v>-4181</v>
      </c>
      <c r="D157" s="35">
        <f>'SNA 01-2019'!D157+'SNA 02-2019'!D157+'SNA 03-2019'!D157+'SNA 04-2019'!D157+'SNA 05-2019'!D157+'SNA 06-2019'!D157+'SNA 07-2019'!D157+'SNA 08-2019'!D157+'SNA 09-2019'!D157+'SNA 10-2019'!D157+'SNA 11-2019'!D157+'SNA 12-2019'!D157</f>
        <v>0</v>
      </c>
      <c r="E157" s="35">
        <f t="shared" si="20"/>
        <v>-4181</v>
      </c>
      <c r="F157" s="36"/>
      <c r="G157" s="35">
        <f>'SNA 01-2019'!G157+'SNA 02-2019'!G157+'SNA 03-2019'!G157+'SNA 04-2019'!G157+'SNA 05-2019'!G157+'SNA 06-2019'!G157+'SNA 07-2019'!G157+'SNA 08-2019'!G157+'SNA 09-2019'!G157+'SNA 10-2019'!G157+'SNA 11-2019'!G157+'SNA 12-2019'!G157</f>
        <v>0</v>
      </c>
      <c r="H157" s="36"/>
      <c r="I157" s="35">
        <f>'SNA 01-2019'!I157+'SNA 02-2019'!I157+'SNA 03-2019'!I157+'SNA 04-2019'!I157+'SNA 05-2019'!I157+'SNA 06-2019'!I157+'SNA 07-2019'!I157+'SNA 08-2019'!I157+'SNA 09-2019'!I157+'SNA 10-2019'!I157+'SNA 11-2019'!I157+'SNA 12-2019'!I157</f>
        <v>0</v>
      </c>
    </row>
    <row r="158" spans="1:9" hidden="1" outlineLevel="1">
      <c r="A158" s="40" t="s">
        <v>72</v>
      </c>
      <c r="B158" s="35">
        <f>'SNA 01-2019'!B158+'SNA 02-2019'!B158+'SNA 03-2019'!B158+'SNA 04-2019'!B158+'SNA 05-2019'!B158+'SNA 06-2019'!B158+'SNA 07-2019'!B158+'SNA 08-2019'!B158+'SNA 09-2019'!B158+'SNA 10-2019'!B158+'SNA 11-2019'!B158+'SNA 12-2019'!B158</f>
        <v>0</v>
      </c>
      <c r="C158" s="35">
        <f>'SNA 01-2019'!C158+'SNA 02-2019'!C158+'SNA 03-2019'!C158+'SNA 04-2019'!C158+'SNA 05-2019'!C158+'SNA 06-2019'!C158+'SNA 07-2019'!C158+'SNA 08-2019'!C158+'SNA 09-2019'!C158+'SNA 10-2019'!C158+'SNA 11-2019'!C158+'SNA 12-2019'!C158</f>
        <v>-350</v>
      </c>
      <c r="D158" s="35">
        <f>'SNA 01-2019'!D158+'SNA 02-2019'!D158+'SNA 03-2019'!D158+'SNA 04-2019'!D158+'SNA 05-2019'!D158+'SNA 06-2019'!D158+'SNA 07-2019'!D158+'SNA 08-2019'!D158+'SNA 09-2019'!D158+'SNA 10-2019'!D158+'SNA 11-2019'!D158+'SNA 12-2019'!D158</f>
        <v>0</v>
      </c>
      <c r="E158" s="35">
        <f t="shared" si="20"/>
        <v>-350</v>
      </c>
      <c r="F158" s="36"/>
      <c r="G158" s="35">
        <f>'SNA 01-2019'!G158+'SNA 02-2019'!G158+'SNA 03-2019'!G158+'SNA 04-2019'!G158+'SNA 05-2019'!G158+'SNA 06-2019'!G158+'SNA 07-2019'!G158+'SNA 08-2019'!G158+'SNA 09-2019'!G158+'SNA 10-2019'!G158+'SNA 11-2019'!G158+'SNA 12-2019'!G158</f>
        <v>0</v>
      </c>
      <c r="H158" s="36"/>
      <c r="I158" s="35">
        <f>'SNA 01-2019'!I158+'SNA 02-2019'!I158+'SNA 03-2019'!I158+'SNA 04-2019'!I158+'SNA 05-2019'!I158+'SNA 06-2019'!I158+'SNA 07-2019'!I158+'SNA 08-2019'!I158+'SNA 09-2019'!I158+'SNA 10-2019'!I158+'SNA 11-2019'!I158+'SNA 12-2019'!I158</f>
        <v>0</v>
      </c>
    </row>
    <row r="159" spans="1:9" hidden="1" outlineLevel="1">
      <c r="A159" s="40" t="s">
        <v>217</v>
      </c>
      <c r="B159" s="35">
        <f>'SNA 01-2019'!B159+'SNA 02-2019'!B159+'SNA 03-2019'!B159+'SNA 04-2019'!B159+'SNA 05-2019'!B159+'SNA 06-2019'!B159+'SNA 07-2019'!B159+'SNA 08-2019'!B159+'SNA 09-2019'!B159+'SNA 10-2019'!B159+'SNA 11-2019'!B159+'SNA 12-2019'!B159</f>
        <v>0</v>
      </c>
      <c r="C159" s="35">
        <f>'SNA 01-2019'!C159+'SNA 02-2019'!C159+'SNA 03-2019'!C159+'SNA 04-2019'!C159+'SNA 05-2019'!C159+'SNA 06-2019'!C159+'SNA 07-2019'!C159+'SNA 08-2019'!C159+'SNA 09-2019'!C159+'SNA 10-2019'!C159+'SNA 11-2019'!C159+'SNA 12-2019'!C159</f>
        <v>-10343.077000000001</v>
      </c>
      <c r="D159" s="35">
        <f>'SNA 01-2019'!D159+'SNA 02-2019'!D159+'SNA 03-2019'!D159+'SNA 04-2019'!D159+'SNA 05-2019'!D159+'SNA 06-2019'!D159+'SNA 07-2019'!D159+'SNA 08-2019'!D159+'SNA 09-2019'!D159+'SNA 10-2019'!D159+'SNA 11-2019'!D159+'SNA 12-2019'!D159</f>
        <v>0</v>
      </c>
      <c r="E159" s="35">
        <f t="shared" si="20"/>
        <v>-10343.077000000001</v>
      </c>
      <c r="F159" s="36"/>
      <c r="G159" s="35">
        <f>'SNA 01-2019'!G159+'SNA 02-2019'!G159+'SNA 03-2019'!G159+'SNA 04-2019'!G159+'SNA 05-2019'!G159+'SNA 06-2019'!G159+'SNA 07-2019'!G159+'SNA 08-2019'!G159+'SNA 09-2019'!G159+'SNA 10-2019'!G159+'SNA 11-2019'!G159+'SNA 12-2019'!G159</f>
        <v>0</v>
      </c>
      <c r="H159" s="36"/>
      <c r="I159" s="35">
        <f>'SNA 01-2019'!I159+'SNA 02-2019'!I159+'SNA 03-2019'!I159+'SNA 04-2019'!I159+'SNA 05-2019'!I159+'SNA 06-2019'!I159+'SNA 07-2019'!I159+'SNA 08-2019'!I159+'SNA 09-2019'!I159+'SNA 10-2019'!I159+'SNA 11-2019'!I159+'SNA 12-2019'!I159</f>
        <v>0</v>
      </c>
    </row>
    <row r="160" spans="1:9" hidden="1" outlineLevel="1">
      <c r="A160" s="40" t="s">
        <v>87</v>
      </c>
      <c r="B160" s="35">
        <f>'SNA 01-2019'!B160+'SNA 02-2019'!B160+'SNA 03-2019'!B160+'SNA 04-2019'!B160+'SNA 05-2019'!B160+'SNA 06-2019'!B160+'SNA 07-2019'!B160+'SNA 08-2019'!B160+'SNA 09-2019'!B160+'SNA 10-2019'!B160+'SNA 11-2019'!B160+'SNA 12-2019'!B160</f>
        <v>0</v>
      </c>
      <c r="C160" s="35">
        <f>'SNA 01-2019'!C160+'SNA 02-2019'!C160+'SNA 03-2019'!C160+'SNA 04-2019'!C160+'SNA 05-2019'!C160+'SNA 06-2019'!C160+'SNA 07-2019'!C160+'SNA 08-2019'!C160+'SNA 09-2019'!C160+'SNA 10-2019'!C160+'SNA 11-2019'!C160+'SNA 12-2019'!C160</f>
        <v>-18191.207000000002</v>
      </c>
      <c r="D160" s="35">
        <f>'SNA 01-2019'!D160+'SNA 02-2019'!D160+'SNA 03-2019'!D160+'SNA 04-2019'!D160+'SNA 05-2019'!D160+'SNA 06-2019'!D160+'SNA 07-2019'!D160+'SNA 08-2019'!D160+'SNA 09-2019'!D160+'SNA 10-2019'!D160+'SNA 11-2019'!D160+'SNA 12-2019'!D160</f>
        <v>0</v>
      </c>
      <c r="E160" s="35">
        <f t="shared" si="20"/>
        <v>-18191.207000000002</v>
      </c>
      <c r="F160" s="36"/>
      <c r="G160" s="35">
        <f>'SNA 01-2019'!G160+'SNA 02-2019'!G160+'SNA 03-2019'!G160+'SNA 04-2019'!G160+'SNA 05-2019'!G160+'SNA 06-2019'!G160+'SNA 07-2019'!G160+'SNA 08-2019'!G160+'SNA 09-2019'!G160+'SNA 10-2019'!G160+'SNA 11-2019'!G160+'SNA 12-2019'!G160</f>
        <v>0</v>
      </c>
      <c r="H160" s="36"/>
      <c r="I160" s="35">
        <f>'SNA 01-2019'!I160+'SNA 02-2019'!I160+'SNA 03-2019'!I160+'SNA 04-2019'!I160+'SNA 05-2019'!I160+'SNA 06-2019'!I160+'SNA 07-2019'!I160+'SNA 08-2019'!I160+'SNA 09-2019'!I160+'SNA 10-2019'!I160+'SNA 11-2019'!I160+'SNA 12-2019'!I160</f>
        <v>0</v>
      </c>
    </row>
    <row r="161" spans="1:9" hidden="1" outlineLevel="1">
      <c r="A161" s="40" t="s">
        <v>90</v>
      </c>
      <c r="B161" s="35">
        <f>'SNA 01-2019'!B161+'SNA 02-2019'!B161+'SNA 03-2019'!B161+'SNA 04-2019'!B161+'SNA 05-2019'!B161+'SNA 06-2019'!B161+'SNA 07-2019'!B161+'SNA 08-2019'!B161+'SNA 09-2019'!B161+'SNA 10-2019'!B161+'SNA 11-2019'!B161+'SNA 12-2019'!B161</f>
        <v>0</v>
      </c>
      <c r="C161" s="35">
        <f>'SNA 01-2019'!C161+'SNA 02-2019'!C161+'SNA 03-2019'!C161+'SNA 04-2019'!C161+'SNA 05-2019'!C161+'SNA 06-2019'!C161+'SNA 07-2019'!C161+'SNA 08-2019'!C161+'SNA 09-2019'!C161+'SNA 10-2019'!C161+'SNA 11-2019'!C161+'SNA 12-2019'!C161</f>
        <v>-3068.0429999999997</v>
      </c>
      <c r="D161" s="35">
        <f>'SNA 01-2019'!D161+'SNA 02-2019'!D161+'SNA 03-2019'!D161+'SNA 04-2019'!D161+'SNA 05-2019'!D161+'SNA 06-2019'!D161+'SNA 07-2019'!D161+'SNA 08-2019'!D161+'SNA 09-2019'!D161+'SNA 10-2019'!D161+'SNA 11-2019'!D161+'SNA 12-2019'!D161</f>
        <v>0</v>
      </c>
      <c r="E161" s="35">
        <f t="shared" si="20"/>
        <v>-3068.0429999999997</v>
      </c>
      <c r="F161" s="36"/>
      <c r="G161" s="35">
        <f>'SNA 01-2019'!G161+'SNA 02-2019'!G161+'SNA 03-2019'!G161+'SNA 04-2019'!G161+'SNA 05-2019'!G161+'SNA 06-2019'!G161+'SNA 07-2019'!G161+'SNA 08-2019'!G161+'SNA 09-2019'!G161+'SNA 10-2019'!G161+'SNA 11-2019'!G161+'SNA 12-2019'!G161</f>
        <v>0</v>
      </c>
      <c r="H161" s="36"/>
      <c r="I161" s="35">
        <f>'SNA 01-2019'!I161+'SNA 02-2019'!I161+'SNA 03-2019'!I161+'SNA 04-2019'!I161+'SNA 05-2019'!I161+'SNA 06-2019'!I161+'SNA 07-2019'!I161+'SNA 08-2019'!I161+'SNA 09-2019'!I161+'SNA 10-2019'!I161+'SNA 11-2019'!I161+'SNA 12-2019'!I161</f>
        <v>0</v>
      </c>
    </row>
    <row r="162" spans="1:9" hidden="1" outlineLevel="1">
      <c r="A162" s="40" t="s">
        <v>218</v>
      </c>
      <c r="B162" s="35">
        <f>'SNA 01-2019'!B162+'SNA 02-2019'!B162+'SNA 03-2019'!B162+'SNA 04-2019'!B162+'SNA 05-2019'!B162+'SNA 06-2019'!B162+'SNA 07-2019'!B162+'SNA 08-2019'!B162+'SNA 09-2019'!B162+'SNA 10-2019'!B162+'SNA 11-2019'!B162+'SNA 12-2019'!B162</f>
        <v>0</v>
      </c>
      <c r="C162" s="35">
        <f>'SNA 01-2019'!C162+'SNA 02-2019'!C162+'SNA 03-2019'!C162+'SNA 04-2019'!C162+'SNA 05-2019'!C162+'SNA 06-2019'!C162+'SNA 07-2019'!C162+'SNA 08-2019'!C162+'SNA 09-2019'!C162+'SNA 10-2019'!C162+'SNA 11-2019'!C162+'SNA 12-2019'!C162</f>
        <v>-1965.0429999999999</v>
      </c>
      <c r="D162" s="35">
        <f>'SNA 01-2019'!D162+'SNA 02-2019'!D162+'SNA 03-2019'!D162+'SNA 04-2019'!D162+'SNA 05-2019'!D162+'SNA 06-2019'!D162+'SNA 07-2019'!D162+'SNA 08-2019'!D162+'SNA 09-2019'!D162+'SNA 10-2019'!D162+'SNA 11-2019'!D162+'SNA 12-2019'!D162</f>
        <v>0</v>
      </c>
      <c r="E162" s="35">
        <f t="shared" si="20"/>
        <v>-1965.0429999999999</v>
      </c>
      <c r="F162" s="36"/>
      <c r="G162" s="35">
        <f>'SNA 01-2019'!G162+'SNA 02-2019'!G162+'SNA 03-2019'!G162+'SNA 04-2019'!G162+'SNA 05-2019'!G162+'SNA 06-2019'!G162+'SNA 07-2019'!G162+'SNA 08-2019'!G162+'SNA 09-2019'!G162+'SNA 10-2019'!G162+'SNA 11-2019'!G162+'SNA 12-2019'!G162</f>
        <v>0</v>
      </c>
      <c r="H162" s="36"/>
      <c r="I162" s="35">
        <f>'SNA 01-2019'!I162+'SNA 02-2019'!I162+'SNA 03-2019'!I162+'SNA 04-2019'!I162+'SNA 05-2019'!I162+'SNA 06-2019'!I162+'SNA 07-2019'!I162+'SNA 08-2019'!I162+'SNA 09-2019'!I162+'SNA 10-2019'!I162+'SNA 11-2019'!I162+'SNA 12-2019'!I162</f>
        <v>0</v>
      </c>
    </row>
    <row r="163" spans="1:9" hidden="1" outlineLevel="1">
      <c r="A163" s="40" t="s">
        <v>219</v>
      </c>
      <c r="B163" s="35">
        <f>'SNA 01-2019'!B163+'SNA 02-2019'!B163+'SNA 03-2019'!B163+'SNA 04-2019'!B163+'SNA 05-2019'!B163+'SNA 06-2019'!B163+'SNA 07-2019'!B163+'SNA 08-2019'!B163+'SNA 09-2019'!B163+'SNA 10-2019'!B163+'SNA 11-2019'!B163+'SNA 12-2019'!B163</f>
        <v>0</v>
      </c>
      <c r="C163" s="35">
        <f>'SNA 01-2019'!C163+'SNA 02-2019'!C163+'SNA 03-2019'!C163+'SNA 04-2019'!C163+'SNA 05-2019'!C163+'SNA 06-2019'!C163+'SNA 07-2019'!C163+'SNA 08-2019'!C163+'SNA 09-2019'!C163+'SNA 10-2019'!C163+'SNA 11-2019'!C163+'SNA 12-2019'!C163</f>
        <v>-14526.859</v>
      </c>
      <c r="D163" s="35">
        <f>'SNA 01-2019'!D163+'SNA 02-2019'!D163+'SNA 03-2019'!D163+'SNA 04-2019'!D163+'SNA 05-2019'!D163+'SNA 06-2019'!D163+'SNA 07-2019'!D163+'SNA 08-2019'!D163+'SNA 09-2019'!D163+'SNA 10-2019'!D163+'SNA 11-2019'!D163+'SNA 12-2019'!D163</f>
        <v>0</v>
      </c>
      <c r="E163" s="35">
        <f t="shared" si="20"/>
        <v>-14526.859</v>
      </c>
      <c r="F163" s="36"/>
      <c r="G163" s="35">
        <f>'SNA 01-2019'!G163+'SNA 02-2019'!G163+'SNA 03-2019'!G163+'SNA 04-2019'!G163+'SNA 05-2019'!G163+'SNA 06-2019'!G163+'SNA 07-2019'!G163+'SNA 08-2019'!G163+'SNA 09-2019'!G163+'SNA 10-2019'!G163+'SNA 11-2019'!G163+'SNA 12-2019'!G163</f>
        <v>0</v>
      </c>
      <c r="H163" s="36"/>
      <c r="I163" s="35">
        <f>'SNA 01-2019'!I163+'SNA 02-2019'!I163+'SNA 03-2019'!I163+'SNA 04-2019'!I163+'SNA 05-2019'!I163+'SNA 06-2019'!I163+'SNA 07-2019'!I163+'SNA 08-2019'!I163+'SNA 09-2019'!I163+'SNA 10-2019'!I163+'SNA 11-2019'!I163+'SNA 12-2019'!I163</f>
        <v>0</v>
      </c>
    </row>
    <row r="164" spans="1:9" hidden="1" outlineLevel="1">
      <c r="A164" s="40" t="s">
        <v>125</v>
      </c>
      <c r="B164" s="35">
        <f>'SNA 01-2019'!B164+'SNA 02-2019'!B164+'SNA 03-2019'!B164+'SNA 04-2019'!B164+'SNA 05-2019'!B164+'SNA 06-2019'!B164+'SNA 07-2019'!B164+'SNA 08-2019'!B164+'SNA 09-2019'!B164+'SNA 10-2019'!B164+'SNA 11-2019'!B164+'SNA 12-2019'!B164</f>
        <v>0</v>
      </c>
      <c r="C164" s="35">
        <f>'SNA 01-2019'!C164+'SNA 02-2019'!C164+'SNA 03-2019'!C164+'SNA 04-2019'!C164+'SNA 05-2019'!C164+'SNA 06-2019'!C164+'SNA 07-2019'!C164+'SNA 08-2019'!C164+'SNA 09-2019'!C164+'SNA 10-2019'!C164+'SNA 11-2019'!C164+'SNA 12-2019'!C164</f>
        <v>-6721.799</v>
      </c>
      <c r="D164" s="35">
        <f>'SNA 01-2019'!D164+'SNA 02-2019'!D164+'SNA 03-2019'!D164+'SNA 04-2019'!D164+'SNA 05-2019'!D164+'SNA 06-2019'!D164+'SNA 07-2019'!D164+'SNA 08-2019'!D164+'SNA 09-2019'!D164+'SNA 10-2019'!D164+'SNA 11-2019'!D164+'SNA 12-2019'!D164</f>
        <v>0</v>
      </c>
      <c r="E164" s="35">
        <f t="shared" si="20"/>
        <v>-6721.799</v>
      </c>
      <c r="F164" s="36"/>
      <c r="G164" s="35">
        <f>'SNA 01-2019'!G164+'SNA 02-2019'!G164+'SNA 03-2019'!G164+'SNA 04-2019'!G164+'SNA 05-2019'!G164+'SNA 06-2019'!G164+'SNA 07-2019'!G164+'SNA 08-2019'!G164+'SNA 09-2019'!G164+'SNA 10-2019'!G164+'SNA 11-2019'!G164+'SNA 12-2019'!G164</f>
        <v>0</v>
      </c>
      <c r="H164" s="36"/>
      <c r="I164" s="35">
        <f>'SNA 01-2019'!I164+'SNA 02-2019'!I164+'SNA 03-2019'!I164+'SNA 04-2019'!I164+'SNA 05-2019'!I164+'SNA 06-2019'!I164+'SNA 07-2019'!I164+'SNA 08-2019'!I164+'SNA 09-2019'!I164+'SNA 10-2019'!I164+'SNA 11-2019'!I164+'SNA 12-2019'!I164</f>
        <v>0</v>
      </c>
    </row>
    <row r="165" spans="1:9" hidden="1" outlineLevel="1">
      <c r="A165" s="40" t="s">
        <v>220</v>
      </c>
      <c r="B165" s="35">
        <f>'SNA 01-2019'!B165+'SNA 02-2019'!B165+'SNA 03-2019'!B165+'SNA 04-2019'!B165+'SNA 05-2019'!B165+'SNA 06-2019'!B165+'SNA 07-2019'!B165+'SNA 08-2019'!B165+'SNA 09-2019'!B165+'SNA 10-2019'!B165+'SNA 11-2019'!B165+'SNA 12-2019'!B165</f>
        <v>0</v>
      </c>
      <c r="C165" s="35">
        <f>'SNA 01-2019'!C165+'SNA 02-2019'!C165+'SNA 03-2019'!C165+'SNA 04-2019'!C165+'SNA 05-2019'!C165+'SNA 06-2019'!C165+'SNA 07-2019'!C165+'SNA 08-2019'!C165+'SNA 09-2019'!C165+'SNA 10-2019'!C165+'SNA 11-2019'!C165+'SNA 12-2019'!C165</f>
        <v>-5282.2340000000004</v>
      </c>
      <c r="D165" s="35">
        <f>'SNA 01-2019'!D165+'SNA 02-2019'!D165+'SNA 03-2019'!D165+'SNA 04-2019'!D165+'SNA 05-2019'!D165+'SNA 06-2019'!D165+'SNA 07-2019'!D165+'SNA 08-2019'!D165+'SNA 09-2019'!D165+'SNA 10-2019'!D165+'SNA 11-2019'!D165+'SNA 12-2019'!D165</f>
        <v>0</v>
      </c>
      <c r="E165" s="35">
        <f t="shared" si="20"/>
        <v>-5282.2340000000004</v>
      </c>
      <c r="F165" s="36"/>
      <c r="G165" s="35">
        <f>'SNA 01-2019'!G165+'SNA 02-2019'!G165+'SNA 03-2019'!G165+'SNA 04-2019'!G165+'SNA 05-2019'!G165+'SNA 06-2019'!G165+'SNA 07-2019'!G165+'SNA 08-2019'!G165+'SNA 09-2019'!G165+'SNA 10-2019'!G165+'SNA 11-2019'!G165+'SNA 12-2019'!G165</f>
        <v>0</v>
      </c>
      <c r="H165" s="36"/>
      <c r="I165" s="35">
        <f>'SNA 01-2019'!I165+'SNA 02-2019'!I165+'SNA 03-2019'!I165+'SNA 04-2019'!I165+'SNA 05-2019'!I165+'SNA 06-2019'!I165+'SNA 07-2019'!I165+'SNA 08-2019'!I165+'SNA 09-2019'!I165+'SNA 10-2019'!I165+'SNA 11-2019'!I165+'SNA 12-2019'!I165</f>
        <v>0</v>
      </c>
    </row>
    <row r="166" spans="1:9" hidden="1" outlineLevel="1">
      <c r="A166" s="40" t="s">
        <v>318</v>
      </c>
      <c r="B166" s="35">
        <f>'SNA 01-2019'!B166+'SNA 02-2019'!B166+'SNA 03-2019'!B166+'SNA 04-2019'!B166+'SNA 05-2019'!B166+'SNA 06-2019'!B166+'SNA 07-2019'!B166+'SNA 08-2019'!B166+'SNA 09-2019'!B166+'SNA 10-2019'!B166+'SNA 11-2019'!B166+'SNA 12-2019'!B166</f>
        <v>0</v>
      </c>
      <c r="C166" s="35">
        <f>'SNA 01-2019'!C166+'SNA 02-2019'!C166+'SNA 03-2019'!C166+'SNA 04-2019'!C166+'SNA 05-2019'!C166+'SNA 06-2019'!C166+'SNA 07-2019'!C166+'SNA 08-2019'!C166+'SNA 09-2019'!C166+'SNA 10-2019'!C166+'SNA 11-2019'!C166+'SNA 12-2019'!C166</f>
        <v>-24917.29</v>
      </c>
      <c r="D166" s="35">
        <f>'SNA 01-2019'!D166+'SNA 02-2019'!D166+'SNA 03-2019'!D166+'SNA 04-2019'!D166+'SNA 05-2019'!D166+'SNA 06-2019'!D166+'SNA 07-2019'!D166+'SNA 08-2019'!D166+'SNA 09-2019'!D166+'SNA 10-2019'!D166+'SNA 11-2019'!D166+'SNA 12-2019'!D166</f>
        <v>0</v>
      </c>
      <c r="E166" s="36">
        <f>SUM(B166:D166)</f>
        <v>-24917.29</v>
      </c>
      <c r="F166" s="36"/>
      <c r="G166" s="35">
        <f>'SNA 01-2019'!G166+'SNA 02-2019'!G166+'SNA 03-2019'!G166+'SNA 04-2019'!G166+'SNA 05-2019'!G166+'SNA 06-2019'!G166+'SNA 07-2019'!G166+'SNA 08-2019'!G166+'SNA 09-2019'!G166+'SNA 10-2019'!G166+'SNA 11-2019'!G166+'SNA 12-2019'!G166</f>
        <v>0</v>
      </c>
      <c r="H166" s="36"/>
      <c r="I166" s="35">
        <f>'SNA 01-2019'!I166+'SNA 02-2019'!I166+'SNA 03-2019'!I166+'SNA 04-2019'!I166+'SNA 05-2019'!I166+'SNA 06-2019'!I166+'SNA 07-2019'!I166+'SNA 08-2019'!I166+'SNA 09-2019'!I166+'SNA 10-2019'!I166+'SNA 11-2019'!I166+'SNA 12-2019'!I166</f>
        <v>0</v>
      </c>
    </row>
    <row r="167" spans="1:9" hidden="1" outlineLevel="1">
      <c r="A167" s="40" t="s">
        <v>221</v>
      </c>
      <c r="B167" s="35">
        <f>'SNA 01-2019'!B167+'SNA 02-2019'!B167+'SNA 03-2019'!B167+'SNA 04-2019'!B167+'SNA 05-2019'!B167+'SNA 06-2019'!B167+'SNA 07-2019'!B167+'SNA 08-2019'!B167+'SNA 09-2019'!B167+'SNA 10-2019'!B167+'SNA 11-2019'!B167+'SNA 12-2019'!B167</f>
        <v>0</v>
      </c>
      <c r="C167" s="35">
        <f>'SNA 01-2019'!C167+'SNA 02-2019'!C167+'SNA 03-2019'!C167+'SNA 04-2019'!C167+'SNA 05-2019'!C167+'SNA 06-2019'!C167+'SNA 07-2019'!C167+'SNA 08-2019'!C167+'SNA 09-2019'!C167+'SNA 10-2019'!C167+'SNA 11-2019'!C167+'SNA 12-2019'!C167</f>
        <v>-16297.562</v>
      </c>
      <c r="D167" s="35">
        <f>'SNA 01-2019'!D167+'SNA 02-2019'!D167+'SNA 03-2019'!D167+'SNA 04-2019'!D167+'SNA 05-2019'!D167+'SNA 06-2019'!D167+'SNA 07-2019'!D167+'SNA 08-2019'!D167+'SNA 09-2019'!D167+'SNA 10-2019'!D167+'SNA 11-2019'!D167+'SNA 12-2019'!D167</f>
        <v>0</v>
      </c>
      <c r="E167" s="35">
        <f t="shared" si="20"/>
        <v>-16297.562</v>
      </c>
      <c r="F167" s="36"/>
      <c r="G167" s="35">
        <f>'SNA 01-2019'!G167+'SNA 02-2019'!G167+'SNA 03-2019'!G167+'SNA 04-2019'!G167+'SNA 05-2019'!G167+'SNA 06-2019'!G167+'SNA 07-2019'!G167+'SNA 08-2019'!G167+'SNA 09-2019'!G167+'SNA 10-2019'!G167+'SNA 11-2019'!G167+'SNA 12-2019'!G167</f>
        <v>0</v>
      </c>
      <c r="H167" s="36"/>
      <c r="I167" s="35">
        <f>'SNA 01-2019'!I167+'SNA 02-2019'!I167+'SNA 03-2019'!I167+'SNA 04-2019'!I167+'SNA 05-2019'!I167+'SNA 06-2019'!I167+'SNA 07-2019'!I167+'SNA 08-2019'!I167+'SNA 09-2019'!I167+'SNA 10-2019'!I167+'SNA 11-2019'!I167+'SNA 12-2019'!I167</f>
        <v>0</v>
      </c>
    </row>
    <row r="168" spans="1:9" collapsed="1">
      <c r="A168" s="25" t="s">
        <v>40</v>
      </c>
      <c r="B168" s="34">
        <f>SUM(B169:B192)</f>
        <v>0</v>
      </c>
      <c r="C168" s="34">
        <f>SUM(C169:C192)</f>
        <v>-1472868.9949999999</v>
      </c>
      <c r="D168" s="34">
        <f>SUM(D169:D192)</f>
        <v>0</v>
      </c>
      <c r="E168" s="34">
        <f t="shared" si="20"/>
        <v>-1472868.9949999999</v>
      </c>
      <c r="F168" s="33"/>
      <c r="G168" s="34">
        <f>SUM(G169:G192)</f>
        <v>0</v>
      </c>
      <c r="H168" s="33"/>
      <c r="I168" s="34">
        <f>SUM(I169:I192)</f>
        <v>0</v>
      </c>
    </row>
    <row r="169" spans="1:9" hidden="1" outlineLevel="1">
      <c r="A169" s="40" t="s">
        <v>222</v>
      </c>
      <c r="B169" s="35">
        <f>'SNA 01-2019'!B169+'SNA 02-2019'!B169+'SNA 03-2019'!B169+'SNA 04-2019'!B169+'SNA 05-2019'!B169+'SNA 06-2019'!B169+'SNA 07-2019'!B169+'SNA 08-2019'!B169+'SNA 09-2019'!B169+'SNA 10-2019'!B169+'SNA 11-2019'!B169+'SNA 12-2019'!B169</f>
        <v>0</v>
      </c>
      <c r="C169" s="35">
        <f>'SNA 01-2019'!C169+'SNA 02-2019'!C169+'SNA 03-2019'!C169+'SNA 04-2019'!C169+'SNA 05-2019'!C169+'SNA 06-2019'!C169+'SNA 07-2019'!C169+'SNA 08-2019'!C169+'SNA 09-2019'!C169+'SNA 10-2019'!C169+'SNA 11-2019'!C169+'SNA 12-2019'!C169</f>
        <v>-164849.45799999998</v>
      </c>
      <c r="D169" s="35">
        <f>'SNA 01-2019'!D169+'SNA 02-2019'!D169+'SNA 03-2019'!D169+'SNA 04-2019'!D169+'SNA 05-2019'!D169+'SNA 06-2019'!D169+'SNA 07-2019'!D169+'SNA 08-2019'!D169+'SNA 09-2019'!D169+'SNA 10-2019'!D169+'SNA 11-2019'!D169+'SNA 12-2019'!D169</f>
        <v>0</v>
      </c>
      <c r="E169" s="35">
        <f t="shared" si="20"/>
        <v>-164849.45799999998</v>
      </c>
      <c r="F169" s="36"/>
      <c r="G169" s="35">
        <f>'SNA 01-2019'!G169+'SNA 02-2019'!G169+'SNA 03-2019'!G169+'SNA 04-2019'!G169+'SNA 05-2019'!G169+'SNA 06-2019'!G169+'SNA 07-2019'!G169+'SNA 08-2019'!G169+'SNA 09-2019'!G169+'SNA 10-2019'!G169+'SNA 11-2019'!G169+'SNA 12-2019'!G169</f>
        <v>0</v>
      </c>
      <c r="H169" s="36"/>
      <c r="I169" s="35">
        <f>'SNA 01-2019'!I169+'SNA 02-2019'!I169+'SNA 03-2019'!I169+'SNA 04-2019'!I169+'SNA 05-2019'!I169+'SNA 06-2019'!I169+'SNA 07-2019'!I169+'SNA 08-2019'!I169+'SNA 09-2019'!I169+'SNA 10-2019'!I169+'SNA 11-2019'!I169+'SNA 12-2019'!I169</f>
        <v>0</v>
      </c>
    </row>
    <row r="170" spans="1:9" hidden="1" outlineLevel="1">
      <c r="A170" s="40" t="s">
        <v>223</v>
      </c>
      <c r="B170" s="35">
        <f>'SNA 01-2019'!B170+'SNA 02-2019'!B170+'SNA 03-2019'!B170+'SNA 04-2019'!B170+'SNA 05-2019'!B170+'SNA 06-2019'!B170+'SNA 07-2019'!B170+'SNA 08-2019'!B170+'SNA 09-2019'!B170+'SNA 10-2019'!B170+'SNA 11-2019'!B170+'SNA 12-2019'!B170</f>
        <v>0</v>
      </c>
      <c r="C170" s="35">
        <f>'SNA 01-2019'!C170+'SNA 02-2019'!C170+'SNA 03-2019'!C170+'SNA 04-2019'!C170+'SNA 05-2019'!C170+'SNA 06-2019'!C170+'SNA 07-2019'!C170+'SNA 08-2019'!C170+'SNA 09-2019'!C170+'SNA 10-2019'!C170+'SNA 11-2019'!C170+'SNA 12-2019'!C170</f>
        <v>-6314.82</v>
      </c>
      <c r="D170" s="35">
        <f>'SNA 01-2019'!D170+'SNA 02-2019'!D170+'SNA 03-2019'!D170+'SNA 04-2019'!D170+'SNA 05-2019'!D170+'SNA 06-2019'!D170+'SNA 07-2019'!D170+'SNA 08-2019'!D170+'SNA 09-2019'!D170+'SNA 10-2019'!D170+'SNA 11-2019'!D170+'SNA 12-2019'!D170</f>
        <v>0</v>
      </c>
      <c r="E170" s="35">
        <f t="shared" ref="E170:E188" si="23">SUM(B170:D170)</f>
        <v>-6314.82</v>
      </c>
      <c r="F170" s="36"/>
      <c r="G170" s="35">
        <f>'SNA 01-2019'!G170+'SNA 02-2019'!G170+'SNA 03-2019'!G170+'SNA 04-2019'!G170+'SNA 05-2019'!G170+'SNA 06-2019'!G170+'SNA 07-2019'!G170+'SNA 08-2019'!G170+'SNA 09-2019'!G170+'SNA 10-2019'!G170+'SNA 11-2019'!G170+'SNA 12-2019'!G170</f>
        <v>0</v>
      </c>
      <c r="H170" s="36"/>
      <c r="I170" s="35">
        <f>'SNA 01-2019'!I170+'SNA 02-2019'!I170+'SNA 03-2019'!I170+'SNA 04-2019'!I170+'SNA 05-2019'!I170+'SNA 06-2019'!I170+'SNA 07-2019'!I170+'SNA 08-2019'!I170+'SNA 09-2019'!I170+'SNA 10-2019'!I170+'SNA 11-2019'!I170+'SNA 12-2019'!I170</f>
        <v>0</v>
      </c>
    </row>
    <row r="171" spans="1:9" hidden="1" outlineLevel="1">
      <c r="A171" s="40" t="s">
        <v>224</v>
      </c>
      <c r="B171" s="35">
        <f>'SNA 01-2019'!B171+'SNA 02-2019'!B171+'SNA 03-2019'!B171+'SNA 04-2019'!B171+'SNA 05-2019'!B171+'SNA 06-2019'!B171+'SNA 07-2019'!B171+'SNA 08-2019'!B171+'SNA 09-2019'!B171+'SNA 10-2019'!B171+'SNA 11-2019'!B171+'SNA 12-2019'!B171</f>
        <v>0</v>
      </c>
      <c r="C171" s="35">
        <f>'SNA 01-2019'!C171+'SNA 02-2019'!C171+'SNA 03-2019'!C171+'SNA 04-2019'!C171+'SNA 05-2019'!C171+'SNA 06-2019'!C171+'SNA 07-2019'!C171+'SNA 08-2019'!C171+'SNA 09-2019'!C171+'SNA 10-2019'!C171+'SNA 11-2019'!C171+'SNA 12-2019'!C171</f>
        <v>-978651.68299999996</v>
      </c>
      <c r="D171" s="35">
        <f>'SNA 01-2019'!D171+'SNA 02-2019'!D171+'SNA 03-2019'!D171+'SNA 04-2019'!D171+'SNA 05-2019'!D171+'SNA 06-2019'!D171+'SNA 07-2019'!D171+'SNA 08-2019'!D171+'SNA 09-2019'!D171+'SNA 10-2019'!D171+'SNA 11-2019'!D171+'SNA 12-2019'!D171</f>
        <v>0</v>
      </c>
      <c r="E171" s="35">
        <f t="shared" si="23"/>
        <v>-978651.68299999996</v>
      </c>
      <c r="F171" s="36"/>
      <c r="G171" s="35">
        <f>'SNA 01-2019'!G171+'SNA 02-2019'!G171+'SNA 03-2019'!G171+'SNA 04-2019'!G171+'SNA 05-2019'!G171+'SNA 06-2019'!G171+'SNA 07-2019'!G171+'SNA 08-2019'!G171+'SNA 09-2019'!G171+'SNA 10-2019'!G171+'SNA 11-2019'!G171+'SNA 12-2019'!G171</f>
        <v>0</v>
      </c>
      <c r="H171" s="36"/>
      <c r="I171" s="35">
        <f>'SNA 01-2019'!I171+'SNA 02-2019'!I171+'SNA 03-2019'!I171+'SNA 04-2019'!I171+'SNA 05-2019'!I171+'SNA 06-2019'!I171+'SNA 07-2019'!I171+'SNA 08-2019'!I171+'SNA 09-2019'!I171+'SNA 10-2019'!I171+'SNA 11-2019'!I171+'SNA 12-2019'!I171</f>
        <v>0</v>
      </c>
    </row>
    <row r="172" spans="1:9" hidden="1" outlineLevel="1">
      <c r="A172" s="40" t="s">
        <v>225</v>
      </c>
      <c r="B172" s="35">
        <f>'SNA 01-2019'!B172+'SNA 02-2019'!B172+'SNA 03-2019'!B172+'SNA 04-2019'!B172+'SNA 05-2019'!B172+'SNA 06-2019'!B172+'SNA 07-2019'!B172+'SNA 08-2019'!B172+'SNA 09-2019'!B172+'SNA 10-2019'!B172+'SNA 11-2019'!B172+'SNA 12-2019'!B172</f>
        <v>0</v>
      </c>
      <c r="C172" s="35">
        <f>'SNA 01-2019'!C172+'SNA 02-2019'!C172+'SNA 03-2019'!C172+'SNA 04-2019'!C172+'SNA 05-2019'!C172+'SNA 06-2019'!C172+'SNA 07-2019'!C172+'SNA 08-2019'!C172+'SNA 09-2019'!C172+'SNA 10-2019'!C172+'SNA 11-2019'!C172+'SNA 12-2019'!C172</f>
        <v>-5133.43</v>
      </c>
      <c r="D172" s="35">
        <f>'SNA 01-2019'!D172+'SNA 02-2019'!D172+'SNA 03-2019'!D172+'SNA 04-2019'!D172+'SNA 05-2019'!D172+'SNA 06-2019'!D172+'SNA 07-2019'!D172+'SNA 08-2019'!D172+'SNA 09-2019'!D172+'SNA 10-2019'!D172+'SNA 11-2019'!D172+'SNA 12-2019'!D172</f>
        <v>0</v>
      </c>
      <c r="E172" s="35">
        <f t="shared" si="23"/>
        <v>-5133.43</v>
      </c>
      <c r="F172" s="36"/>
      <c r="G172" s="35">
        <f>'SNA 01-2019'!G172+'SNA 02-2019'!G172+'SNA 03-2019'!G172+'SNA 04-2019'!G172+'SNA 05-2019'!G172+'SNA 06-2019'!G172+'SNA 07-2019'!G172+'SNA 08-2019'!G172+'SNA 09-2019'!G172+'SNA 10-2019'!G172+'SNA 11-2019'!G172+'SNA 12-2019'!G172</f>
        <v>0</v>
      </c>
      <c r="H172" s="36"/>
      <c r="I172" s="35">
        <f>'SNA 01-2019'!I172+'SNA 02-2019'!I172+'SNA 03-2019'!I172+'SNA 04-2019'!I172+'SNA 05-2019'!I172+'SNA 06-2019'!I172+'SNA 07-2019'!I172+'SNA 08-2019'!I172+'SNA 09-2019'!I172+'SNA 10-2019'!I172+'SNA 11-2019'!I172+'SNA 12-2019'!I172</f>
        <v>0</v>
      </c>
    </row>
    <row r="173" spans="1:9" hidden="1" outlineLevel="1">
      <c r="A173" s="40" t="s">
        <v>226</v>
      </c>
      <c r="B173" s="35">
        <f>'SNA 01-2019'!B173+'SNA 02-2019'!B173+'SNA 03-2019'!B173+'SNA 04-2019'!B173+'SNA 05-2019'!B173+'SNA 06-2019'!B173+'SNA 07-2019'!B173+'SNA 08-2019'!B173+'SNA 09-2019'!B173+'SNA 10-2019'!B173+'SNA 11-2019'!B173+'SNA 12-2019'!B173</f>
        <v>0</v>
      </c>
      <c r="C173" s="35">
        <f>'SNA 01-2019'!C173+'SNA 02-2019'!C173+'SNA 03-2019'!C173+'SNA 04-2019'!C173+'SNA 05-2019'!C173+'SNA 06-2019'!C173+'SNA 07-2019'!C173+'SNA 08-2019'!C173+'SNA 09-2019'!C173+'SNA 10-2019'!C173+'SNA 11-2019'!C173+'SNA 12-2019'!C173</f>
        <v>-33086.414000000004</v>
      </c>
      <c r="D173" s="35">
        <f>'SNA 01-2019'!D173+'SNA 02-2019'!D173+'SNA 03-2019'!D173+'SNA 04-2019'!D173+'SNA 05-2019'!D173+'SNA 06-2019'!D173+'SNA 07-2019'!D173+'SNA 08-2019'!D173+'SNA 09-2019'!D173+'SNA 10-2019'!D173+'SNA 11-2019'!D173+'SNA 12-2019'!D173</f>
        <v>0</v>
      </c>
      <c r="E173" s="35">
        <f t="shared" si="23"/>
        <v>-33086.414000000004</v>
      </c>
      <c r="F173" s="36"/>
      <c r="G173" s="35">
        <f>'SNA 01-2019'!G173+'SNA 02-2019'!G173+'SNA 03-2019'!G173+'SNA 04-2019'!G173+'SNA 05-2019'!G173+'SNA 06-2019'!G173+'SNA 07-2019'!G173+'SNA 08-2019'!G173+'SNA 09-2019'!G173+'SNA 10-2019'!G173+'SNA 11-2019'!G173+'SNA 12-2019'!G173</f>
        <v>0</v>
      </c>
      <c r="H173" s="36"/>
      <c r="I173" s="35">
        <f>'SNA 01-2019'!I173+'SNA 02-2019'!I173+'SNA 03-2019'!I173+'SNA 04-2019'!I173+'SNA 05-2019'!I173+'SNA 06-2019'!I173+'SNA 07-2019'!I173+'SNA 08-2019'!I173+'SNA 09-2019'!I173+'SNA 10-2019'!I173+'SNA 11-2019'!I173+'SNA 12-2019'!I173</f>
        <v>0</v>
      </c>
    </row>
    <row r="174" spans="1:9" hidden="1" outlineLevel="1">
      <c r="A174" s="40" t="s">
        <v>227</v>
      </c>
      <c r="B174" s="35">
        <f>'SNA 01-2019'!B174+'SNA 02-2019'!B174+'SNA 03-2019'!B174+'SNA 04-2019'!B174+'SNA 05-2019'!B174+'SNA 06-2019'!B174+'SNA 07-2019'!B174+'SNA 08-2019'!B174+'SNA 09-2019'!B174+'SNA 10-2019'!B174+'SNA 11-2019'!B174+'SNA 12-2019'!B174</f>
        <v>0</v>
      </c>
      <c r="C174" s="35">
        <f>'SNA 01-2019'!C174+'SNA 02-2019'!C174+'SNA 03-2019'!C174+'SNA 04-2019'!C174+'SNA 05-2019'!C174+'SNA 06-2019'!C174+'SNA 07-2019'!C174+'SNA 08-2019'!C174+'SNA 09-2019'!C174+'SNA 10-2019'!C174+'SNA 11-2019'!C174+'SNA 12-2019'!C174</f>
        <v>0</v>
      </c>
      <c r="D174" s="35">
        <f>'SNA 01-2019'!D174+'SNA 02-2019'!D174+'SNA 03-2019'!D174+'SNA 04-2019'!D174+'SNA 05-2019'!D174+'SNA 06-2019'!D174+'SNA 07-2019'!D174+'SNA 08-2019'!D174+'SNA 09-2019'!D174+'SNA 10-2019'!D174+'SNA 11-2019'!D174+'SNA 12-2019'!D174</f>
        <v>0</v>
      </c>
      <c r="E174" s="35">
        <f t="shared" si="23"/>
        <v>0</v>
      </c>
      <c r="F174" s="36"/>
      <c r="G174" s="35">
        <f>'SNA 01-2019'!G174+'SNA 02-2019'!G174+'SNA 03-2019'!G174+'SNA 04-2019'!G174+'SNA 05-2019'!G174+'SNA 06-2019'!G174+'SNA 07-2019'!G174+'SNA 08-2019'!G174+'SNA 09-2019'!G174+'SNA 10-2019'!G174+'SNA 11-2019'!G174+'SNA 12-2019'!G174</f>
        <v>0</v>
      </c>
      <c r="H174" s="36"/>
      <c r="I174" s="35">
        <f>'SNA 01-2019'!I174+'SNA 02-2019'!I174+'SNA 03-2019'!I174+'SNA 04-2019'!I174+'SNA 05-2019'!I174+'SNA 06-2019'!I174+'SNA 07-2019'!I174+'SNA 08-2019'!I174+'SNA 09-2019'!I174+'SNA 10-2019'!I174+'SNA 11-2019'!I174+'SNA 12-2019'!I174</f>
        <v>0</v>
      </c>
    </row>
    <row r="175" spans="1:9" hidden="1" outlineLevel="1">
      <c r="A175" s="40" t="s">
        <v>228</v>
      </c>
      <c r="B175" s="35">
        <f>'SNA 01-2019'!B175+'SNA 02-2019'!B175+'SNA 03-2019'!B175+'SNA 04-2019'!B175+'SNA 05-2019'!B175+'SNA 06-2019'!B175+'SNA 07-2019'!B175+'SNA 08-2019'!B175+'SNA 09-2019'!B175+'SNA 10-2019'!B175+'SNA 11-2019'!B175+'SNA 12-2019'!B175</f>
        <v>0</v>
      </c>
      <c r="C175" s="35">
        <f>'SNA 01-2019'!C175+'SNA 02-2019'!C175+'SNA 03-2019'!C175+'SNA 04-2019'!C175+'SNA 05-2019'!C175+'SNA 06-2019'!C175+'SNA 07-2019'!C175+'SNA 08-2019'!C175+'SNA 09-2019'!C175+'SNA 10-2019'!C175+'SNA 11-2019'!C175+'SNA 12-2019'!C175</f>
        <v>-5727.6289999999999</v>
      </c>
      <c r="D175" s="35">
        <f>'SNA 01-2019'!D175+'SNA 02-2019'!D175+'SNA 03-2019'!D175+'SNA 04-2019'!D175+'SNA 05-2019'!D175+'SNA 06-2019'!D175+'SNA 07-2019'!D175+'SNA 08-2019'!D175+'SNA 09-2019'!D175+'SNA 10-2019'!D175+'SNA 11-2019'!D175+'SNA 12-2019'!D175</f>
        <v>0</v>
      </c>
      <c r="E175" s="35">
        <f t="shared" si="23"/>
        <v>-5727.6289999999999</v>
      </c>
      <c r="F175" s="36"/>
      <c r="G175" s="35">
        <f>'SNA 01-2019'!G175+'SNA 02-2019'!G175+'SNA 03-2019'!G175+'SNA 04-2019'!G175+'SNA 05-2019'!G175+'SNA 06-2019'!G175+'SNA 07-2019'!G175+'SNA 08-2019'!G175+'SNA 09-2019'!G175+'SNA 10-2019'!G175+'SNA 11-2019'!G175+'SNA 12-2019'!G175</f>
        <v>0</v>
      </c>
      <c r="H175" s="36"/>
      <c r="I175" s="35">
        <f>'SNA 01-2019'!I175+'SNA 02-2019'!I175+'SNA 03-2019'!I175+'SNA 04-2019'!I175+'SNA 05-2019'!I175+'SNA 06-2019'!I175+'SNA 07-2019'!I175+'SNA 08-2019'!I175+'SNA 09-2019'!I175+'SNA 10-2019'!I175+'SNA 11-2019'!I175+'SNA 12-2019'!I175</f>
        <v>0</v>
      </c>
    </row>
    <row r="176" spans="1:9" hidden="1" outlineLevel="1">
      <c r="A176" s="40" t="s">
        <v>229</v>
      </c>
      <c r="B176" s="35">
        <f>'SNA 01-2019'!B176+'SNA 02-2019'!B176+'SNA 03-2019'!B176+'SNA 04-2019'!B176+'SNA 05-2019'!B176+'SNA 06-2019'!B176+'SNA 07-2019'!B176+'SNA 08-2019'!B176+'SNA 09-2019'!B176+'SNA 10-2019'!B176+'SNA 11-2019'!B176+'SNA 12-2019'!B176</f>
        <v>0</v>
      </c>
      <c r="C176" s="35">
        <f>'SNA 01-2019'!C176+'SNA 02-2019'!C176+'SNA 03-2019'!C176+'SNA 04-2019'!C176+'SNA 05-2019'!C176+'SNA 06-2019'!C176+'SNA 07-2019'!C176+'SNA 08-2019'!C176+'SNA 09-2019'!C176+'SNA 10-2019'!C176+'SNA 11-2019'!C176+'SNA 12-2019'!C176</f>
        <v>-64243.669000000002</v>
      </c>
      <c r="D176" s="35">
        <f>'SNA 01-2019'!D176+'SNA 02-2019'!D176+'SNA 03-2019'!D176+'SNA 04-2019'!D176+'SNA 05-2019'!D176+'SNA 06-2019'!D176+'SNA 07-2019'!D176+'SNA 08-2019'!D176+'SNA 09-2019'!D176+'SNA 10-2019'!D176+'SNA 11-2019'!D176+'SNA 12-2019'!D176</f>
        <v>0</v>
      </c>
      <c r="E176" s="35">
        <f t="shared" si="23"/>
        <v>-64243.669000000002</v>
      </c>
      <c r="F176" s="36"/>
      <c r="G176" s="35">
        <f>'SNA 01-2019'!G176+'SNA 02-2019'!G176+'SNA 03-2019'!G176+'SNA 04-2019'!G176+'SNA 05-2019'!G176+'SNA 06-2019'!G176+'SNA 07-2019'!G176+'SNA 08-2019'!G176+'SNA 09-2019'!G176+'SNA 10-2019'!G176+'SNA 11-2019'!G176+'SNA 12-2019'!G176</f>
        <v>0</v>
      </c>
      <c r="H176" s="36"/>
      <c r="I176" s="35">
        <f>'SNA 01-2019'!I176+'SNA 02-2019'!I176+'SNA 03-2019'!I176+'SNA 04-2019'!I176+'SNA 05-2019'!I176+'SNA 06-2019'!I176+'SNA 07-2019'!I176+'SNA 08-2019'!I176+'SNA 09-2019'!I176+'SNA 10-2019'!I176+'SNA 11-2019'!I176+'SNA 12-2019'!I176</f>
        <v>0</v>
      </c>
    </row>
    <row r="177" spans="1:9" hidden="1" outlineLevel="1">
      <c r="A177" s="40" t="s">
        <v>230</v>
      </c>
      <c r="B177" s="35">
        <f>'SNA 01-2019'!B177+'SNA 02-2019'!B177+'SNA 03-2019'!B177+'SNA 04-2019'!B177+'SNA 05-2019'!B177+'SNA 06-2019'!B177+'SNA 07-2019'!B177+'SNA 08-2019'!B177+'SNA 09-2019'!B177+'SNA 10-2019'!B177+'SNA 11-2019'!B177+'SNA 12-2019'!B177</f>
        <v>0</v>
      </c>
      <c r="C177" s="35">
        <f>'SNA 01-2019'!C177+'SNA 02-2019'!C177+'SNA 03-2019'!C177+'SNA 04-2019'!C177+'SNA 05-2019'!C177+'SNA 06-2019'!C177+'SNA 07-2019'!C177+'SNA 08-2019'!C177+'SNA 09-2019'!C177+'SNA 10-2019'!C177+'SNA 11-2019'!C177+'SNA 12-2019'!C177</f>
        <v>-4535.1670000000004</v>
      </c>
      <c r="D177" s="35">
        <f>'SNA 01-2019'!D177+'SNA 02-2019'!D177+'SNA 03-2019'!D177+'SNA 04-2019'!D177+'SNA 05-2019'!D177+'SNA 06-2019'!D177+'SNA 07-2019'!D177+'SNA 08-2019'!D177+'SNA 09-2019'!D177+'SNA 10-2019'!D177+'SNA 11-2019'!D177+'SNA 12-2019'!D177</f>
        <v>0</v>
      </c>
      <c r="E177" s="35">
        <f t="shared" si="23"/>
        <v>-4535.1670000000004</v>
      </c>
      <c r="F177" s="36"/>
      <c r="G177" s="35">
        <f>'SNA 01-2019'!G177+'SNA 02-2019'!G177+'SNA 03-2019'!G177+'SNA 04-2019'!G177+'SNA 05-2019'!G177+'SNA 06-2019'!G177+'SNA 07-2019'!G177+'SNA 08-2019'!G177+'SNA 09-2019'!G177+'SNA 10-2019'!G177+'SNA 11-2019'!G177+'SNA 12-2019'!G177</f>
        <v>0</v>
      </c>
      <c r="H177" s="36"/>
      <c r="I177" s="35">
        <f>'SNA 01-2019'!I177+'SNA 02-2019'!I177+'SNA 03-2019'!I177+'SNA 04-2019'!I177+'SNA 05-2019'!I177+'SNA 06-2019'!I177+'SNA 07-2019'!I177+'SNA 08-2019'!I177+'SNA 09-2019'!I177+'SNA 10-2019'!I177+'SNA 11-2019'!I177+'SNA 12-2019'!I177</f>
        <v>0</v>
      </c>
    </row>
    <row r="178" spans="1:9" hidden="1" outlineLevel="1">
      <c r="A178" s="40" t="s">
        <v>231</v>
      </c>
      <c r="B178" s="35">
        <f>'SNA 01-2019'!B178+'SNA 02-2019'!B178+'SNA 03-2019'!B178+'SNA 04-2019'!B178+'SNA 05-2019'!B178+'SNA 06-2019'!B178+'SNA 07-2019'!B178+'SNA 08-2019'!B178+'SNA 09-2019'!B178+'SNA 10-2019'!B178+'SNA 11-2019'!B178+'SNA 12-2019'!B178</f>
        <v>0</v>
      </c>
      <c r="C178" s="35">
        <f>'SNA 01-2019'!C178+'SNA 02-2019'!C178+'SNA 03-2019'!C178+'SNA 04-2019'!C178+'SNA 05-2019'!C178+'SNA 06-2019'!C178+'SNA 07-2019'!C178+'SNA 08-2019'!C178+'SNA 09-2019'!C178+'SNA 10-2019'!C178+'SNA 11-2019'!C178+'SNA 12-2019'!C178</f>
        <v>-46687.259000000005</v>
      </c>
      <c r="D178" s="35">
        <f>'SNA 01-2019'!D178+'SNA 02-2019'!D178+'SNA 03-2019'!D178+'SNA 04-2019'!D178+'SNA 05-2019'!D178+'SNA 06-2019'!D178+'SNA 07-2019'!D178+'SNA 08-2019'!D178+'SNA 09-2019'!D178+'SNA 10-2019'!D178+'SNA 11-2019'!D178+'SNA 12-2019'!D178</f>
        <v>0</v>
      </c>
      <c r="E178" s="35">
        <f t="shared" si="23"/>
        <v>-46687.259000000005</v>
      </c>
      <c r="F178" s="36"/>
      <c r="G178" s="35">
        <f>'SNA 01-2019'!G178+'SNA 02-2019'!G178+'SNA 03-2019'!G178+'SNA 04-2019'!G178+'SNA 05-2019'!G178+'SNA 06-2019'!G178+'SNA 07-2019'!G178+'SNA 08-2019'!G178+'SNA 09-2019'!G178+'SNA 10-2019'!G178+'SNA 11-2019'!G178+'SNA 12-2019'!G178</f>
        <v>0</v>
      </c>
      <c r="H178" s="36"/>
      <c r="I178" s="35">
        <f>'SNA 01-2019'!I178+'SNA 02-2019'!I178+'SNA 03-2019'!I178+'SNA 04-2019'!I178+'SNA 05-2019'!I178+'SNA 06-2019'!I178+'SNA 07-2019'!I178+'SNA 08-2019'!I178+'SNA 09-2019'!I178+'SNA 10-2019'!I178+'SNA 11-2019'!I178+'SNA 12-2019'!I178</f>
        <v>0</v>
      </c>
    </row>
    <row r="179" spans="1:9" hidden="1" outlineLevel="1">
      <c r="A179" s="40" t="s">
        <v>232</v>
      </c>
      <c r="B179" s="35">
        <f>'SNA 01-2019'!B179+'SNA 02-2019'!B179+'SNA 03-2019'!B179+'SNA 04-2019'!B179+'SNA 05-2019'!B179+'SNA 06-2019'!B179+'SNA 07-2019'!B179+'SNA 08-2019'!B179+'SNA 09-2019'!B179+'SNA 10-2019'!B179+'SNA 11-2019'!B179+'SNA 12-2019'!B179</f>
        <v>0</v>
      </c>
      <c r="C179" s="35">
        <f>'SNA 01-2019'!C179+'SNA 02-2019'!C179+'SNA 03-2019'!C179+'SNA 04-2019'!C179+'SNA 05-2019'!C179+'SNA 06-2019'!C179+'SNA 07-2019'!C179+'SNA 08-2019'!C179+'SNA 09-2019'!C179+'SNA 10-2019'!C179+'SNA 11-2019'!C179+'SNA 12-2019'!C179</f>
        <v>-311.2</v>
      </c>
      <c r="D179" s="35">
        <f>'SNA 01-2019'!D179+'SNA 02-2019'!D179+'SNA 03-2019'!D179+'SNA 04-2019'!D179+'SNA 05-2019'!D179+'SNA 06-2019'!D179+'SNA 07-2019'!D179+'SNA 08-2019'!D179+'SNA 09-2019'!D179+'SNA 10-2019'!D179+'SNA 11-2019'!D179+'SNA 12-2019'!D179</f>
        <v>0</v>
      </c>
      <c r="E179" s="35">
        <f t="shared" si="23"/>
        <v>-311.2</v>
      </c>
      <c r="F179" s="36"/>
      <c r="G179" s="35">
        <f>'SNA 01-2019'!G179+'SNA 02-2019'!G179+'SNA 03-2019'!G179+'SNA 04-2019'!G179+'SNA 05-2019'!G179+'SNA 06-2019'!G179+'SNA 07-2019'!G179+'SNA 08-2019'!G179+'SNA 09-2019'!G179+'SNA 10-2019'!G179+'SNA 11-2019'!G179+'SNA 12-2019'!G179</f>
        <v>0</v>
      </c>
      <c r="H179" s="36"/>
      <c r="I179" s="35">
        <f>'SNA 01-2019'!I179+'SNA 02-2019'!I179+'SNA 03-2019'!I179+'SNA 04-2019'!I179+'SNA 05-2019'!I179+'SNA 06-2019'!I179+'SNA 07-2019'!I179+'SNA 08-2019'!I179+'SNA 09-2019'!I179+'SNA 10-2019'!I179+'SNA 11-2019'!I179+'SNA 12-2019'!I179</f>
        <v>0</v>
      </c>
    </row>
    <row r="180" spans="1:9" hidden="1" outlineLevel="1">
      <c r="A180" s="40" t="s">
        <v>233</v>
      </c>
      <c r="B180" s="35">
        <f>'SNA 01-2019'!B180+'SNA 02-2019'!B180+'SNA 03-2019'!B180+'SNA 04-2019'!B180+'SNA 05-2019'!B180+'SNA 06-2019'!B180+'SNA 07-2019'!B180+'SNA 08-2019'!B180+'SNA 09-2019'!B180+'SNA 10-2019'!B180+'SNA 11-2019'!B180+'SNA 12-2019'!B180</f>
        <v>0</v>
      </c>
      <c r="C180" s="35">
        <f>'SNA 01-2019'!C180+'SNA 02-2019'!C180+'SNA 03-2019'!C180+'SNA 04-2019'!C180+'SNA 05-2019'!C180+'SNA 06-2019'!C180+'SNA 07-2019'!C180+'SNA 08-2019'!C180+'SNA 09-2019'!C180+'SNA 10-2019'!C180+'SNA 11-2019'!C180+'SNA 12-2019'!C180</f>
        <v>-1156.576</v>
      </c>
      <c r="D180" s="35">
        <f>'SNA 01-2019'!D180+'SNA 02-2019'!D180+'SNA 03-2019'!D180+'SNA 04-2019'!D180+'SNA 05-2019'!D180+'SNA 06-2019'!D180+'SNA 07-2019'!D180+'SNA 08-2019'!D180+'SNA 09-2019'!D180+'SNA 10-2019'!D180+'SNA 11-2019'!D180+'SNA 12-2019'!D180</f>
        <v>0</v>
      </c>
      <c r="E180" s="35">
        <f t="shared" si="23"/>
        <v>-1156.576</v>
      </c>
      <c r="F180" s="36"/>
      <c r="G180" s="35">
        <f>'SNA 01-2019'!G180+'SNA 02-2019'!G180+'SNA 03-2019'!G180+'SNA 04-2019'!G180+'SNA 05-2019'!G180+'SNA 06-2019'!G180+'SNA 07-2019'!G180+'SNA 08-2019'!G180+'SNA 09-2019'!G180+'SNA 10-2019'!G180+'SNA 11-2019'!G180+'SNA 12-2019'!G180</f>
        <v>0</v>
      </c>
      <c r="H180" s="36"/>
      <c r="I180" s="35">
        <f>'SNA 01-2019'!I180+'SNA 02-2019'!I180+'SNA 03-2019'!I180+'SNA 04-2019'!I180+'SNA 05-2019'!I180+'SNA 06-2019'!I180+'SNA 07-2019'!I180+'SNA 08-2019'!I180+'SNA 09-2019'!I180+'SNA 10-2019'!I180+'SNA 11-2019'!I180+'SNA 12-2019'!I180</f>
        <v>0</v>
      </c>
    </row>
    <row r="181" spans="1:9" hidden="1" outlineLevel="1">
      <c r="A181" s="40" t="s">
        <v>234</v>
      </c>
      <c r="B181" s="35">
        <f>'SNA 01-2019'!B181+'SNA 02-2019'!B181+'SNA 03-2019'!B181+'SNA 04-2019'!B181+'SNA 05-2019'!B181+'SNA 06-2019'!B181+'SNA 07-2019'!B181+'SNA 08-2019'!B181+'SNA 09-2019'!B181+'SNA 10-2019'!B181+'SNA 11-2019'!B181+'SNA 12-2019'!B181</f>
        <v>0</v>
      </c>
      <c r="C181" s="35">
        <f>'SNA 01-2019'!C181+'SNA 02-2019'!C181+'SNA 03-2019'!C181+'SNA 04-2019'!C181+'SNA 05-2019'!C181+'SNA 06-2019'!C181+'SNA 07-2019'!C181+'SNA 08-2019'!C181+'SNA 09-2019'!C181+'SNA 10-2019'!C181+'SNA 11-2019'!C181+'SNA 12-2019'!C181</f>
        <v>-1391.8050000000001</v>
      </c>
      <c r="D181" s="35">
        <f>'SNA 01-2019'!D181+'SNA 02-2019'!D181+'SNA 03-2019'!D181+'SNA 04-2019'!D181+'SNA 05-2019'!D181+'SNA 06-2019'!D181+'SNA 07-2019'!D181+'SNA 08-2019'!D181+'SNA 09-2019'!D181+'SNA 10-2019'!D181+'SNA 11-2019'!D181+'SNA 12-2019'!D181</f>
        <v>0</v>
      </c>
      <c r="E181" s="35">
        <f t="shared" si="23"/>
        <v>-1391.8050000000001</v>
      </c>
      <c r="F181" s="36"/>
      <c r="G181" s="35">
        <f>'SNA 01-2019'!G181+'SNA 02-2019'!G181+'SNA 03-2019'!G181+'SNA 04-2019'!G181+'SNA 05-2019'!G181+'SNA 06-2019'!G181+'SNA 07-2019'!G181+'SNA 08-2019'!G181+'SNA 09-2019'!G181+'SNA 10-2019'!G181+'SNA 11-2019'!G181+'SNA 12-2019'!G181</f>
        <v>0</v>
      </c>
      <c r="H181" s="36"/>
      <c r="I181" s="35">
        <f>'SNA 01-2019'!I181+'SNA 02-2019'!I181+'SNA 03-2019'!I181+'SNA 04-2019'!I181+'SNA 05-2019'!I181+'SNA 06-2019'!I181+'SNA 07-2019'!I181+'SNA 08-2019'!I181+'SNA 09-2019'!I181+'SNA 10-2019'!I181+'SNA 11-2019'!I181+'SNA 12-2019'!I181</f>
        <v>0</v>
      </c>
    </row>
    <row r="182" spans="1:9" hidden="1" outlineLevel="1">
      <c r="A182" s="40" t="s">
        <v>235</v>
      </c>
      <c r="B182" s="35">
        <f>'SNA 01-2019'!B182+'SNA 02-2019'!B182+'SNA 03-2019'!B182+'SNA 04-2019'!B182+'SNA 05-2019'!B182+'SNA 06-2019'!B182+'SNA 07-2019'!B182+'SNA 08-2019'!B182+'SNA 09-2019'!B182+'SNA 10-2019'!B182+'SNA 11-2019'!B182+'SNA 12-2019'!B182</f>
        <v>0</v>
      </c>
      <c r="C182" s="35">
        <f>'SNA 01-2019'!C182+'SNA 02-2019'!C182+'SNA 03-2019'!C182+'SNA 04-2019'!C182+'SNA 05-2019'!C182+'SNA 06-2019'!C182+'SNA 07-2019'!C182+'SNA 08-2019'!C182+'SNA 09-2019'!C182+'SNA 10-2019'!C182+'SNA 11-2019'!C182+'SNA 12-2019'!C182</f>
        <v>-5559.8440000000001</v>
      </c>
      <c r="D182" s="35">
        <f>'SNA 01-2019'!D182+'SNA 02-2019'!D182+'SNA 03-2019'!D182+'SNA 04-2019'!D182+'SNA 05-2019'!D182+'SNA 06-2019'!D182+'SNA 07-2019'!D182+'SNA 08-2019'!D182+'SNA 09-2019'!D182+'SNA 10-2019'!D182+'SNA 11-2019'!D182+'SNA 12-2019'!D182</f>
        <v>0</v>
      </c>
      <c r="E182" s="35">
        <f t="shared" si="23"/>
        <v>-5559.8440000000001</v>
      </c>
      <c r="F182" s="36"/>
      <c r="G182" s="35">
        <f>'SNA 01-2019'!G182+'SNA 02-2019'!G182+'SNA 03-2019'!G182+'SNA 04-2019'!G182+'SNA 05-2019'!G182+'SNA 06-2019'!G182+'SNA 07-2019'!G182+'SNA 08-2019'!G182+'SNA 09-2019'!G182+'SNA 10-2019'!G182+'SNA 11-2019'!G182+'SNA 12-2019'!G182</f>
        <v>0</v>
      </c>
      <c r="H182" s="36"/>
      <c r="I182" s="35">
        <f>'SNA 01-2019'!I182+'SNA 02-2019'!I182+'SNA 03-2019'!I182+'SNA 04-2019'!I182+'SNA 05-2019'!I182+'SNA 06-2019'!I182+'SNA 07-2019'!I182+'SNA 08-2019'!I182+'SNA 09-2019'!I182+'SNA 10-2019'!I182+'SNA 11-2019'!I182+'SNA 12-2019'!I182</f>
        <v>0</v>
      </c>
    </row>
    <row r="183" spans="1:9" hidden="1" outlineLevel="1">
      <c r="A183" s="40" t="s">
        <v>236</v>
      </c>
      <c r="B183" s="35">
        <f>'SNA 01-2019'!B183+'SNA 02-2019'!B183+'SNA 03-2019'!B183+'SNA 04-2019'!B183+'SNA 05-2019'!B183+'SNA 06-2019'!B183+'SNA 07-2019'!B183+'SNA 08-2019'!B183+'SNA 09-2019'!B183+'SNA 10-2019'!B183+'SNA 11-2019'!B183+'SNA 12-2019'!B183</f>
        <v>0</v>
      </c>
      <c r="C183" s="35">
        <f>'SNA 01-2019'!C183+'SNA 02-2019'!C183+'SNA 03-2019'!C183+'SNA 04-2019'!C183+'SNA 05-2019'!C183+'SNA 06-2019'!C183+'SNA 07-2019'!C183+'SNA 08-2019'!C183+'SNA 09-2019'!C183+'SNA 10-2019'!C183+'SNA 11-2019'!C183+'SNA 12-2019'!C183</f>
        <v>-1624.44</v>
      </c>
      <c r="D183" s="35">
        <f>'SNA 01-2019'!D183+'SNA 02-2019'!D183+'SNA 03-2019'!D183+'SNA 04-2019'!D183+'SNA 05-2019'!D183+'SNA 06-2019'!D183+'SNA 07-2019'!D183+'SNA 08-2019'!D183+'SNA 09-2019'!D183+'SNA 10-2019'!D183+'SNA 11-2019'!D183+'SNA 12-2019'!D183</f>
        <v>0</v>
      </c>
      <c r="E183" s="35">
        <f t="shared" si="23"/>
        <v>-1624.44</v>
      </c>
      <c r="F183" s="36"/>
      <c r="G183" s="35">
        <f>'SNA 01-2019'!G183+'SNA 02-2019'!G183+'SNA 03-2019'!G183+'SNA 04-2019'!G183+'SNA 05-2019'!G183+'SNA 06-2019'!G183+'SNA 07-2019'!G183+'SNA 08-2019'!G183+'SNA 09-2019'!G183+'SNA 10-2019'!G183+'SNA 11-2019'!G183+'SNA 12-2019'!G183</f>
        <v>0</v>
      </c>
      <c r="H183" s="36"/>
      <c r="I183" s="35">
        <f>'SNA 01-2019'!I183+'SNA 02-2019'!I183+'SNA 03-2019'!I183+'SNA 04-2019'!I183+'SNA 05-2019'!I183+'SNA 06-2019'!I183+'SNA 07-2019'!I183+'SNA 08-2019'!I183+'SNA 09-2019'!I183+'SNA 10-2019'!I183+'SNA 11-2019'!I183+'SNA 12-2019'!I183</f>
        <v>0</v>
      </c>
    </row>
    <row r="184" spans="1:9" hidden="1" outlineLevel="1">
      <c r="A184" s="40" t="s">
        <v>237</v>
      </c>
      <c r="B184" s="35">
        <f>'SNA 01-2019'!B184+'SNA 02-2019'!B184+'SNA 03-2019'!B184+'SNA 04-2019'!B184+'SNA 05-2019'!B184+'SNA 06-2019'!B184+'SNA 07-2019'!B184+'SNA 08-2019'!B184+'SNA 09-2019'!B184+'SNA 10-2019'!B184+'SNA 11-2019'!B184+'SNA 12-2019'!B184</f>
        <v>0</v>
      </c>
      <c r="C184" s="35">
        <f>'SNA 01-2019'!C184+'SNA 02-2019'!C184+'SNA 03-2019'!C184+'SNA 04-2019'!C184+'SNA 05-2019'!C184+'SNA 06-2019'!C184+'SNA 07-2019'!C184+'SNA 08-2019'!C184+'SNA 09-2019'!C184+'SNA 10-2019'!C184+'SNA 11-2019'!C184+'SNA 12-2019'!C184</f>
        <v>-15717.201000000001</v>
      </c>
      <c r="D184" s="35">
        <f>'SNA 01-2019'!D184+'SNA 02-2019'!D184+'SNA 03-2019'!D184+'SNA 04-2019'!D184+'SNA 05-2019'!D184+'SNA 06-2019'!D184+'SNA 07-2019'!D184+'SNA 08-2019'!D184+'SNA 09-2019'!D184+'SNA 10-2019'!D184+'SNA 11-2019'!D184+'SNA 12-2019'!D184</f>
        <v>0</v>
      </c>
      <c r="E184" s="35">
        <f t="shared" si="23"/>
        <v>-15717.201000000001</v>
      </c>
      <c r="F184" s="36"/>
      <c r="G184" s="35">
        <f>'SNA 01-2019'!G184+'SNA 02-2019'!G184+'SNA 03-2019'!G184+'SNA 04-2019'!G184+'SNA 05-2019'!G184+'SNA 06-2019'!G184+'SNA 07-2019'!G184+'SNA 08-2019'!G184+'SNA 09-2019'!G184+'SNA 10-2019'!G184+'SNA 11-2019'!G184+'SNA 12-2019'!G184</f>
        <v>0</v>
      </c>
      <c r="H184" s="36"/>
      <c r="I184" s="35">
        <f>'SNA 01-2019'!I184+'SNA 02-2019'!I184+'SNA 03-2019'!I184+'SNA 04-2019'!I184+'SNA 05-2019'!I184+'SNA 06-2019'!I184+'SNA 07-2019'!I184+'SNA 08-2019'!I184+'SNA 09-2019'!I184+'SNA 10-2019'!I184+'SNA 11-2019'!I184+'SNA 12-2019'!I184</f>
        <v>0</v>
      </c>
    </row>
    <row r="185" spans="1:9" hidden="1" outlineLevel="1">
      <c r="A185" s="40" t="s">
        <v>238</v>
      </c>
      <c r="B185" s="35">
        <f>'SNA 01-2019'!B185+'SNA 02-2019'!B185+'SNA 03-2019'!B185+'SNA 04-2019'!B185+'SNA 05-2019'!B185+'SNA 06-2019'!B185+'SNA 07-2019'!B185+'SNA 08-2019'!B185+'SNA 09-2019'!B185+'SNA 10-2019'!B185+'SNA 11-2019'!B185+'SNA 12-2019'!B185</f>
        <v>0</v>
      </c>
      <c r="C185" s="35">
        <f>'SNA 01-2019'!C185+'SNA 02-2019'!C185+'SNA 03-2019'!C185+'SNA 04-2019'!C185+'SNA 05-2019'!C185+'SNA 06-2019'!C185+'SNA 07-2019'!C185+'SNA 08-2019'!C185+'SNA 09-2019'!C185+'SNA 10-2019'!C185+'SNA 11-2019'!C185+'SNA 12-2019'!C185</f>
        <v>-667</v>
      </c>
      <c r="D185" s="35">
        <f>'SNA 01-2019'!D185+'SNA 02-2019'!D185+'SNA 03-2019'!D185+'SNA 04-2019'!D185+'SNA 05-2019'!D185+'SNA 06-2019'!D185+'SNA 07-2019'!D185+'SNA 08-2019'!D185+'SNA 09-2019'!D185+'SNA 10-2019'!D185+'SNA 11-2019'!D185+'SNA 12-2019'!D185</f>
        <v>0</v>
      </c>
      <c r="E185" s="35">
        <f t="shared" si="23"/>
        <v>-667</v>
      </c>
      <c r="F185" s="36"/>
      <c r="G185" s="35">
        <f>'SNA 01-2019'!G185+'SNA 02-2019'!G185+'SNA 03-2019'!G185+'SNA 04-2019'!G185+'SNA 05-2019'!G185+'SNA 06-2019'!G185+'SNA 07-2019'!G185+'SNA 08-2019'!G185+'SNA 09-2019'!G185+'SNA 10-2019'!G185+'SNA 11-2019'!G185+'SNA 12-2019'!G185</f>
        <v>0</v>
      </c>
      <c r="H185" s="36"/>
      <c r="I185" s="35">
        <f>'SNA 01-2019'!I185+'SNA 02-2019'!I185+'SNA 03-2019'!I185+'SNA 04-2019'!I185+'SNA 05-2019'!I185+'SNA 06-2019'!I185+'SNA 07-2019'!I185+'SNA 08-2019'!I185+'SNA 09-2019'!I185+'SNA 10-2019'!I185+'SNA 11-2019'!I185+'SNA 12-2019'!I185</f>
        <v>0</v>
      </c>
    </row>
    <row r="186" spans="1:9" hidden="1" outlineLevel="1">
      <c r="A186" s="40" t="s">
        <v>239</v>
      </c>
      <c r="B186" s="35">
        <f>'SNA 01-2019'!B186+'SNA 02-2019'!B186+'SNA 03-2019'!B186+'SNA 04-2019'!B186+'SNA 05-2019'!B186+'SNA 06-2019'!B186+'SNA 07-2019'!B186+'SNA 08-2019'!B186+'SNA 09-2019'!B186+'SNA 10-2019'!B186+'SNA 11-2019'!B186+'SNA 12-2019'!B186</f>
        <v>0</v>
      </c>
      <c r="C186" s="35">
        <f>'SNA 01-2019'!C186+'SNA 02-2019'!C186+'SNA 03-2019'!C186+'SNA 04-2019'!C186+'SNA 05-2019'!C186+'SNA 06-2019'!C186+'SNA 07-2019'!C186+'SNA 08-2019'!C186+'SNA 09-2019'!C186+'SNA 10-2019'!C186+'SNA 11-2019'!C186+'SNA 12-2019'!C186</f>
        <v>-308.11599999999999</v>
      </c>
      <c r="D186" s="35">
        <f>'SNA 01-2019'!D186+'SNA 02-2019'!D186+'SNA 03-2019'!D186+'SNA 04-2019'!D186+'SNA 05-2019'!D186+'SNA 06-2019'!D186+'SNA 07-2019'!D186+'SNA 08-2019'!D186+'SNA 09-2019'!D186+'SNA 10-2019'!D186+'SNA 11-2019'!D186+'SNA 12-2019'!D186</f>
        <v>0</v>
      </c>
      <c r="E186" s="35">
        <f t="shared" si="23"/>
        <v>-308.11599999999999</v>
      </c>
      <c r="F186" s="36"/>
      <c r="G186" s="35">
        <f>'SNA 01-2019'!G186+'SNA 02-2019'!G186+'SNA 03-2019'!G186+'SNA 04-2019'!G186+'SNA 05-2019'!G186+'SNA 06-2019'!G186+'SNA 07-2019'!G186+'SNA 08-2019'!G186+'SNA 09-2019'!G186+'SNA 10-2019'!G186+'SNA 11-2019'!G186+'SNA 12-2019'!G186</f>
        <v>0</v>
      </c>
      <c r="H186" s="36"/>
      <c r="I186" s="35">
        <f>'SNA 01-2019'!I186+'SNA 02-2019'!I186+'SNA 03-2019'!I186+'SNA 04-2019'!I186+'SNA 05-2019'!I186+'SNA 06-2019'!I186+'SNA 07-2019'!I186+'SNA 08-2019'!I186+'SNA 09-2019'!I186+'SNA 10-2019'!I186+'SNA 11-2019'!I186+'SNA 12-2019'!I186</f>
        <v>0</v>
      </c>
    </row>
    <row r="187" spans="1:9" hidden="1" outlineLevel="1">
      <c r="A187" s="40" t="s">
        <v>240</v>
      </c>
      <c r="B187" s="35">
        <f>'SNA 01-2019'!B187+'SNA 02-2019'!B187+'SNA 03-2019'!B187+'SNA 04-2019'!B187+'SNA 05-2019'!B187+'SNA 06-2019'!B187+'SNA 07-2019'!B187+'SNA 08-2019'!B187+'SNA 09-2019'!B187+'SNA 10-2019'!B187+'SNA 11-2019'!B187+'SNA 12-2019'!B187</f>
        <v>0</v>
      </c>
      <c r="C187" s="35">
        <f>'SNA 01-2019'!C187+'SNA 02-2019'!C187+'SNA 03-2019'!C187+'SNA 04-2019'!C187+'SNA 05-2019'!C187+'SNA 06-2019'!C187+'SNA 07-2019'!C187+'SNA 08-2019'!C187+'SNA 09-2019'!C187+'SNA 10-2019'!C187+'SNA 11-2019'!C187+'SNA 12-2019'!C187</f>
        <v>-62377.364999999998</v>
      </c>
      <c r="D187" s="35">
        <f>'SNA 01-2019'!D187+'SNA 02-2019'!D187+'SNA 03-2019'!D187+'SNA 04-2019'!D187+'SNA 05-2019'!D187+'SNA 06-2019'!D187+'SNA 07-2019'!D187+'SNA 08-2019'!D187+'SNA 09-2019'!D187+'SNA 10-2019'!D187+'SNA 11-2019'!D187+'SNA 12-2019'!D187</f>
        <v>0</v>
      </c>
      <c r="E187" s="35">
        <f t="shared" si="23"/>
        <v>-62377.364999999998</v>
      </c>
      <c r="F187" s="36"/>
      <c r="G187" s="35">
        <f>'SNA 01-2019'!G187+'SNA 02-2019'!G187+'SNA 03-2019'!G187+'SNA 04-2019'!G187+'SNA 05-2019'!G187+'SNA 06-2019'!G187+'SNA 07-2019'!G187+'SNA 08-2019'!G187+'SNA 09-2019'!G187+'SNA 10-2019'!G187+'SNA 11-2019'!G187+'SNA 12-2019'!G187</f>
        <v>0</v>
      </c>
      <c r="H187" s="36"/>
      <c r="I187" s="35">
        <f>'SNA 01-2019'!I187+'SNA 02-2019'!I187+'SNA 03-2019'!I187+'SNA 04-2019'!I187+'SNA 05-2019'!I187+'SNA 06-2019'!I187+'SNA 07-2019'!I187+'SNA 08-2019'!I187+'SNA 09-2019'!I187+'SNA 10-2019'!I187+'SNA 11-2019'!I187+'SNA 12-2019'!I187</f>
        <v>0</v>
      </c>
    </row>
    <row r="188" spans="1:9" hidden="1" outlineLevel="1">
      <c r="A188" s="40" t="s">
        <v>241</v>
      </c>
      <c r="B188" s="35">
        <f>'SNA 01-2019'!B188+'SNA 02-2019'!B188+'SNA 03-2019'!B188+'SNA 04-2019'!B188+'SNA 05-2019'!B188+'SNA 06-2019'!B188+'SNA 07-2019'!B188+'SNA 08-2019'!B188+'SNA 09-2019'!B188+'SNA 10-2019'!B188+'SNA 11-2019'!B188+'SNA 12-2019'!B188</f>
        <v>0</v>
      </c>
      <c r="C188" s="35">
        <f>'SNA 01-2019'!C188+'SNA 02-2019'!C188+'SNA 03-2019'!C188+'SNA 04-2019'!C188+'SNA 05-2019'!C188+'SNA 06-2019'!C188+'SNA 07-2019'!C188+'SNA 08-2019'!C188+'SNA 09-2019'!C188+'SNA 10-2019'!C188+'SNA 11-2019'!C188+'SNA 12-2019'!C188</f>
        <v>-178.624</v>
      </c>
      <c r="D188" s="35">
        <f>'SNA 01-2019'!D188+'SNA 02-2019'!D188+'SNA 03-2019'!D188+'SNA 04-2019'!D188+'SNA 05-2019'!D188+'SNA 06-2019'!D188+'SNA 07-2019'!D188+'SNA 08-2019'!D188+'SNA 09-2019'!D188+'SNA 10-2019'!D188+'SNA 11-2019'!D188+'SNA 12-2019'!D188</f>
        <v>0</v>
      </c>
      <c r="E188" s="35">
        <f t="shared" si="23"/>
        <v>-178.624</v>
      </c>
      <c r="F188" s="36"/>
      <c r="G188" s="35">
        <f>'SNA 01-2019'!G188+'SNA 02-2019'!G188+'SNA 03-2019'!G188+'SNA 04-2019'!G188+'SNA 05-2019'!G188+'SNA 06-2019'!G188+'SNA 07-2019'!G188+'SNA 08-2019'!G188+'SNA 09-2019'!G188+'SNA 10-2019'!G188+'SNA 11-2019'!G188+'SNA 12-2019'!G188</f>
        <v>0</v>
      </c>
      <c r="H188" s="36"/>
      <c r="I188" s="35">
        <f>'SNA 01-2019'!I188+'SNA 02-2019'!I188+'SNA 03-2019'!I188+'SNA 04-2019'!I188+'SNA 05-2019'!I188+'SNA 06-2019'!I188+'SNA 07-2019'!I188+'SNA 08-2019'!I188+'SNA 09-2019'!I188+'SNA 10-2019'!I188+'SNA 11-2019'!I188+'SNA 12-2019'!I188</f>
        <v>0</v>
      </c>
    </row>
    <row r="189" spans="1:9" hidden="1" outlineLevel="1">
      <c r="A189" s="40" t="s">
        <v>374</v>
      </c>
      <c r="B189" s="35">
        <f>'SNA 01-2019'!B189+'SNA 02-2019'!B189+'SNA 03-2019'!B189+'SNA 04-2019'!B189+'SNA 05-2019'!B189+'SNA 06-2019'!B189+'SNA 07-2019'!B189+'SNA 08-2019'!B189+'SNA 09-2019'!B189+'SNA 10-2019'!B189+'SNA 11-2019'!B189+'SNA 12-2019'!B189</f>
        <v>0</v>
      </c>
      <c r="C189" s="35">
        <f>'SNA 01-2019'!C189+'SNA 02-2019'!C189+'SNA 03-2019'!C189+'SNA 04-2019'!C189+'SNA 05-2019'!C189+'SNA 06-2019'!C189+'SNA 07-2019'!C189+'SNA 08-2019'!C189+'SNA 09-2019'!C189+'SNA 10-2019'!C189+'SNA 11-2019'!C189+'SNA 12-2019'!C189</f>
        <v>-4041.84</v>
      </c>
      <c r="D189" s="35">
        <f>'SNA 01-2019'!D189+'SNA 02-2019'!D189+'SNA 03-2019'!D189+'SNA 04-2019'!D189+'SNA 05-2019'!D189+'SNA 06-2019'!D189+'SNA 07-2019'!D189+'SNA 08-2019'!D189+'SNA 09-2019'!D189+'SNA 10-2019'!D189+'SNA 11-2019'!D189+'SNA 12-2019'!D189</f>
        <v>0</v>
      </c>
      <c r="E189" s="35">
        <f t="shared" ref="E189" si="24">SUM(B189:D189)</f>
        <v>-4041.84</v>
      </c>
      <c r="F189" s="36"/>
      <c r="G189" s="35">
        <f>'SNA 01-2019'!G189+'SNA 02-2019'!G189+'SNA 03-2019'!G189+'SNA 04-2019'!G189+'SNA 05-2019'!G189+'SNA 06-2019'!G189+'SNA 07-2019'!G189+'SNA 08-2019'!G189+'SNA 09-2019'!G189+'SNA 10-2019'!G189+'SNA 11-2019'!G189+'SNA 12-2019'!G189</f>
        <v>0</v>
      </c>
      <c r="H189" s="36"/>
      <c r="I189" s="35">
        <f>'SNA 01-2019'!I189+'SNA 02-2019'!I189+'SNA 03-2019'!I189+'SNA 04-2019'!I189+'SNA 05-2019'!I189+'SNA 06-2019'!I189+'SNA 07-2019'!I189+'SNA 08-2019'!I189+'SNA 09-2019'!I189+'SNA 10-2019'!I189+'SNA 11-2019'!I189+'SNA 12-2019'!I189</f>
        <v>0</v>
      </c>
    </row>
    <row r="190" spans="1:9" hidden="1" outlineLevel="1">
      <c r="A190" s="40" t="s">
        <v>387</v>
      </c>
      <c r="B190" s="35">
        <f>'SNA 01-2019'!B190+'SNA 02-2019'!B190+'SNA 03-2019'!B190+'SNA 04-2019'!B190+'SNA 05-2019'!B190+'SNA 06-2019'!B190+'SNA 07-2019'!B190+'SNA 08-2019'!B190+'SNA 09-2019'!B190+'SNA 10-2019'!B190+'SNA 11-2019'!B190+'SNA 12-2019'!B190</f>
        <v>0</v>
      </c>
      <c r="C190" s="35">
        <f>'SNA 01-2019'!C190+'SNA 02-2019'!C190+'SNA 03-2019'!C190+'SNA 04-2019'!C190+'SNA 05-2019'!C190+'SNA 06-2019'!C190+'SNA 07-2019'!C190+'SNA 08-2019'!C190+'SNA 09-2019'!C190+'SNA 10-2019'!C190+'SNA 11-2019'!C190+'SNA 12-2019'!C190</f>
        <v>-4172.8639999999996</v>
      </c>
      <c r="D190" s="35">
        <f>'SNA 01-2019'!D190+'SNA 02-2019'!D190+'SNA 03-2019'!D190+'SNA 04-2019'!D190+'SNA 05-2019'!D190+'SNA 06-2019'!D190+'SNA 07-2019'!D190+'SNA 08-2019'!D190+'SNA 09-2019'!D190+'SNA 10-2019'!D190+'SNA 11-2019'!D190+'SNA 12-2019'!D190</f>
        <v>0</v>
      </c>
      <c r="E190" s="35">
        <f t="shared" ref="E190:E192" si="25">SUM(B190:D190)</f>
        <v>-4172.8639999999996</v>
      </c>
      <c r="F190" s="36"/>
      <c r="G190" s="35">
        <f>'SNA 01-2019'!G190+'SNA 02-2019'!G190+'SNA 03-2019'!G190+'SNA 04-2019'!G190+'SNA 05-2019'!G190+'SNA 06-2019'!G190+'SNA 07-2019'!G190+'SNA 08-2019'!G190+'SNA 09-2019'!G190+'SNA 10-2019'!G190+'SNA 11-2019'!G190+'SNA 12-2019'!G190</f>
        <v>0</v>
      </c>
      <c r="H190" s="36"/>
      <c r="I190" s="35">
        <f>'SNA 01-2019'!I190+'SNA 02-2019'!I190+'SNA 03-2019'!I190+'SNA 04-2019'!I190+'SNA 05-2019'!I190+'SNA 06-2019'!I190+'SNA 07-2019'!I190+'SNA 08-2019'!I190+'SNA 09-2019'!I190+'SNA 10-2019'!I190+'SNA 11-2019'!I190+'SNA 12-2019'!I190</f>
        <v>0</v>
      </c>
    </row>
    <row r="191" spans="1:9" hidden="1" outlineLevel="1">
      <c r="A191" s="40" t="s">
        <v>388</v>
      </c>
      <c r="B191" s="35">
        <f>'SNA 01-2019'!B191+'SNA 02-2019'!B191+'SNA 03-2019'!B191+'SNA 04-2019'!B191+'SNA 05-2019'!B191+'SNA 06-2019'!B191+'SNA 07-2019'!B191+'SNA 08-2019'!B191+'SNA 09-2019'!B191+'SNA 10-2019'!B191+'SNA 11-2019'!B191+'SNA 12-2019'!B191</f>
        <v>0</v>
      </c>
      <c r="C191" s="35">
        <f>'SNA 01-2019'!C191+'SNA 02-2019'!C191+'SNA 03-2019'!C191+'SNA 04-2019'!C191+'SNA 05-2019'!C191+'SNA 06-2019'!C191+'SNA 07-2019'!C191+'SNA 08-2019'!C191+'SNA 09-2019'!C191+'SNA 10-2019'!C191+'SNA 11-2019'!C191+'SNA 12-2019'!C191</f>
        <v>-13993.529999999999</v>
      </c>
      <c r="D191" s="35">
        <f>'SNA 01-2019'!D191+'SNA 02-2019'!D191+'SNA 03-2019'!D191+'SNA 04-2019'!D191+'SNA 05-2019'!D191+'SNA 06-2019'!D191+'SNA 07-2019'!D191+'SNA 08-2019'!D191+'SNA 09-2019'!D191+'SNA 10-2019'!D191+'SNA 11-2019'!D191+'SNA 12-2019'!D191</f>
        <v>0</v>
      </c>
      <c r="E191" s="35">
        <f t="shared" si="25"/>
        <v>-13993.529999999999</v>
      </c>
      <c r="F191" s="36"/>
      <c r="G191" s="35">
        <f>'SNA 01-2019'!G191+'SNA 02-2019'!G191+'SNA 03-2019'!G191+'SNA 04-2019'!G191+'SNA 05-2019'!G191+'SNA 06-2019'!G191+'SNA 07-2019'!G191+'SNA 08-2019'!G191+'SNA 09-2019'!G191+'SNA 10-2019'!G191+'SNA 11-2019'!G191+'SNA 12-2019'!G191</f>
        <v>0</v>
      </c>
      <c r="H191" s="36"/>
      <c r="I191" s="35">
        <f>'SNA 01-2019'!I191+'SNA 02-2019'!I191+'SNA 03-2019'!I191+'SNA 04-2019'!I191+'SNA 05-2019'!I191+'SNA 06-2019'!I191+'SNA 07-2019'!I191+'SNA 08-2019'!I191+'SNA 09-2019'!I191+'SNA 10-2019'!I191+'SNA 11-2019'!I191+'SNA 12-2019'!I191</f>
        <v>0</v>
      </c>
    </row>
    <row r="192" spans="1:9" hidden="1" outlineLevel="1">
      <c r="A192" s="40" t="s">
        <v>139</v>
      </c>
      <c r="B192" s="35">
        <f>'SNA 01-2019'!B192+'SNA 02-2019'!B192+'SNA 03-2019'!B192+'SNA 04-2019'!B192+'SNA 05-2019'!B192+'SNA 06-2019'!B192+'SNA 07-2019'!B192+'SNA 08-2019'!B192+'SNA 09-2019'!B192+'SNA 10-2019'!B192+'SNA 11-2019'!B192+'SNA 12-2019'!B192</f>
        <v>0</v>
      </c>
      <c r="C192" s="35">
        <f>'SNA 01-2019'!C192+'SNA 02-2019'!C192+'SNA 03-2019'!C192+'SNA 04-2019'!C192+'SNA 05-2019'!C192+'SNA 06-2019'!C192+'SNA 07-2019'!C192+'SNA 08-2019'!C192+'SNA 09-2019'!C192+'SNA 10-2019'!C192+'SNA 11-2019'!C192+'SNA 12-2019'!C192</f>
        <v>-52139.060999999994</v>
      </c>
      <c r="D192" s="35">
        <f>'SNA 01-2019'!D192+'SNA 02-2019'!D192+'SNA 03-2019'!D192+'SNA 04-2019'!D192+'SNA 05-2019'!D192+'SNA 06-2019'!D192+'SNA 07-2019'!D192+'SNA 08-2019'!D192+'SNA 09-2019'!D192+'SNA 10-2019'!D192+'SNA 11-2019'!D192+'SNA 12-2019'!D192</f>
        <v>0</v>
      </c>
      <c r="E192" s="35">
        <f t="shared" si="25"/>
        <v>-52139.060999999994</v>
      </c>
      <c r="F192" s="36"/>
      <c r="G192" s="35">
        <f>'SNA 01-2019'!G192+'SNA 02-2019'!G192+'SNA 03-2019'!G192+'SNA 04-2019'!G192+'SNA 05-2019'!G192+'SNA 06-2019'!G192+'SNA 07-2019'!G192+'SNA 08-2019'!G192+'SNA 09-2019'!G192+'SNA 10-2019'!G192+'SNA 11-2019'!G192+'SNA 12-2019'!G192</f>
        <v>0</v>
      </c>
      <c r="H192" s="36"/>
      <c r="I192" s="35">
        <f>'SNA 01-2019'!I192+'SNA 02-2019'!I192+'SNA 03-2019'!I192+'SNA 04-2019'!I192+'SNA 05-2019'!I192+'SNA 06-2019'!I192+'SNA 07-2019'!I192+'SNA 08-2019'!I192+'SNA 09-2019'!I192+'SNA 10-2019'!I192+'SNA 11-2019'!I192+'SNA 12-2019'!I192</f>
        <v>0</v>
      </c>
    </row>
    <row r="193" spans="1:9" collapsed="1">
      <c r="A193" s="25" t="s">
        <v>41</v>
      </c>
      <c r="B193" s="34">
        <f>SUM(B194:B214)</f>
        <v>0</v>
      </c>
      <c r="C193" s="34">
        <f t="shared" ref="C193:D193" si="26">SUM(C194:C214)</f>
        <v>-1403545.68</v>
      </c>
      <c r="D193" s="34">
        <f t="shared" si="26"/>
        <v>0</v>
      </c>
      <c r="E193" s="34">
        <f t="shared" si="20"/>
        <v>-1403545.68</v>
      </c>
      <c r="F193" s="33"/>
      <c r="G193" s="34">
        <f>SUM(G194:G214)</f>
        <v>0</v>
      </c>
      <c r="H193" s="33"/>
      <c r="I193" s="34">
        <f>SUM(I194:I214)</f>
        <v>0</v>
      </c>
    </row>
    <row r="194" spans="1:9" hidden="1" outlineLevel="1">
      <c r="A194" s="40" t="s">
        <v>242</v>
      </c>
      <c r="B194" s="35">
        <f>'SNA 01-2019'!B194+'SNA 02-2019'!B194+'SNA 03-2019'!B194+'SNA 04-2019'!B194+'SNA 05-2019'!B194+'SNA 06-2019'!B194+'SNA 07-2019'!B194+'SNA 08-2019'!B194+'SNA 09-2019'!B194+'SNA 10-2019'!B194+'SNA 11-2019'!B194+'SNA 12-2019'!B194</f>
        <v>0</v>
      </c>
      <c r="C194" s="35">
        <f>'SNA 01-2019'!C194+'SNA 02-2019'!C194+'SNA 03-2019'!C194+'SNA 04-2019'!C194+'SNA 05-2019'!C194+'SNA 06-2019'!C194+'SNA 07-2019'!C194+'SNA 08-2019'!C194+'SNA 09-2019'!C194+'SNA 10-2019'!C194+'SNA 11-2019'!C194+'SNA 12-2019'!C194</f>
        <v>-1960.8720000000001</v>
      </c>
      <c r="D194" s="35">
        <f>'SNA 01-2019'!D194+'SNA 02-2019'!D194+'SNA 03-2019'!D194+'SNA 04-2019'!D194+'SNA 05-2019'!D194+'SNA 06-2019'!D194+'SNA 07-2019'!D194+'SNA 08-2019'!D194+'SNA 09-2019'!D194+'SNA 10-2019'!D194+'SNA 11-2019'!D194+'SNA 12-2019'!D194</f>
        <v>0</v>
      </c>
      <c r="E194" s="35">
        <f t="shared" si="20"/>
        <v>-1960.8720000000001</v>
      </c>
      <c r="F194" s="36"/>
      <c r="G194" s="35">
        <f>'SNA 01-2019'!G194+'SNA 02-2019'!G194+'SNA 03-2019'!G194+'SNA 04-2019'!G194+'SNA 05-2019'!G194+'SNA 06-2019'!G194+'SNA 07-2019'!G194+'SNA 08-2019'!G194+'SNA 09-2019'!G194+'SNA 10-2019'!G194+'SNA 11-2019'!G194+'SNA 12-2019'!G194</f>
        <v>0</v>
      </c>
      <c r="H194" s="36"/>
      <c r="I194" s="35">
        <f>'SNA 01-2019'!I194+'SNA 02-2019'!I194+'SNA 03-2019'!I194+'SNA 04-2019'!I194+'SNA 05-2019'!I194+'SNA 06-2019'!I194+'SNA 07-2019'!I194+'SNA 08-2019'!I194+'SNA 09-2019'!I194+'SNA 10-2019'!I194+'SNA 11-2019'!I194+'SNA 12-2019'!I194</f>
        <v>0</v>
      </c>
    </row>
    <row r="195" spans="1:9" hidden="1" outlineLevel="1">
      <c r="A195" s="40" t="s">
        <v>243</v>
      </c>
      <c r="B195" s="35">
        <f>'SNA 01-2019'!B195+'SNA 02-2019'!B195+'SNA 03-2019'!B195+'SNA 04-2019'!B195+'SNA 05-2019'!B195+'SNA 06-2019'!B195+'SNA 07-2019'!B195+'SNA 08-2019'!B195+'SNA 09-2019'!B195+'SNA 10-2019'!B195+'SNA 11-2019'!B195+'SNA 12-2019'!B195</f>
        <v>0</v>
      </c>
      <c r="C195" s="35">
        <f>'SNA 01-2019'!C195+'SNA 02-2019'!C195+'SNA 03-2019'!C195+'SNA 04-2019'!C195+'SNA 05-2019'!C195+'SNA 06-2019'!C195+'SNA 07-2019'!C195+'SNA 08-2019'!C195+'SNA 09-2019'!C195+'SNA 10-2019'!C195+'SNA 11-2019'!C195+'SNA 12-2019'!C195</f>
        <v>-10462.725</v>
      </c>
      <c r="D195" s="35">
        <f>'SNA 01-2019'!D195+'SNA 02-2019'!D195+'SNA 03-2019'!D195+'SNA 04-2019'!D195+'SNA 05-2019'!D195+'SNA 06-2019'!D195+'SNA 07-2019'!D195+'SNA 08-2019'!D195+'SNA 09-2019'!D195+'SNA 10-2019'!D195+'SNA 11-2019'!D195+'SNA 12-2019'!D195</f>
        <v>0</v>
      </c>
      <c r="E195" s="35">
        <f t="shared" ref="E195:E212" si="27">SUM(B195:D195)</f>
        <v>-10462.725</v>
      </c>
      <c r="F195" s="36"/>
      <c r="G195" s="35">
        <f>'SNA 01-2019'!G195+'SNA 02-2019'!G195+'SNA 03-2019'!G195+'SNA 04-2019'!G195+'SNA 05-2019'!G195+'SNA 06-2019'!G195+'SNA 07-2019'!G195+'SNA 08-2019'!G195+'SNA 09-2019'!G195+'SNA 10-2019'!G195+'SNA 11-2019'!G195+'SNA 12-2019'!G195</f>
        <v>0</v>
      </c>
      <c r="H195" s="36"/>
      <c r="I195" s="35">
        <f>'SNA 01-2019'!I195+'SNA 02-2019'!I195+'SNA 03-2019'!I195+'SNA 04-2019'!I195+'SNA 05-2019'!I195+'SNA 06-2019'!I195+'SNA 07-2019'!I195+'SNA 08-2019'!I195+'SNA 09-2019'!I195+'SNA 10-2019'!I195+'SNA 11-2019'!I195+'SNA 12-2019'!I195</f>
        <v>0</v>
      </c>
    </row>
    <row r="196" spans="1:9" hidden="1" outlineLevel="1">
      <c r="A196" s="40" t="s">
        <v>25</v>
      </c>
      <c r="B196" s="35">
        <f>'SNA 01-2019'!B196+'SNA 02-2019'!B196+'SNA 03-2019'!B196+'SNA 04-2019'!B196+'SNA 05-2019'!B196+'SNA 06-2019'!B196+'SNA 07-2019'!B196+'SNA 08-2019'!B196+'SNA 09-2019'!B196+'SNA 10-2019'!B196+'SNA 11-2019'!B196+'SNA 12-2019'!B196</f>
        <v>0</v>
      </c>
      <c r="C196" s="35">
        <f>'SNA 01-2019'!C196+'SNA 02-2019'!C196+'SNA 03-2019'!C196+'SNA 04-2019'!C196+'SNA 05-2019'!C196+'SNA 06-2019'!C196+'SNA 07-2019'!C196+'SNA 08-2019'!C196+'SNA 09-2019'!C196+'SNA 10-2019'!C196+'SNA 11-2019'!C196+'SNA 12-2019'!C196</f>
        <v>-23471.131999999998</v>
      </c>
      <c r="D196" s="35">
        <f>'SNA 01-2019'!D196+'SNA 02-2019'!D196+'SNA 03-2019'!D196+'SNA 04-2019'!D196+'SNA 05-2019'!D196+'SNA 06-2019'!D196+'SNA 07-2019'!D196+'SNA 08-2019'!D196+'SNA 09-2019'!D196+'SNA 10-2019'!D196+'SNA 11-2019'!D196+'SNA 12-2019'!D196</f>
        <v>0</v>
      </c>
      <c r="E196" s="35">
        <f t="shared" si="27"/>
        <v>-23471.131999999998</v>
      </c>
      <c r="F196" s="36"/>
      <c r="G196" s="35">
        <f>'SNA 01-2019'!G196+'SNA 02-2019'!G196+'SNA 03-2019'!G196+'SNA 04-2019'!G196+'SNA 05-2019'!G196+'SNA 06-2019'!G196+'SNA 07-2019'!G196+'SNA 08-2019'!G196+'SNA 09-2019'!G196+'SNA 10-2019'!G196+'SNA 11-2019'!G196+'SNA 12-2019'!G196</f>
        <v>0</v>
      </c>
      <c r="H196" s="36"/>
      <c r="I196" s="35">
        <f>'SNA 01-2019'!I196+'SNA 02-2019'!I196+'SNA 03-2019'!I196+'SNA 04-2019'!I196+'SNA 05-2019'!I196+'SNA 06-2019'!I196+'SNA 07-2019'!I196+'SNA 08-2019'!I196+'SNA 09-2019'!I196+'SNA 10-2019'!I196+'SNA 11-2019'!I196+'SNA 12-2019'!I196</f>
        <v>0</v>
      </c>
    </row>
    <row r="197" spans="1:9" hidden="1" outlineLevel="1">
      <c r="A197" s="40" t="s">
        <v>244</v>
      </c>
      <c r="B197" s="35">
        <f>'SNA 01-2019'!B197+'SNA 02-2019'!B197+'SNA 03-2019'!B197+'SNA 04-2019'!B197+'SNA 05-2019'!B197+'SNA 06-2019'!B197+'SNA 07-2019'!B197+'SNA 08-2019'!B197+'SNA 09-2019'!B197+'SNA 10-2019'!B197+'SNA 11-2019'!B197+'SNA 12-2019'!B197</f>
        <v>0</v>
      </c>
      <c r="C197" s="35">
        <f>'SNA 01-2019'!C197+'SNA 02-2019'!C197+'SNA 03-2019'!C197+'SNA 04-2019'!C197+'SNA 05-2019'!C197+'SNA 06-2019'!C197+'SNA 07-2019'!C197+'SNA 08-2019'!C197+'SNA 09-2019'!C197+'SNA 10-2019'!C197+'SNA 11-2019'!C197+'SNA 12-2019'!C197</f>
        <v>-53744.978999999999</v>
      </c>
      <c r="D197" s="35">
        <f>'SNA 01-2019'!D197+'SNA 02-2019'!D197+'SNA 03-2019'!D197+'SNA 04-2019'!D197+'SNA 05-2019'!D197+'SNA 06-2019'!D197+'SNA 07-2019'!D197+'SNA 08-2019'!D197+'SNA 09-2019'!D197+'SNA 10-2019'!D197+'SNA 11-2019'!D197+'SNA 12-2019'!D197</f>
        <v>0</v>
      </c>
      <c r="E197" s="35">
        <f t="shared" si="27"/>
        <v>-53744.978999999999</v>
      </c>
      <c r="F197" s="36"/>
      <c r="G197" s="35">
        <f>'SNA 01-2019'!G197+'SNA 02-2019'!G197+'SNA 03-2019'!G197+'SNA 04-2019'!G197+'SNA 05-2019'!G197+'SNA 06-2019'!G197+'SNA 07-2019'!G197+'SNA 08-2019'!G197+'SNA 09-2019'!G197+'SNA 10-2019'!G197+'SNA 11-2019'!G197+'SNA 12-2019'!G197</f>
        <v>0</v>
      </c>
      <c r="H197" s="36"/>
      <c r="I197" s="35">
        <f>'SNA 01-2019'!I197+'SNA 02-2019'!I197+'SNA 03-2019'!I197+'SNA 04-2019'!I197+'SNA 05-2019'!I197+'SNA 06-2019'!I197+'SNA 07-2019'!I197+'SNA 08-2019'!I197+'SNA 09-2019'!I197+'SNA 10-2019'!I197+'SNA 11-2019'!I197+'SNA 12-2019'!I197</f>
        <v>0</v>
      </c>
    </row>
    <row r="198" spans="1:9" hidden="1" outlineLevel="1">
      <c r="A198" s="40" t="s">
        <v>245</v>
      </c>
      <c r="B198" s="35">
        <f>'SNA 01-2019'!B198+'SNA 02-2019'!B198+'SNA 03-2019'!B198+'SNA 04-2019'!B198+'SNA 05-2019'!B198+'SNA 06-2019'!B198+'SNA 07-2019'!B198+'SNA 08-2019'!B198+'SNA 09-2019'!B198+'SNA 10-2019'!B198+'SNA 11-2019'!B198+'SNA 12-2019'!B198</f>
        <v>0</v>
      </c>
      <c r="C198" s="35">
        <f>'SNA 01-2019'!C198+'SNA 02-2019'!C198+'SNA 03-2019'!C198+'SNA 04-2019'!C198+'SNA 05-2019'!C198+'SNA 06-2019'!C198+'SNA 07-2019'!C198+'SNA 08-2019'!C198+'SNA 09-2019'!C198+'SNA 10-2019'!C198+'SNA 11-2019'!C198+'SNA 12-2019'!C198</f>
        <v>-4079.6729999999998</v>
      </c>
      <c r="D198" s="35">
        <f>'SNA 01-2019'!D198+'SNA 02-2019'!D198+'SNA 03-2019'!D198+'SNA 04-2019'!D198+'SNA 05-2019'!D198+'SNA 06-2019'!D198+'SNA 07-2019'!D198+'SNA 08-2019'!D198+'SNA 09-2019'!D198+'SNA 10-2019'!D198+'SNA 11-2019'!D198+'SNA 12-2019'!D198</f>
        <v>0</v>
      </c>
      <c r="E198" s="35">
        <f t="shared" si="27"/>
        <v>-4079.6729999999998</v>
      </c>
      <c r="F198" s="36"/>
      <c r="G198" s="35">
        <f>'SNA 01-2019'!G198+'SNA 02-2019'!G198+'SNA 03-2019'!G198+'SNA 04-2019'!G198+'SNA 05-2019'!G198+'SNA 06-2019'!G198+'SNA 07-2019'!G198+'SNA 08-2019'!G198+'SNA 09-2019'!G198+'SNA 10-2019'!G198+'SNA 11-2019'!G198+'SNA 12-2019'!G198</f>
        <v>0</v>
      </c>
      <c r="H198" s="36"/>
      <c r="I198" s="35">
        <f>'SNA 01-2019'!I198+'SNA 02-2019'!I198+'SNA 03-2019'!I198+'SNA 04-2019'!I198+'SNA 05-2019'!I198+'SNA 06-2019'!I198+'SNA 07-2019'!I198+'SNA 08-2019'!I198+'SNA 09-2019'!I198+'SNA 10-2019'!I198+'SNA 11-2019'!I198+'SNA 12-2019'!I198</f>
        <v>0</v>
      </c>
    </row>
    <row r="199" spans="1:9" hidden="1" outlineLevel="1">
      <c r="A199" s="40" t="s">
        <v>69</v>
      </c>
      <c r="B199" s="35">
        <f>'SNA 01-2019'!B199+'SNA 02-2019'!B199+'SNA 03-2019'!B199+'SNA 04-2019'!B199+'SNA 05-2019'!B199+'SNA 06-2019'!B199+'SNA 07-2019'!B199+'SNA 08-2019'!B199+'SNA 09-2019'!B199+'SNA 10-2019'!B199+'SNA 11-2019'!B199+'SNA 12-2019'!B199</f>
        <v>0</v>
      </c>
      <c r="C199" s="35">
        <f>'SNA 01-2019'!C199+'SNA 02-2019'!C199+'SNA 03-2019'!C199+'SNA 04-2019'!C199+'SNA 05-2019'!C199+'SNA 06-2019'!C199+'SNA 07-2019'!C199+'SNA 08-2019'!C199+'SNA 09-2019'!C199+'SNA 10-2019'!C199+'SNA 11-2019'!C199+'SNA 12-2019'!C199</f>
        <v>-5221.0910000000003</v>
      </c>
      <c r="D199" s="35">
        <f>'SNA 01-2019'!D199+'SNA 02-2019'!D199+'SNA 03-2019'!D199+'SNA 04-2019'!D199+'SNA 05-2019'!D199+'SNA 06-2019'!D199+'SNA 07-2019'!D199+'SNA 08-2019'!D199+'SNA 09-2019'!D199+'SNA 10-2019'!D199+'SNA 11-2019'!D199+'SNA 12-2019'!D199</f>
        <v>0</v>
      </c>
      <c r="E199" s="35">
        <f t="shared" si="27"/>
        <v>-5221.0910000000003</v>
      </c>
      <c r="F199" s="36"/>
      <c r="G199" s="35">
        <f>'SNA 01-2019'!G199+'SNA 02-2019'!G199+'SNA 03-2019'!G199+'SNA 04-2019'!G199+'SNA 05-2019'!G199+'SNA 06-2019'!G199+'SNA 07-2019'!G199+'SNA 08-2019'!G199+'SNA 09-2019'!G199+'SNA 10-2019'!G199+'SNA 11-2019'!G199+'SNA 12-2019'!G199</f>
        <v>0</v>
      </c>
      <c r="H199" s="36"/>
      <c r="I199" s="35">
        <f>'SNA 01-2019'!I199+'SNA 02-2019'!I199+'SNA 03-2019'!I199+'SNA 04-2019'!I199+'SNA 05-2019'!I199+'SNA 06-2019'!I199+'SNA 07-2019'!I199+'SNA 08-2019'!I199+'SNA 09-2019'!I199+'SNA 10-2019'!I199+'SNA 11-2019'!I199+'SNA 12-2019'!I199</f>
        <v>0</v>
      </c>
    </row>
    <row r="200" spans="1:9" hidden="1" outlineLevel="1">
      <c r="A200" s="40" t="s">
        <v>111</v>
      </c>
      <c r="B200" s="35">
        <f>'SNA 01-2019'!B200+'SNA 02-2019'!B200+'SNA 03-2019'!B200+'SNA 04-2019'!B200+'SNA 05-2019'!B200+'SNA 06-2019'!B200+'SNA 07-2019'!B200+'SNA 08-2019'!B200+'SNA 09-2019'!B200+'SNA 10-2019'!B200+'SNA 11-2019'!B200+'SNA 12-2019'!B200</f>
        <v>0</v>
      </c>
      <c r="C200" s="35">
        <f>'SNA 01-2019'!C200+'SNA 02-2019'!C200+'SNA 03-2019'!C200+'SNA 04-2019'!C200+'SNA 05-2019'!C200+'SNA 06-2019'!C200+'SNA 07-2019'!C200+'SNA 08-2019'!C200+'SNA 09-2019'!C200+'SNA 10-2019'!C200+'SNA 11-2019'!C200+'SNA 12-2019'!C200</f>
        <v>-5298.5150000000003</v>
      </c>
      <c r="D200" s="35">
        <f>'SNA 01-2019'!D200+'SNA 02-2019'!D200+'SNA 03-2019'!D200+'SNA 04-2019'!D200+'SNA 05-2019'!D200+'SNA 06-2019'!D200+'SNA 07-2019'!D200+'SNA 08-2019'!D200+'SNA 09-2019'!D200+'SNA 10-2019'!D200+'SNA 11-2019'!D200+'SNA 12-2019'!D200</f>
        <v>0</v>
      </c>
      <c r="E200" s="35">
        <f t="shared" si="27"/>
        <v>-5298.5150000000003</v>
      </c>
      <c r="F200" s="36"/>
      <c r="G200" s="35">
        <f>'SNA 01-2019'!G200+'SNA 02-2019'!G200+'SNA 03-2019'!G200+'SNA 04-2019'!G200+'SNA 05-2019'!G200+'SNA 06-2019'!G200+'SNA 07-2019'!G200+'SNA 08-2019'!G200+'SNA 09-2019'!G200+'SNA 10-2019'!G200+'SNA 11-2019'!G200+'SNA 12-2019'!G200</f>
        <v>0</v>
      </c>
      <c r="H200" s="36"/>
      <c r="I200" s="35">
        <f>'SNA 01-2019'!I200+'SNA 02-2019'!I200+'SNA 03-2019'!I200+'SNA 04-2019'!I200+'SNA 05-2019'!I200+'SNA 06-2019'!I200+'SNA 07-2019'!I200+'SNA 08-2019'!I200+'SNA 09-2019'!I200+'SNA 10-2019'!I200+'SNA 11-2019'!I200+'SNA 12-2019'!I200</f>
        <v>0</v>
      </c>
    </row>
    <row r="201" spans="1:9" hidden="1" outlineLevel="1">
      <c r="A201" s="40" t="s">
        <v>246</v>
      </c>
      <c r="B201" s="35">
        <f>'SNA 01-2019'!B201+'SNA 02-2019'!B201+'SNA 03-2019'!B201+'SNA 04-2019'!B201+'SNA 05-2019'!B201+'SNA 06-2019'!B201+'SNA 07-2019'!B201+'SNA 08-2019'!B201+'SNA 09-2019'!B201+'SNA 10-2019'!B201+'SNA 11-2019'!B201+'SNA 12-2019'!B201</f>
        <v>0</v>
      </c>
      <c r="C201" s="35">
        <f>'SNA 01-2019'!C201+'SNA 02-2019'!C201+'SNA 03-2019'!C201+'SNA 04-2019'!C201+'SNA 05-2019'!C201+'SNA 06-2019'!C201+'SNA 07-2019'!C201+'SNA 08-2019'!C201+'SNA 09-2019'!C201+'SNA 10-2019'!C201+'SNA 11-2019'!C201+'SNA 12-2019'!C201</f>
        <v>-74743.918999999994</v>
      </c>
      <c r="D201" s="35">
        <f>'SNA 01-2019'!D201+'SNA 02-2019'!D201+'SNA 03-2019'!D201+'SNA 04-2019'!D201+'SNA 05-2019'!D201+'SNA 06-2019'!D201+'SNA 07-2019'!D201+'SNA 08-2019'!D201+'SNA 09-2019'!D201+'SNA 10-2019'!D201+'SNA 11-2019'!D201+'SNA 12-2019'!D201</f>
        <v>0</v>
      </c>
      <c r="E201" s="35">
        <f t="shared" si="27"/>
        <v>-74743.918999999994</v>
      </c>
      <c r="F201" s="36"/>
      <c r="G201" s="35">
        <f>'SNA 01-2019'!G201+'SNA 02-2019'!G201+'SNA 03-2019'!G201+'SNA 04-2019'!G201+'SNA 05-2019'!G201+'SNA 06-2019'!G201+'SNA 07-2019'!G201+'SNA 08-2019'!G201+'SNA 09-2019'!G201+'SNA 10-2019'!G201+'SNA 11-2019'!G201+'SNA 12-2019'!G201</f>
        <v>0</v>
      </c>
      <c r="H201" s="36"/>
      <c r="I201" s="35">
        <f>'SNA 01-2019'!I201+'SNA 02-2019'!I201+'SNA 03-2019'!I201+'SNA 04-2019'!I201+'SNA 05-2019'!I201+'SNA 06-2019'!I201+'SNA 07-2019'!I201+'SNA 08-2019'!I201+'SNA 09-2019'!I201+'SNA 10-2019'!I201+'SNA 11-2019'!I201+'SNA 12-2019'!I201</f>
        <v>0</v>
      </c>
    </row>
    <row r="202" spans="1:9" hidden="1" outlineLevel="1">
      <c r="A202" s="40" t="s">
        <v>26</v>
      </c>
      <c r="B202" s="35">
        <f>'SNA 01-2019'!B202+'SNA 02-2019'!B202+'SNA 03-2019'!B202+'SNA 04-2019'!B202+'SNA 05-2019'!B202+'SNA 06-2019'!B202+'SNA 07-2019'!B202+'SNA 08-2019'!B202+'SNA 09-2019'!B202+'SNA 10-2019'!B202+'SNA 11-2019'!B202+'SNA 12-2019'!B202</f>
        <v>0</v>
      </c>
      <c r="C202" s="35">
        <f>'SNA 01-2019'!C202+'SNA 02-2019'!C202+'SNA 03-2019'!C202+'SNA 04-2019'!C202+'SNA 05-2019'!C202+'SNA 06-2019'!C202+'SNA 07-2019'!C202+'SNA 08-2019'!C202+'SNA 09-2019'!C202+'SNA 10-2019'!C202+'SNA 11-2019'!C202+'SNA 12-2019'!C202</f>
        <v>-326270.66600000003</v>
      </c>
      <c r="D202" s="35">
        <f>'SNA 01-2019'!D202+'SNA 02-2019'!D202+'SNA 03-2019'!D202+'SNA 04-2019'!D202+'SNA 05-2019'!D202+'SNA 06-2019'!D202+'SNA 07-2019'!D202+'SNA 08-2019'!D202+'SNA 09-2019'!D202+'SNA 10-2019'!D202+'SNA 11-2019'!D202+'SNA 12-2019'!D202</f>
        <v>0</v>
      </c>
      <c r="E202" s="35">
        <f t="shared" si="27"/>
        <v>-326270.66600000003</v>
      </c>
      <c r="F202" s="36"/>
      <c r="G202" s="35">
        <f>'SNA 01-2019'!G202+'SNA 02-2019'!G202+'SNA 03-2019'!G202+'SNA 04-2019'!G202+'SNA 05-2019'!G202+'SNA 06-2019'!G202+'SNA 07-2019'!G202+'SNA 08-2019'!G202+'SNA 09-2019'!G202+'SNA 10-2019'!G202+'SNA 11-2019'!G202+'SNA 12-2019'!G202</f>
        <v>0</v>
      </c>
      <c r="H202" s="36"/>
      <c r="I202" s="35">
        <f>'SNA 01-2019'!I202+'SNA 02-2019'!I202+'SNA 03-2019'!I202+'SNA 04-2019'!I202+'SNA 05-2019'!I202+'SNA 06-2019'!I202+'SNA 07-2019'!I202+'SNA 08-2019'!I202+'SNA 09-2019'!I202+'SNA 10-2019'!I202+'SNA 11-2019'!I202+'SNA 12-2019'!I202</f>
        <v>0</v>
      </c>
    </row>
    <row r="203" spans="1:9" hidden="1" outlineLevel="1">
      <c r="A203" s="40" t="s">
        <v>95</v>
      </c>
      <c r="B203" s="35">
        <f>'SNA 01-2019'!B203+'SNA 02-2019'!B203+'SNA 03-2019'!B203+'SNA 04-2019'!B203+'SNA 05-2019'!B203+'SNA 06-2019'!B203+'SNA 07-2019'!B203+'SNA 08-2019'!B203+'SNA 09-2019'!B203+'SNA 10-2019'!B203+'SNA 11-2019'!B203+'SNA 12-2019'!B203</f>
        <v>0</v>
      </c>
      <c r="C203" s="35">
        <f>'SNA 01-2019'!C203+'SNA 02-2019'!C203+'SNA 03-2019'!C203+'SNA 04-2019'!C203+'SNA 05-2019'!C203+'SNA 06-2019'!C203+'SNA 07-2019'!C203+'SNA 08-2019'!C203+'SNA 09-2019'!C203+'SNA 10-2019'!C203+'SNA 11-2019'!C203+'SNA 12-2019'!C203</f>
        <v>-284580.04599999997</v>
      </c>
      <c r="D203" s="35">
        <f>'SNA 01-2019'!D203+'SNA 02-2019'!D203+'SNA 03-2019'!D203+'SNA 04-2019'!D203+'SNA 05-2019'!D203+'SNA 06-2019'!D203+'SNA 07-2019'!D203+'SNA 08-2019'!D203+'SNA 09-2019'!D203+'SNA 10-2019'!D203+'SNA 11-2019'!D203+'SNA 12-2019'!D203</f>
        <v>0</v>
      </c>
      <c r="E203" s="35">
        <f t="shared" si="27"/>
        <v>-284580.04599999997</v>
      </c>
      <c r="F203" s="36"/>
      <c r="G203" s="35">
        <f>'SNA 01-2019'!G203+'SNA 02-2019'!G203+'SNA 03-2019'!G203+'SNA 04-2019'!G203+'SNA 05-2019'!G203+'SNA 06-2019'!G203+'SNA 07-2019'!G203+'SNA 08-2019'!G203+'SNA 09-2019'!G203+'SNA 10-2019'!G203+'SNA 11-2019'!G203+'SNA 12-2019'!G203</f>
        <v>0</v>
      </c>
      <c r="H203" s="36"/>
      <c r="I203" s="35">
        <f>'SNA 01-2019'!I203+'SNA 02-2019'!I203+'SNA 03-2019'!I203+'SNA 04-2019'!I203+'SNA 05-2019'!I203+'SNA 06-2019'!I203+'SNA 07-2019'!I203+'SNA 08-2019'!I203+'SNA 09-2019'!I203+'SNA 10-2019'!I203+'SNA 11-2019'!I203+'SNA 12-2019'!I203</f>
        <v>0</v>
      </c>
    </row>
    <row r="204" spans="1:9" hidden="1" outlineLevel="1">
      <c r="A204" s="40" t="s">
        <v>247</v>
      </c>
      <c r="B204" s="35">
        <f>'SNA 01-2019'!B204+'SNA 02-2019'!B204+'SNA 03-2019'!B204+'SNA 04-2019'!B204+'SNA 05-2019'!B204+'SNA 06-2019'!B204+'SNA 07-2019'!B204+'SNA 08-2019'!B204+'SNA 09-2019'!B204+'SNA 10-2019'!B204+'SNA 11-2019'!B204+'SNA 12-2019'!B204</f>
        <v>0</v>
      </c>
      <c r="C204" s="35">
        <f>'SNA 01-2019'!C204+'SNA 02-2019'!C204+'SNA 03-2019'!C204+'SNA 04-2019'!C204+'SNA 05-2019'!C204+'SNA 06-2019'!C204+'SNA 07-2019'!C204+'SNA 08-2019'!C204+'SNA 09-2019'!C204+'SNA 10-2019'!C204+'SNA 11-2019'!C204+'SNA 12-2019'!C204</f>
        <v>-32930.409</v>
      </c>
      <c r="D204" s="35">
        <f>'SNA 01-2019'!D204+'SNA 02-2019'!D204+'SNA 03-2019'!D204+'SNA 04-2019'!D204+'SNA 05-2019'!D204+'SNA 06-2019'!D204+'SNA 07-2019'!D204+'SNA 08-2019'!D204+'SNA 09-2019'!D204+'SNA 10-2019'!D204+'SNA 11-2019'!D204+'SNA 12-2019'!D204</f>
        <v>0</v>
      </c>
      <c r="E204" s="35">
        <f t="shared" si="27"/>
        <v>-32930.409</v>
      </c>
      <c r="F204" s="36"/>
      <c r="G204" s="35">
        <f>'SNA 01-2019'!G204+'SNA 02-2019'!G204+'SNA 03-2019'!G204+'SNA 04-2019'!G204+'SNA 05-2019'!G204+'SNA 06-2019'!G204+'SNA 07-2019'!G204+'SNA 08-2019'!G204+'SNA 09-2019'!G204+'SNA 10-2019'!G204+'SNA 11-2019'!G204+'SNA 12-2019'!G204</f>
        <v>0</v>
      </c>
      <c r="H204" s="36"/>
      <c r="I204" s="35">
        <f>'SNA 01-2019'!I204+'SNA 02-2019'!I204+'SNA 03-2019'!I204+'SNA 04-2019'!I204+'SNA 05-2019'!I204+'SNA 06-2019'!I204+'SNA 07-2019'!I204+'SNA 08-2019'!I204+'SNA 09-2019'!I204+'SNA 10-2019'!I204+'SNA 11-2019'!I204+'SNA 12-2019'!I204</f>
        <v>0</v>
      </c>
    </row>
    <row r="205" spans="1:9" hidden="1" outlineLevel="1">
      <c r="A205" s="40" t="s">
        <v>129</v>
      </c>
      <c r="B205" s="35">
        <f>'SNA 01-2019'!B205+'SNA 02-2019'!B205+'SNA 03-2019'!B205+'SNA 04-2019'!B205+'SNA 05-2019'!B205+'SNA 06-2019'!B205+'SNA 07-2019'!B205+'SNA 08-2019'!B205+'SNA 09-2019'!B205+'SNA 10-2019'!B205+'SNA 11-2019'!B205+'SNA 12-2019'!B205</f>
        <v>0</v>
      </c>
      <c r="C205" s="35">
        <f>'SNA 01-2019'!C205+'SNA 02-2019'!C205+'SNA 03-2019'!C205+'SNA 04-2019'!C205+'SNA 05-2019'!C205+'SNA 06-2019'!C205+'SNA 07-2019'!C205+'SNA 08-2019'!C205+'SNA 09-2019'!C205+'SNA 10-2019'!C205+'SNA 11-2019'!C205+'SNA 12-2019'!C205</f>
        <v>-30776.006999999998</v>
      </c>
      <c r="D205" s="35">
        <f>'SNA 01-2019'!D205+'SNA 02-2019'!D205+'SNA 03-2019'!D205+'SNA 04-2019'!D205+'SNA 05-2019'!D205+'SNA 06-2019'!D205+'SNA 07-2019'!D205+'SNA 08-2019'!D205+'SNA 09-2019'!D205+'SNA 10-2019'!D205+'SNA 11-2019'!D205+'SNA 12-2019'!D205</f>
        <v>0</v>
      </c>
      <c r="E205" s="35">
        <f t="shared" si="27"/>
        <v>-30776.006999999998</v>
      </c>
      <c r="F205" s="36"/>
      <c r="G205" s="35">
        <f>'SNA 01-2019'!G205+'SNA 02-2019'!G205+'SNA 03-2019'!G205+'SNA 04-2019'!G205+'SNA 05-2019'!G205+'SNA 06-2019'!G205+'SNA 07-2019'!G205+'SNA 08-2019'!G205+'SNA 09-2019'!G205+'SNA 10-2019'!G205+'SNA 11-2019'!G205+'SNA 12-2019'!G205</f>
        <v>0</v>
      </c>
      <c r="H205" s="36"/>
      <c r="I205" s="35">
        <f>'SNA 01-2019'!I205+'SNA 02-2019'!I205+'SNA 03-2019'!I205+'SNA 04-2019'!I205+'SNA 05-2019'!I205+'SNA 06-2019'!I205+'SNA 07-2019'!I205+'SNA 08-2019'!I205+'SNA 09-2019'!I205+'SNA 10-2019'!I205+'SNA 11-2019'!I205+'SNA 12-2019'!I205</f>
        <v>0</v>
      </c>
    </row>
    <row r="206" spans="1:9" hidden="1" outlineLevel="1">
      <c r="A206" s="40" t="s">
        <v>248</v>
      </c>
      <c r="B206" s="35">
        <f>'SNA 01-2019'!B206+'SNA 02-2019'!B206+'SNA 03-2019'!B206+'SNA 04-2019'!B206+'SNA 05-2019'!B206+'SNA 06-2019'!B206+'SNA 07-2019'!B206+'SNA 08-2019'!B206+'SNA 09-2019'!B206+'SNA 10-2019'!B206+'SNA 11-2019'!B206+'SNA 12-2019'!B206</f>
        <v>0</v>
      </c>
      <c r="C206" s="35">
        <f>'SNA 01-2019'!C206+'SNA 02-2019'!C206+'SNA 03-2019'!C206+'SNA 04-2019'!C206+'SNA 05-2019'!C206+'SNA 06-2019'!C206+'SNA 07-2019'!C206+'SNA 08-2019'!C206+'SNA 09-2019'!C206+'SNA 10-2019'!C206+'SNA 11-2019'!C206+'SNA 12-2019'!C206</f>
        <v>-3939.0149999999999</v>
      </c>
      <c r="D206" s="35">
        <f>'SNA 01-2019'!D206+'SNA 02-2019'!D206+'SNA 03-2019'!D206+'SNA 04-2019'!D206+'SNA 05-2019'!D206+'SNA 06-2019'!D206+'SNA 07-2019'!D206+'SNA 08-2019'!D206+'SNA 09-2019'!D206+'SNA 10-2019'!D206+'SNA 11-2019'!D206+'SNA 12-2019'!D206</f>
        <v>0</v>
      </c>
      <c r="E206" s="35">
        <f t="shared" si="27"/>
        <v>-3939.0149999999999</v>
      </c>
      <c r="F206" s="36"/>
      <c r="G206" s="35">
        <f>'SNA 01-2019'!G206+'SNA 02-2019'!G206+'SNA 03-2019'!G206+'SNA 04-2019'!G206+'SNA 05-2019'!G206+'SNA 06-2019'!G206+'SNA 07-2019'!G206+'SNA 08-2019'!G206+'SNA 09-2019'!G206+'SNA 10-2019'!G206+'SNA 11-2019'!G206+'SNA 12-2019'!G206</f>
        <v>0</v>
      </c>
      <c r="H206" s="36"/>
      <c r="I206" s="35">
        <f>'SNA 01-2019'!I206+'SNA 02-2019'!I206+'SNA 03-2019'!I206+'SNA 04-2019'!I206+'SNA 05-2019'!I206+'SNA 06-2019'!I206+'SNA 07-2019'!I206+'SNA 08-2019'!I206+'SNA 09-2019'!I206+'SNA 10-2019'!I206+'SNA 11-2019'!I206+'SNA 12-2019'!I206</f>
        <v>0</v>
      </c>
    </row>
    <row r="207" spans="1:9" hidden="1" outlineLevel="1">
      <c r="A207" s="40" t="s">
        <v>249</v>
      </c>
      <c r="B207" s="35">
        <f>'SNA 01-2019'!B207+'SNA 02-2019'!B207+'SNA 03-2019'!B207+'SNA 04-2019'!B207+'SNA 05-2019'!B207+'SNA 06-2019'!B207+'SNA 07-2019'!B207+'SNA 08-2019'!B207+'SNA 09-2019'!B207+'SNA 10-2019'!B207+'SNA 11-2019'!B207+'SNA 12-2019'!B207</f>
        <v>0</v>
      </c>
      <c r="C207" s="35">
        <f>'SNA 01-2019'!C207+'SNA 02-2019'!C207+'SNA 03-2019'!C207+'SNA 04-2019'!C207+'SNA 05-2019'!C207+'SNA 06-2019'!C207+'SNA 07-2019'!C207+'SNA 08-2019'!C207+'SNA 09-2019'!C207+'SNA 10-2019'!C207+'SNA 11-2019'!C207+'SNA 12-2019'!C207</f>
        <v>-57079.341999999997</v>
      </c>
      <c r="D207" s="35">
        <f>'SNA 01-2019'!D207+'SNA 02-2019'!D207+'SNA 03-2019'!D207+'SNA 04-2019'!D207+'SNA 05-2019'!D207+'SNA 06-2019'!D207+'SNA 07-2019'!D207+'SNA 08-2019'!D207+'SNA 09-2019'!D207+'SNA 10-2019'!D207+'SNA 11-2019'!D207+'SNA 12-2019'!D207</f>
        <v>0</v>
      </c>
      <c r="E207" s="35">
        <f t="shared" si="27"/>
        <v>-57079.341999999997</v>
      </c>
      <c r="F207" s="36"/>
      <c r="G207" s="35">
        <f>'SNA 01-2019'!G207+'SNA 02-2019'!G207+'SNA 03-2019'!G207+'SNA 04-2019'!G207+'SNA 05-2019'!G207+'SNA 06-2019'!G207+'SNA 07-2019'!G207+'SNA 08-2019'!G207+'SNA 09-2019'!G207+'SNA 10-2019'!G207+'SNA 11-2019'!G207+'SNA 12-2019'!G207</f>
        <v>0</v>
      </c>
      <c r="H207" s="36"/>
      <c r="I207" s="35">
        <f>'SNA 01-2019'!I207+'SNA 02-2019'!I207+'SNA 03-2019'!I207+'SNA 04-2019'!I207+'SNA 05-2019'!I207+'SNA 06-2019'!I207+'SNA 07-2019'!I207+'SNA 08-2019'!I207+'SNA 09-2019'!I207+'SNA 10-2019'!I207+'SNA 11-2019'!I207+'SNA 12-2019'!I207</f>
        <v>0</v>
      </c>
    </row>
    <row r="208" spans="1:9" hidden="1" outlineLevel="1">
      <c r="A208" s="40" t="s">
        <v>250</v>
      </c>
      <c r="B208" s="35">
        <f>'SNA 01-2019'!B208+'SNA 02-2019'!B208+'SNA 03-2019'!B208+'SNA 04-2019'!B208+'SNA 05-2019'!B208+'SNA 06-2019'!B208+'SNA 07-2019'!B208+'SNA 08-2019'!B208+'SNA 09-2019'!B208+'SNA 10-2019'!B208+'SNA 11-2019'!B208+'SNA 12-2019'!B208</f>
        <v>0</v>
      </c>
      <c r="C208" s="35">
        <f>'SNA 01-2019'!C208+'SNA 02-2019'!C208+'SNA 03-2019'!C208+'SNA 04-2019'!C208+'SNA 05-2019'!C208+'SNA 06-2019'!C208+'SNA 07-2019'!C208+'SNA 08-2019'!C208+'SNA 09-2019'!C208+'SNA 10-2019'!C208+'SNA 11-2019'!C208+'SNA 12-2019'!C208</f>
        <v>-24578.524000000001</v>
      </c>
      <c r="D208" s="35">
        <f>'SNA 01-2019'!D208+'SNA 02-2019'!D208+'SNA 03-2019'!D208+'SNA 04-2019'!D208+'SNA 05-2019'!D208+'SNA 06-2019'!D208+'SNA 07-2019'!D208+'SNA 08-2019'!D208+'SNA 09-2019'!D208+'SNA 10-2019'!D208+'SNA 11-2019'!D208+'SNA 12-2019'!D208</f>
        <v>0</v>
      </c>
      <c r="E208" s="35">
        <f t="shared" si="27"/>
        <v>-24578.524000000001</v>
      </c>
      <c r="F208" s="36"/>
      <c r="G208" s="35">
        <f>'SNA 01-2019'!G208+'SNA 02-2019'!G208+'SNA 03-2019'!G208+'SNA 04-2019'!G208+'SNA 05-2019'!G208+'SNA 06-2019'!G208+'SNA 07-2019'!G208+'SNA 08-2019'!G208+'SNA 09-2019'!G208+'SNA 10-2019'!G208+'SNA 11-2019'!G208+'SNA 12-2019'!G208</f>
        <v>0</v>
      </c>
      <c r="H208" s="36"/>
      <c r="I208" s="35">
        <f>'SNA 01-2019'!I208+'SNA 02-2019'!I208+'SNA 03-2019'!I208+'SNA 04-2019'!I208+'SNA 05-2019'!I208+'SNA 06-2019'!I208+'SNA 07-2019'!I208+'SNA 08-2019'!I208+'SNA 09-2019'!I208+'SNA 10-2019'!I208+'SNA 11-2019'!I208+'SNA 12-2019'!I208</f>
        <v>0</v>
      </c>
    </row>
    <row r="209" spans="1:9" hidden="1" outlineLevel="1">
      <c r="A209" s="40" t="s">
        <v>251</v>
      </c>
      <c r="B209" s="35">
        <f>'SNA 01-2019'!B209+'SNA 02-2019'!B209+'SNA 03-2019'!B209+'SNA 04-2019'!B209+'SNA 05-2019'!B209+'SNA 06-2019'!B209+'SNA 07-2019'!B209+'SNA 08-2019'!B209+'SNA 09-2019'!B209+'SNA 10-2019'!B209+'SNA 11-2019'!B209+'SNA 12-2019'!B209</f>
        <v>0</v>
      </c>
      <c r="C209" s="35">
        <f>'SNA 01-2019'!C209+'SNA 02-2019'!C209+'SNA 03-2019'!C209+'SNA 04-2019'!C209+'SNA 05-2019'!C209+'SNA 06-2019'!C209+'SNA 07-2019'!C209+'SNA 08-2019'!C209+'SNA 09-2019'!C209+'SNA 10-2019'!C209+'SNA 11-2019'!C209+'SNA 12-2019'!C209</f>
        <v>-172806.37700000001</v>
      </c>
      <c r="D209" s="35">
        <f>'SNA 01-2019'!D209+'SNA 02-2019'!D209+'SNA 03-2019'!D209+'SNA 04-2019'!D209+'SNA 05-2019'!D209+'SNA 06-2019'!D209+'SNA 07-2019'!D209+'SNA 08-2019'!D209+'SNA 09-2019'!D209+'SNA 10-2019'!D209+'SNA 11-2019'!D209+'SNA 12-2019'!D209</f>
        <v>0</v>
      </c>
      <c r="E209" s="35">
        <f t="shared" si="27"/>
        <v>-172806.37700000001</v>
      </c>
      <c r="F209" s="36"/>
      <c r="G209" s="35">
        <f>'SNA 01-2019'!G209+'SNA 02-2019'!G209+'SNA 03-2019'!G209+'SNA 04-2019'!G209+'SNA 05-2019'!G209+'SNA 06-2019'!G209+'SNA 07-2019'!G209+'SNA 08-2019'!G209+'SNA 09-2019'!G209+'SNA 10-2019'!G209+'SNA 11-2019'!G209+'SNA 12-2019'!G209</f>
        <v>0</v>
      </c>
      <c r="H209" s="36"/>
      <c r="I209" s="35">
        <f>'SNA 01-2019'!I209+'SNA 02-2019'!I209+'SNA 03-2019'!I209+'SNA 04-2019'!I209+'SNA 05-2019'!I209+'SNA 06-2019'!I209+'SNA 07-2019'!I209+'SNA 08-2019'!I209+'SNA 09-2019'!I209+'SNA 10-2019'!I209+'SNA 11-2019'!I209+'SNA 12-2019'!I209</f>
        <v>0</v>
      </c>
    </row>
    <row r="210" spans="1:9" hidden="1" outlineLevel="1">
      <c r="A210" s="40" t="s">
        <v>36</v>
      </c>
      <c r="B210" s="35">
        <f>'SNA 01-2019'!B210+'SNA 02-2019'!B210+'SNA 03-2019'!B210+'SNA 04-2019'!B210+'SNA 05-2019'!B210+'SNA 06-2019'!B210+'SNA 07-2019'!B210+'SNA 08-2019'!B210+'SNA 09-2019'!B210+'SNA 10-2019'!B210+'SNA 11-2019'!B210+'SNA 12-2019'!B210</f>
        <v>0</v>
      </c>
      <c r="C210" s="35">
        <f>'SNA 01-2019'!C210+'SNA 02-2019'!C210+'SNA 03-2019'!C210+'SNA 04-2019'!C210+'SNA 05-2019'!C210+'SNA 06-2019'!C210+'SNA 07-2019'!C210+'SNA 08-2019'!C210+'SNA 09-2019'!C210+'SNA 10-2019'!C210+'SNA 11-2019'!C210+'SNA 12-2019'!C210</f>
        <v>-65514.37799999999</v>
      </c>
      <c r="D210" s="35">
        <f>'SNA 01-2019'!D210+'SNA 02-2019'!D210+'SNA 03-2019'!D210+'SNA 04-2019'!D210+'SNA 05-2019'!D210+'SNA 06-2019'!D210+'SNA 07-2019'!D210+'SNA 08-2019'!D210+'SNA 09-2019'!D210+'SNA 10-2019'!D210+'SNA 11-2019'!D210+'SNA 12-2019'!D210</f>
        <v>0</v>
      </c>
      <c r="E210" s="35">
        <f t="shared" si="27"/>
        <v>-65514.37799999999</v>
      </c>
      <c r="F210" s="36"/>
      <c r="G210" s="35">
        <f>'SNA 01-2019'!G210+'SNA 02-2019'!G210+'SNA 03-2019'!G210+'SNA 04-2019'!G210+'SNA 05-2019'!G210+'SNA 06-2019'!G210+'SNA 07-2019'!G210+'SNA 08-2019'!G210+'SNA 09-2019'!G210+'SNA 10-2019'!G210+'SNA 11-2019'!G210+'SNA 12-2019'!G210</f>
        <v>0</v>
      </c>
      <c r="H210" s="36"/>
      <c r="I210" s="35">
        <f>'SNA 01-2019'!I210+'SNA 02-2019'!I210+'SNA 03-2019'!I210+'SNA 04-2019'!I210+'SNA 05-2019'!I210+'SNA 06-2019'!I210+'SNA 07-2019'!I210+'SNA 08-2019'!I210+'SNA 09-2019'!I210+'SNA 10-2019'!I210+'SNA 11-2019'!I210+'SNA 12-2019'!I210</f>
        <v>0</v>
      </c>
    </row>
    <row r="211" spans="1:9" hidden="1" outlineLevel="1">
      <c r="A211" s="40" t="s">
        <v>252</v>
      </c>
      <c r="B211" s="35">
        <f>'SNA 01-2019'!B211+'SNA 02-2019'!B211+'SNA 03-2019'!B211+'SNA 04-2019'!B211+'SNA 05-2019'!B211+'SNA 06-2019'!B211+'SNA 07-2019'!B211+'SNA 08-2019'!B211+'SNA 09-2019'!B211+'SNA 10-2019'!B211+'SNA 11-2019'!B211+'SNA 12-2019'!B211</f>
        <v>0</v>
      </c>
      <c r="C211" s="35">
        <f>'SNA 01-2019'!C211+'SNA 02-2019'!C211+'SNA 03-2019'!C211+'SNA 04-2019'!C211+'SNA 05-2019'!C211+'SNA 06-2019'!C211+'SNA 07-2019'!C211+'SNA 08-2019'!C211+'SNA 09-2019'!C211+'SNA 10-2019'!C211+'SNA 11-2019'!C211+'SNA 12-2019'!C211</f>
        <v>-168615.43299999999</v>
      </c>
      <c r="D211" s="35">
        <f>'SNA 01-2019'!D211+'SNA 02-2019'!D211+'SNA 03-2019'!D211+'SNA 04-2019'!D211+'SNA 05-2019'!D211+'SNA 06-2019'!D211+'SNA 07-2019'!D211+'SNA 08-2019'!D211+'SNA 09-2019'!D211+'SNA 10-2019'!D211+'SNA 11-2019'!D211+'SNA 12-2019'!D211</f>
        <v>0</v>
      </c>
      <c r="E211" s="35">
        <f t="shared" si="27"/>
        <v>-168615.43299999999</v>
      </c>
      <c r="F211" s="36"/>
      <c r="G211" s="35">
        <f>'SNA 01-2019'!G211+'SNA 02-2019'!G211+'SNA 03-2019'!G211+'SNA 04-2019'!G211+'SNA 05-2019'!G211+'SNA 06-2019'!G211+'SNA 07-2019'!G211+'SNA 08-2019'!G211+'SNA 09-2019'!G211+'SNA 10-2019'!G211+'SNA 11-2019'!G211+'SNA 12-2019'!G211</f>
        <v>0</v>
      </c>
      <c r="H211" s="36"/>
      <c r="I211" s="35">
        <f>'SNA 01-2019'!I211+'SNA 02-2019'!I211+'SNA 03-2019'!I211+'SNA 04-2019'!I211+'SNA 05-2019'!I211+'SNA 06-2019'!I211+'SNA 07-2019'!I211+'SNA 08-2019'!I211+'SNA 09-2019'!I211+'SNA 10-2019'!I211+'SNA 11-2019'!I211+'SNA 12-2019'!I211</f>
        <v>0</v>
      </c>
    </row>
    <row r="212" spans="1:9" hidden="1" outlineLevel="1">
      <c r="A212" s="40" t="s">
        <v>113</v>
      </c>
      <c r="B212" s="35">
        <f>'SNA 01-2019'!B212+'SNA 02-2019'!B212+'SNA 03-2019'!B212+'SNA 04-2019'!B212+'SNA 05-2019'!B212+'SNA 06-2019'!B212+'SNA 07-2019'!B212+'SNA 08-2019'!B212+'SNA 09-2019'!B212+'SNA 10-2019'!B212+'SNA 11-2019'!B212+'SNA 12-2019'!B212</f>
        <v>0</v>
      </c>
      <c r="C212" s="35">
        <f>'SNA 01-2019'!C212+'SNA 02-2019'!C212+'SNA 03-2019'!C212+'SNA 04-2019'!C212+'SNA 05-2019'!C212+'SNA 06-2019'!C212+'SNA 07-2019'!C212+'SNA 08-2019'!C212+'SNA 09-2019'!C212+'SNA 10-2019'!C212+'SNA 11-2019'!C212+'SNA 12-2019'!C212</f>
        <v>-196.5</v>
      </c>
      <c r="D212" s="35">
        <f>'SNA 01-2019'!D212+'SNA 02-2019'!D212+'SNA 03-2019'!D212+'SNA 04-2019'!D212+'SNA 05-2019'!D212+'SNA 06-2019'!D212+'SNA 07-2019'!D212+'SNA 08-2019'!D212+'SNA 09-2019'!D212+'SNA 10-2019'!D212+'SNA 11-2019'!D212+'SNA 12-2019'!D212</f>
        <v>0</v>
      </c>
      <c r="E212" s="35">
        <f t="shared" si="27"/>
        <v>-196.5</v>
      </c>
      <c r="F212" s="36"/>
      <c r="G212" s="35">
        <f>'SNA 01-2019'!G212+'SNA 02-2019'!G212+'SNA 03-2019'!G212+'SNA 04-2019'!G212+'SNA 05-2019'!G212+'SNA 06-2019'!G212+'SNA 07-2019'!G212+'SNA 08-2019'!G212+'SNA 09-2019'!G212+'SNA 10-2019'!G212+'SNA 11-2019'!G212+'SNA 12-2019'!G212</f>
        <v>0</v>
      </c>
      <c r="H212" s="36"/>
      <c r="I212" s="35">
        <f>'SNA 01-2019'!I212+'SNA 02-2019'!I212+'SNA 03-2019'!I212+'SNA 04-2019'!I212+'SNA 05-2019'!I212+'SNA 06-2019'!I212+'SNA 07-2019'!I212+'SNA 08-2019'!I212+'SNA 09-2019'!I212+'SNA 10-2019'!I212+'SNA 11-2019'!I212+'SNA 12-2019'!I212</f>
        <v>0</v>
      </c>
    </row>
    <row r="213" spans="1:9" hidden="1" outlineLevel="1">
      <c r="A213" s="40" t="s">
        <v>367</v>
      </c>
      <c r="B213" s="35">
        <f>'SNA 01-2019'!B213+'SNA 02-2019'!B213+'SNA 03-2019'!B213+'SNA 04-2019'!B213+'SNA 05-2019'!B213+'SNA 06-2019'!B213+'SNA 07-2019'!B213+'SNA 08-2019'!B213+'SNA 09-2019'!B213+'SNA 10-2019'!B213+'SNA 11-2019'!B213+'SNA 12-2019'!B213</f>
        <v>0</v>
      </c>
      <c r="C213" s="35">
        <f>'SNA 01-2019'!C213+'SNA 02-2019'!C213+'SNA 03-2019'!C213+'SNA 04-2019'!C213+'SNA 05-2019'!C213+'SNA 06-2019'!C213+'SNA 07-2019'!C213+'SNA 08-2019'!C213+'SNA 09-2019'!C213+'SNA 10-2019'!C213+'SNA 11-2019'!C213+'SNA 12-2019'!C213</f>
        <v>-707.16300000000001</v>
      </c>
      <c r="D213" s="35">
        <f>'SNA 01-2019'!D213+'SNA 02-2019'!D213+'SNA 03-2019'!D213+'SNA 04-2019'!D213+'SNA 05-2019'!D213+'SNA 06-2019'!D213+'SNA 07-2019'!D213+'SNA 08-2019'!D213+'SNA 09-2019'!D213+'SNA 10-2019'!D213+'SNA 11-2019'!D213+'SNA 12-2019'!D213</f>
        <v>0</v>
      </c>
      <c r="E213" s="35">
        <f t="shared" ref="E213:E214" si="28">SUM(B213:D213)</f>
        <v>-707.16300000000001</v>
      </c>
      <c r="F213" s="36"/>
      <c r="G213" s="35">
        <f>'SNA 01-2019'!G213+'SNA 02-2019'!G213+'SNA 03-2019'!G213+'SNA 04-2019'!G213+'SNA 05-2019'!G213+'SNA 06-2019'!G213+'SNA 07-2019'!G213+'SNA 08-2019'!G213+'SNA 09-2019'!G213+'SNA 10-2019'!G213+'SNA 11-2019'!G213+'SNA 12-2019'!G213</f>
        <v>0</v>
      </c>
      <c r="H213" s="36"/>
      <c r="I213" s="35">
        <f>'SNA 01-2019'!I213+'SNA 02-2019'!I213+'SNA 03-2019'!I213+'SNA 04-2019'!I213+'SNA 05-2019'!I213+'SNA 06-2019'!I213+'SNA 07-2019'!I213+'SNA 08-2019'!I213+'SNA 09-2019'!I213+'SNA 10-2019'!I213+'SNA 11-2019'!I213+'SNA 12-2019'!I213</f>
        <v>0</v>
      </c>
    </row>
    <row r="214" spans="1:9" hidden="1" outlineLevel="1">
      <c r="A214" s="40" t="s">
        <v>253</v>
      </c>
      <c r="B214" s="35">
        <f>'SNA 01-2019'!B214+'SNA 02-2019'!B214+'SNA 03-2019'!B214+'SNA 04-2019'!B214+'SNA 05-2019'!B214+'SNA 06-2019'!B214+'SNA 07-2019'!B214+'SNA 08-2019'!B214+'SNA 09-2019'!B214+'SNA 10-2019'!B214+'SNA 11-2019'!B214+'SNA 12-2019'!B214</f>
        <v>0</v>
      </c>
      <c r="C214" s="35">
        <f>'SNA 01-2019'!C214+'SNA 02-2019'!C214+'SNA 03-2019'!C214+'SNA 04-2019'!C214+'SNA 05-2019'!C214+'SNA 06-2019'!C214+'SNA 07-2019'!C214+'SNA 08-2019'!C214+'SNA 09-2019'!C214+'SNA 10-2019'!C214+'SNA 11-2019'!C214+'SNA 12-2019'!C214</f>
        <v>-56568.913999999997</v>
      </c>
      <c r="D214" s="35">
        <f>'SNA 01-2019'!D214+'SNA 02-2019'!D214+'SNA 03-2019'!D214+'SNA 04-2019'!D214+'SNA 05-2019'!D214+'SNA 06-2019'!D214+'SNA 07-2019'!D214+'SNA 08-2019'!D214+'SNA 09-2019'!D214+'SNA 10-2019'!D214+'SNA 11-2019'!D214+'SNA 12-2019'!D214</f>
        <v>0</v>
      </c>
      <c r="E214" s="35">
        <f t="shared" si="28"/>
        <v>-56568.913999999997</v>
      </c>
      <c r="F214" s="36"/>
      <c r="G214" s="35">
        <f>'SNA 01-2019'!G214+'SNA 02-2019'!G214+'SNA 03-2019'!G214+'SNA 04-2019'!G214+'SNA 05-2019'!G214+'SNA 06-2019'!G214+'SNA 07-2019'!G214+'SNA 08-2019'!G214+'SNA 09-2019'!G214+'SNA 10-2019'!G214+'SNA 11-2019'!G214+'SNA 12-2019'!G214</f>
        <v>0</v>
      </c>
      <c r="H214" s="36"/>
      <c r="I214" s="35">
        <f>'SNA 01-2019'!I214+'SNA 02-2019'!I214+'SNA 03-2019'!I214+'SNA 04-2019'!I214+'SNA 05-2019'!I214+'SNA 06-2019'!I214+'SNA 07-2019'!I214+'SNA 08-2019'!I214+'SNA 09-2019'!I214+'SNA 10-2019'!I214+'SNA 11-2019'!I214+'SNA 12-2019'!I214</f>
        <v>0</v>
      </c>
    </row>
    <row r="215" spans="1:9" collapsed="1">
      <c r="A215" s="25" t="s">
        <v>149</v>
      </c>
      <c r="B215" s="34">
        <f>SUM(B216:B288)</f>
        <v>0</v>
      </c>
      <c r="C215" s="34">
        <f>SUM(C216:C288)</f>
        <v>-562624.20299999986</v>
      </c>
      <c r="D215" s="34">
        <f>SUM(D216:D288)</f>
        <v>0</v>
      </c>
      <c r="E215" s="34">
        <f t="shared" si="20"/>
        <v>-562624.20299999986</v>
      </c>
      <c r="F215" s="33"/>
      <c r="G215" s="34">
        <f>SUM(G216:G288)</f>
        <v>0</v>
      </c>
      <c r="H215" s="33"/>
      <c r="I215" s="34">
        <f>SUM(I216:I288)</f>
        <v>0</v>
      </c>
    </row>
    <row r="216" spans="1:9" hidden="1" outlineLevel="1">
      <c r="A216" s="40" t="s">
        <v>254</v>
      </c>
      <c r="B216" s="35">
        <f>'SNA 01-2019'!B216+'SNA 02-2019'!B216+'SNA 03-2019'!B216+'SNA 04-2019'!B216+'SNA 05-2019'!B216+'SNA 06-2019'!B216+'SNA 07-2019'!B216+'SNA 08-2019'!B216+'SNA 09-2019'!B216+'SNA 10-2019'!B216+'SNA 11-2019'!B216+'SNA 12-2019'!B216</f>
        <v>0</v>
      </c>
      <c r="C216" s="35">
        <f>'SNA 01-2019'!C216+'SNA 02-2019'!C216+'SNA 03-2019'!C216+'SNA 04-2019'!C216+'SNA 05-2019'!C216+'SNA 06-2019'!C216+'SNA 07-2019'!C216+'SNA 08-2019'!C216+'SNA 09-2019'!C216+'SNA 10-2019'!C216+'SNA 11-2019'!C216+'SNA 12-2019'!C216</f>
        <v>-387.65800000000002</v>
      </c>
      <c r="D216" s="35">
        <f>'SNA 01-2019'!D216+'SNA 02-2019'!D216+'SNA 03-2019'!D216+'SNA 04-2019'!D216+'SNA 05-2019'!D216+'SNA 06-2019'!D216+'SNA 07-2019'!D216+'SNA 08-2019'!D216+'SNA 09-2019'!D216+'SNA 10-2019'!D216+'SNA 11-2019'!D216+'SNA 12-2019'!D216</f>
        <v>0</v>
      </c>
      <c r="E216" s="36">
        <f t="shared" si="20"/>
        <v>-387.65800000000002</v>
      </c>
      <c r="F216" s="36"/>
      <c r="G216" s="35">
        <f>'SNA 01-2019'!G216+'SNA 02-2019'!G216+'SNA 03-2019'!G216+'SNA 04-2019'!G216+'SNA 05-2019'!G216+'SNA 06-2019'!G216+'SNA 07-2019'!G216+'SNA 08-2019'!G216+'SNA 09-2019'!G216+'SNA 10-2019'!G216+'SNA 11-2019'!G216+'SNA 12-2019'!G216</f>
        <v>0</v>
      </c>
      <c r="H216" s="36"/>
      <c r="I216" s="35">
        <f>'SNA 01-2019'!I216+'SNA 02-2019'!I216+'SNA 03-2019'!I216+'SNA 04-2019'!I216+'SNA 05-2019'!I216+'SNA 06-2019'!I216+'SNA 07-2019'!I216+'SNA 08-2019'!I216+'SNA 09-2019'!I216+'SNA 10-2019'!I216+'SNA 11-2019'!I216+'SNA 12-2019'!I216</f>
        <v>0</v>
      </c>
    </row>
    <row r="217" spans="1:9" hidden="1" outlineLevel="1">
      <c r="A217" s="40" t="s">
        <v>255</v>
      </c>
      <c r="B217" s="35">
        <f>'SNA 01-2019'!B217+'SNA 02-2019'!B217+'SNA 03-2019'!B217+'SNA 04-2019'!B217+'SNA 05-2019'!B217+'SNA 06-2019'!B217+'SNA 07-2019'!B217+'SNA 08-2019'!B217+'SNA 09-2019'!B217+'SNA 10-2019'!B217+'SNA 11-2019'!B217+'SNA 12-2019'!B217</f>
        <v>0</v>
      </c>
      <c r="C217" s="35">
        <f>'SNA 01-2019'!C217+'SNA 02-2019'!C217+'SNA 03-2019'!C217+'SNA 04-2019'!C217+'SNA 05-2019'!C217+'SNA 06-2019'!C217+'SNA 07-2019'!C217+'SNA 08-2019'!C217+'SNA 09-2019'!C217+'SNA 10-2019'!C217+'SNA 11-2019'!C217+'SNA 12-2019'!C217</f>
        <v>-1547.829</v>
      </c>
      <c r="D217" s="35">
        <f>'SNA 01-2019'!D217+'SNA 02-2019'!D217+'SNA 03-2019'!D217+'SNA 04-2019'!D217+'SNA 05-2019'!D217+'SNA 06-2019'!D217+'SNA 07-2019'!D217+'SNA 08-2019'!D217+'SNA 09-2019'!D217+'SNA 10-2019'!D217+'SNA 11-2019'!D217+'SNA 12-2019'!D217</f>
        <v>0</v>
      </c>
      <c r="E217" s="36">
        <f t="shared" ref="E217:E274" si="29">SUM(B217:D217)</f>
        <v>-1547.829</v>
      </c>
      <c r="F217" s="36"/>
      <c r="G217" s="35">
        <f>'SNA 01-2019'!G217+'SNA 02-2019'!G217+'SNA 03-2019'!G217+'SNA 04-2019'!G217+'SNA 05-2019'!G217+'SNA 06-2019'!G217+'SNA 07-2019'!G217+'SNA 08-2019'!G217+'SNA 09-2019'!G217+'SNA 10-2019'!G217+'SNA 11-2019'!G217+'SNA 12-2019'!G217</f>
        <v>0</v>
      </c>
      <c r="H217" s="36"/>
      <c r="I217" s="35">
        <f>'SNA 01-2019'!I217+'SNA 02-2019'!I217+'SNA 03-2019'!I217+'SNA 04-2019'!I217+'SNA 05-2019'!I217+'SNA 06-2019'!I217+'SNA 07-2019'!I217+'SNA 08-2019'!I217+'SNA 09-2019'!I217+'SNA 10-2019'!I217+'SNA 11-2019'!I217+'SNA 12-2019'!I217</f>
        <v>0</v>
      </c>
    </row>
    <row r="218" spans="1:9" hidden="1" outlineLevel="1">
      <c r="A218" s="40" t="s">
        <v>256</v>
      </c>
      <c r="B218" s="35">
        <f>'SNA 01-2019'!B218+'SNA 02-2019'!B218+'SNA 03-2019'!B218+'SNA 04-2019'!B218+'SNA 05-2019'!B218+'SNA 06-2019'!B218+'SNA 07-2019'!B218+'SNA 08-2019'!B218+'SNA 09-2019'!B218+'SNA 10-2019'!B218+'SNA 11-2019'!B218+'SNA 12-2019'!B218</f>
        <v>0</v>
      </c>
      <c r="C218" s="35">
        <f>'SNA 01-2019'!C218+'SNA 02-2019'!C218+'SNA 03-2019'!C218+'SNA 04-2019'!C218+'SNA 05-2019'!C218+'SNA 06-2019'!C218+'SNA 07-2019'!C218+'SNA 08-2019'!C218+'SNA 09-2019'!C218+'SNA 10-2019'!C218+'SNA 11-2019'!C218+'SNA 12-2019'!C218</f>
        <v>-4178.7569999999996</v>
      </c>
      <c r="D218" s="35">
        <f>'SNA 01-2019'!D218+'SNA 02-2019'!D218+'SNA 03-2019'!D218+'SNA 04-2019'!D218+'SNA 05-2019'!D218+'SNA 06-2019'!D218+'SNA 07-2019'!D218+'SNA 08-2019'!D218+'SNA 09-2019'!D218+'SNA 10-2019'!D218+'SNA 11-2019'!D218+'SNA 12-2019'!D218</f>
        <v>0</v>
      </c>
      <c r="E218" s="36">
        <f t="shared" si="29"/>
        <v>-4178.7569999999996</v>
      </c>
      <c r="F218" s="36"/>
      <c r="G218" s="35">
        <f>'SNA 01-2019'!G218+'SNA 02-2019'!G218+'SNA 03-2019'!G218+'SNA 04-2019'!G218+'SNA 05-2019'!G218+'SNA 06-2019'!G218+'SNA 07-2019'!G218+'SNA 08-2019'!G218+'SNA 09-2019'!G218+'SNA 10-2019'!G218+'SNA 11-2019'!G218+'SNA 12-2019'!G218</f>
        <v>0</v>
      </c>
      <c r="H218" s="36"/>
      <c r="I218" s="35">
        <f>'SNA 01-2019'!I218+'SNA 02-2019'!I218+'SNA 03-2019'!I218+'SNA 04-2019'!I218+'SNA 05-2019'!I218+'SNA 06-2019'!I218+'SNA 07-2019'!I218+'SNA 08-2019'!I218+'SNA 09-2019'!I218+'SNA 10-2019'!I218+'SNA 11-2019'!I218+'SNA 12-2019'!I218</f>
        <v>0</v>
      </c>
    </row>
    <row r="219" spans="1:9" hidden="1" outlineLevel="1">
      <c r="A219" s="40" t="s">
        <v>98</v>
      </c>
      <c r="B219" s="35">
        <f>'SNA 01-2019'!B219+'SNA 02-2019'!B219+'SNA 03-2019'!B219+'SNA 04-2019'!B219+'SNA 05-2019'!B219+'SNA 06-2019'!B219+'SNA 07-2019'!B219+'SNA 08-2019'!B219+'SNA 09-2019'!B219+'SNA 10-2019'!B219+'SNA 11-2019'!B219+'SNA 12-2019'!B219</f>
        <v>0</v>
      </c>
      <c r="C219" s="35">
        <f>'SNA 01-2019'!C219+'SNA 02-2019'!C219+'SNA 03-2019'!C219+'SNA 04-2019'!C219+'SNA 05-2019'!C219+'SNA 06-2019'!C219+'SNA 07-2019'!C219+'SNA 08-2019'!C219+'SNA 09-2019'!C219+'SNA 10-2019'!C219+'SNA 11-2019'!C219+'SNA 12-2019'!C219</f>
        <v>-3794.701</v>
      </c>
      <c r="D219" s="35">
        <f>'SNA 01-2019'!D219+'SNA 02-2019'!D219+'SNA 03-2019'!D219+'SNA 04-2019'!D219+'SNA 05-2019'!D219+'SNA 06-2019'!D219+'SNA 07-2019'!D219+'SNA 08-2019'!D219+'SNA 09-2019'!D219+'SNA 10-2019'!D219+'SNA 11-2019'!D219+'SNA 12-2019'!D219</f>
        <v>0</v>
      </c>
      <c r="E219" s="36">
        <f t="shared" si="29"/>
        <v>-3794.701</v>
      </c>
      <c r="F219" s="36"/>
      <c r="G219" s="35">
        <f>'SNA 01-2019'!G219+'SNA 02-2019'!G219+'SNA 03-2019'!G219+'SNA 04-2019'!G219+'SNA 05-2019'!G219+'SNA 06-2019'!G219+'SNA 07-2019'!G219+'SNA 08-2019'!G219+'SNA 09-2019'!G219+'SNA 10-2019'!G219+'SNA 11-2019'!G219+'SNA 12-2019'!G219</f>
        <v>0</v>
      </c>
      <c r="H219" s="36"/>
      <c r="I219" s="35">
        <f>'SNA 01-2019'!I219+'SNA 02-2019'!I219+'SNA 03-2019'!I219+'SNA 04-2019'!I219+'SNA 05-2019'!I219+'SNA 06-2019'!I219+'SNA 07-2019'!I219+'SNA 08-2019'!I219+'SNA 09-2019'!I219+'SNA 10-2019'!I219+'SNA 11-2019'!I219+'SNA 12-2019'!I219</f>
        <v>0</v>
      </c>
    </row>
    <row r="220" spans="1:9" hidden="1" outlineLevel="1">
      <c r="A220" s="40" t="s">
        <v>121</v>
      </c>
      <c r="B220" s="35">
        <f>'SNA 01-2019'!B220+'SNA 02-2019'!B220+'SNA 03-2019'!B220+'SNA 04-2019'!B220+'SNA 05-2019'!B220+'SNA 06-2019'!B220+'SNA 07-2019'!B220+'SNA 08-2019'!B220+'SNA 09-2019'!B220+'SNA 10-2019'!B220+'SNA 11-2019'!B220+'SNA 12-2019'!B220</f>
        <v>0</v>
      </c>
      <c r="C220" s="35">
        <f>'SNA 01-2019'!C220+'SNA 02-2019'!C220+'SNA 03-2019'!C220+'SNA 04-2019'!C220+'SNA 05-2019'!C220+'SNA 06-2019'!C220+'SNA 07-2019'!C220+'SNA 08-2019'!C220+'SNA 09-2019'!C220+'SNA 10-2019'!C220+'SNA 11-2019'!C220+'SNA 12-2019'!C220</f>
        <v>-441.09499999999997</v>
      </c>
      <c r="D220" s="35">
        <f>'SNA 01-2019'!D220+'SNA 02-2019'!D220+'SNA 03-2019'!D220+'SNA 04-2019'!D220+'SNA 05-2019'!D220+'SNA 06-2019'!D220+'SNA 07-2019'!D220+'SNA 08-2019'!D220+'SNA 09-2019'!D220+'SNA 10-2019'!D220+'SNA 11-2019'!D220+'SNA 12-2019'!D220</f>
        <v>0</v>
      </c>
      <c r="E220" s="36">
        <f t="shared" si="29"/>
        <v>-441.09499999999997</v>
      </c>
      <c r="F220" s="36"/>
      <c r="G220" s="35">
        <f>'SNA 01-2019'!G220+'SNA 02-2019'!G220+'SNA 03-2019'!G220+'SNA 04-2019'!G220+'SNA 05-2019'!G220+'SNA 06-2019'!G220+'SNA 07-2019'!G220+'SNA 08-2019'!G220+'SNA 09-2019'!G220+'SNA 10-2019'!G220+'SNA 11-2019'!G220+'SNA 12-2019'!G220</f>
        <v>0</v>
      </c>
      <c r="H220" s="36"/>
      <c r="I220" s="35">
        <f>'SNA 01-2019'!I220+'SNA 02-2019'!I220+'SNA 03-2019'!I220+'SNA 04-2019'!I220+'SNA 05-2019'!I220+'SNA 06-2019'!I220+'SNA 07-2019'!I220+'SNA 08-2019'!I220+'SNA 09-2019'!I220+'SNA 10-2019'!I220+'SNA 11-2019'!I220+'SNA 12-2019'!I220</f>
        <v>0</v>
      </c>
    </row>
    <row r="221" spans="1:9" hidden="1" outlineLevel="1">
      <c r="A221" s="40" t="s">
        <v>257</v>
      </c>
      <c r="B221" s="35">
        <f>'SNA 01-2019'!B221+'SNA 02-2019'!B221+'SNA 03-2019'!B221+'SNA 04-2019'!B221+'SNA 05-2019'!B221+'SNA 06-2019'!B221+'SNA 07-2019'!B221+'SNA 08-2019'!B221+'SNA 09-2019'!B221+'SNA 10-2019'!B221+'SNA 11-2019'!B221+'SNA 12-2019'!B221</f>
        <v>0</v>
      </c>
      <c r="C221" s="35">
        <f>'SNA 01-2019'!C221+'SNA 02-2019'!C221+'SNA 03-2019'!C221+'SNA 04-2019'!C221+'SNA 05-2019'!C221+'SNA 06-2019'!C221+'SNA 07-2019'!C221+'SNA 08-2019'!C221+'SNA 09-2019'!C221+'SNA 10-2019'!C221+'SNA 11-2019'!C221+'SNA 12-2019'!C221</f>
        <v>-4972.8540000000003</v>
      </c>
      <c r="D221" s="35">
        <f>'SNA 01-2019'!D221+'SNA 02-2019'!D221+'SNA 03-2019'!D221+'SNA 04-2019'!D221+'SNA 05-2019'!D221+'SNA 06-2019'!D221+'SNA 07-2019'!D221+'SNA 08-2019'!D221+'SNA 09-2019'!D221+'SNA 10-2019'!D221+'SNA 11-2019'!D221+'SNA 12-2019'!D221</f>
        <v>0</v>
      </c>
      <c r="E221" s="36">
        <f t="shared" si="29"/>
        <v>-4972.8540000000003</v>
      </c>
      <c r="F221" s="36"/>
      <c r="G221" s="35">
        <f>'SNA 01-2019'!G221+'SNA 02-2019'!G221+'SNA 03-2019'!G221+'SNA 04-2019'!G221+'SNA 05-2019'!G221+'SNA 06-2019'!G221+'SNA 07-2019'!G221+'SNA 08-2019'!G221+'SNA 09-2019'!G221+'SNA 10-2019'!G221+'SNA 11-2019'!G221+'SNA 12-2019'!G221</f>
        <v>0</v>
      </c>
      <c r="H221" s="36"/>
      <c r="I221" s="35">
        <f>'SNA 01-2019'!I221+'SNA 02-2019'!I221+'SNA 03-2019'!I221+'SNA 04-2019'!I221+'SNA 05-2019'!I221+'SNA 06-2019'!I221+'SNA 07-2019'!I221+'SNA 08-2019'!I221+'SNA 09-2019'!I221+'SNA 10-2019'!I221+'SNA 11-2019'!I221+'SNA 12-2019'!I221</f>
        <v>0</v>
      </c>
    </row>
    <row r="222" spans="1:9" hidden="1" outlineLevel="1">
      <c r="A222" s="40" t="s">
        <v>258</v>
      </c>
      <c r="B222" s="35">
        <f>'SNA 01-2019'!B222+'SNA 02-2019'!B222+'SNA 03-2019'!B222+'SNA 04-2019'!B222+'SNA 05-2019'!B222+'SNA 06-2019'!B222+'SNA 07-2019'!B222+'SNA 08-2019'!B222+'SNA 09-2019'!B222+'SNA 10-2019'!B222+'SNA 11-2019'!B222+'SNA 12-2019'!B222</f>
        <v>0</v>
      </c>
      <c r="C222" s="35">
        <f>'SNA 01-2019'!C222+'SNA 02-2019'!C222+'SNA 03-2019'!C222+'SNA 04-2019'!C222+'SNA 05-2019'!C222+'SNA 06-2019'!C222+'SNA 07-2019'!C222+'SNA 08-2019'!C222+'SNA 09-2019'!C222+'SNA 10-2019'!C222+'SNA 11-2019'!C222+'SNA 12-2019'!C222</f>
        <v>-707.91899999999998</v>
      </c>
      <c r="D222" s="35">
        <f>'SNA 01-2019'!D222+'SNA 02-2019'!D222+'SNA 03-2019'!D222+'SNA 04-2019'!D222+'SNA 05-2019'!D222+'SNA 06-2019'!D222+'SNA 07-2019'!D222+'SNA 08-2019'!D222+'SNA 09-2019'!D222+'SNA 10-2019'!D222+'SNA 11-2019'!D222+'SNA 12-2019'!D222</f>
        <v>0</v>
      </c>
      <c r="E222" s="36">
        <f t="shared" si="29"/>
        <v>-707.91899999999998</v>
      </c>
      <c r="F222" s="36"/>
      <c r="G222" s="35">
        <f>'SNA 01-2019'!G222+'SNA 02-2019'!G222+'SNA 03-2019'!G222+'SNA 04-2019'!G222+'SNA 05-2019'!G222+'SNA 06-2019'!G222+'SNA 07-2019'!G222+'SNA 08-2019'!G222+'SNA 09-2019'!G222+'SNA 10-2019'!G222+'SNA 11-2019'!G222+'SNA 12-2019'!G222</f>
        <v>0</v>
      </c>
      <c r="H222" s="36"/>
      <c r="I222" s="35">
        <f>'SNA 01-2019'!I222+'SNA 02-2019'!I222+'SNA 03-2019'!I222+'SNA 04-2019'!I222+'SNA 05-2019'!I222+'SNA 06-2019'!I222+'SNA 07-2019'!I222+'SNA 08-2019'!I222+'SNA 09-2019'!I222+'SNA 10-2019'!I222+'SNA 11-2019'!I222+'SNA 12-2019'!I222</f>
        <v>0</v>
      </c>
    </row>
    <row r="223" spans="1:9" hidden="1" outlineLevel="1">
      <c r="A223" s="40" t="s">
        <v>91</v>
      </c>
      <c r="B223" s="35">
        <f>'SNA 01-2019'!B223+'SNA 02-2019'!B223+'SNA 03-2019'!B223+'SNA 04-2019'!B223+'SNA 05-2019'!B223+'SNA 06-2019'!B223+'SNA 07-2019'!B223+'SNA 08-2019'!B223+'SNA 09-2019'!B223+'SNA 10-2019'!B223+'SNA 11-2019'!B223+'SNA 12-2019'!B223</f>
        <v>0</v>
      </c>
      <c r="C223" s="35">
        <f>'SNA 01-2019'!C223+'SNA 02-2019'!C223+'SNA 03-2019'!C223+'SNA 04-2019'!C223+'SNA 05-2019'!C223+'SNA 06-2019'!C223+'SNA 07-2019'!C223+'SNA 08-2019'!C223+'SNA 09-2019'!C223+'SNA 10-2019'!C223+'SNA 11-2019'!C223+'SNA 12-2019'!C223</f>
        <v>-7291.9529999999995</v>
      </c>
      <c r="D223" s="35">
        <f>'SNA 01-2019'!D223+'SNA 02-2019'!D223+'SNA 03-2019'!D223+'SNA 04-2019'!D223+'SNA 05-2019'!D223+'SNA 06-2019'!D223+'SNA 07-2019'!D223+'SNA 08-2019'!D223+'SNA 09-2019'!D223+'SNA 10-2019'!D223+'SNA 11-2019'!D223+'SNA 12-2019'!D223</f>
        <v>0</v>
      </c>
      <c r="E223" s="36">
        <f t="shared" si="29"/>
        <v>-7291.9529999999995</v>
      </c>
      <c r="F223" s="36"/>
      <c r="G223" s="35">
        <f>'SNA 01-2019'!G223+'SNA 02-2019'!G223+'SNA 03-2019'!G223+'SNA 04-2019'!G223+'SNA 05-2019'!G223+'SNA 06-2019'!G223+'SNA 07-2019'!G223+'SNA 08-2019'!G223+'SNA 09-2019'!G223+'SNA 10-2019'!G223+'SNA 11-2019'!G223+'SNA 12-2019'!G223</f>
        <v>0</v>
      </c>
      <c r="H223" s="36"/>
      <c r="I223" s="35">
        <f>'SNA 01-2019'!I223+'SNA 02-2019'!I223+'SNA 03-2019'!I223+'SNA 04-2019'!I223+'SNA 05-2019'!I223+'SNA 06-2019'!I223+'SNA 07-2019'!I223+'SNA 08-2019'!I223+'SNA 09-2019'!I223+'SNA 10-2019'!I223+'SNA 11-2019'!I223+'SNA 12-2019'!I223</f>
        <v>0</v>
      </c>
    </row>
    <row r="224" spans="1:9" hidden="1" outlineLevel="1">
      <c r="A224" s="40" t="s">
        <v>62</v>
      </c>
      <c r="B224" s="35">
        <f>'SNA 01-2019'!B224+'SNA 02-2019'!B224+'SNA 03-2019'!B224+'SNA 04-2019'!B224+'SNA 05-2019'!B224+'SNA 06-2019'!B224+'SNA 07-2019'!B224+'SNA 08-2019'!B224+'SNA 09-2019'!B224+'SNA 10-2019'!B224+'SNA 11-2019'!B224+'SNA 12-2019'!B224</f>
        <v>0</v>
      </c>
      <c r="C224" s="35">
        <f>'SNA 01-2019'!C224+'SNA 02-2019'!C224+'SNA 03-2019'!C224+'SNA 04-2019'!C224+'SNA 05-2019'!C224+'SNA 06-2019'!C224+'SNA 07-2019'!C224+'SNA 08-2019'!C224+'SNA 09-2019'!C224+'SNA 10-2019'!C224+'SNA 11-2019'!C224+'SNA 12-2019'!C224</f>
        <v>-32599.759999999998</v>
      </c>
      <c r="D224" s="35">
        <f>'SNA 01-2019'!D224+'SNA 02-2019'!D224+'SNA 03-2019'!D224+'SNA 04-2019'!D224+'SNA 05-2019'!D224+'SNA 06-2019'!D224+'SNA 07-2019'!D224+'SNA 08-2019'!D224+'SNA 09-2019'!D224+'SNA 10-2019'!D224+'SNA 11-2019'!D224+'SNA 12-2019'!D224</f>
        <v>0</v>
      </c>
      <c r="E224" s="36">
        <f t="shared" si="29"/>
        <v>-32599.759999999998</v>
      </c>
      <c r="F224" s="36"/>
      <c r="G224" s="35">
        <f>'SNA 01-2019'!G224+'SNA 02-2019'!G224+'SNA 03-2019'!G224+'SNA 04-2019'!G224+'SNA 05-2019'!G224+'SNA 06-2019'!G224+'SNA 07-2019'!G224+'SNA 08-2019'!G224+'SNA 09-2019'!G224+'SNA 10-2019'!G224+'SNA 11-2019'!G224+'SNA 12-2019'!G224</f>
        <v>0</v>
      </c>
      <c r="H224" s="36"/>
      <c r="I224" s="35">
        <f>'SNA 01-2019'!I224+'SNA 02-2019'!I224+'SNA 03-2019'!I224+'SNA 04-2019'!I224+'SNA 05-2019'!I224+'SNA 06-2019'!I224+'SNA 07-2019'!I224+'SNA 08-2019'!I224+'SNA 09-2019'!I224+'SNA 10-2019'!I224+'SNA 11-2019'!I224+'SNA 12-2019'!I224</f>
        <v>0</v>
      </c>
    </row>
    <row r="225" spans="1:9" hidden="1" outlineLevel="1">
      <c r="A225" s="40" t="s">
        <v>259</v>
      </c>
      <c r="B225" s="35">
        <f>'SNA 01-2019'!B225+'SNA 02-2019'!B225+'SNA 03-2019'!B225+'SNA 04-2019'!B225+'SNA 05-2019'!B225+'SNA 06-2019'!B225+'SNA 07-2019'!B225+'SNA 08-2019'!B225+'SNA 09-2019'!B225+'SNA 10-2019'!B225+'SNA 11-2019'!B225+'SNA 12-2019'!B225</f>
        <v>0</v>
      </c>
      <c r="C225" s="35">
        <f>'SNA 01-2019'!C225+'SNA 02-2019'!C225+'SNA 03-2019'!C225+'SNA 04-2019'!C225+'SNA 05-2019'!C225+'SNA 06-2019'!C225+'SNA 07-2019'!C225+'SNA 08-2019'!C225+'SNA 09-2019'!C225+'SNA 10-2019'!C225+'SNA 11-2019'!C225+'SNA 12-2019'!C225</f>
        <v>-429.6</v>
      </c>
      <c r="D225" s="35">
        <f>'SNA 01-2019'!D225+'SNA 02-2019'!D225+'SNA 03-2019'!D225+'SNA 04-2019'!D225+'SNA 05-2019'!D225+'SNA 06-2019'!D225+'SNA 07-2019'!D225+'SNA 08-2019'!D225+'SNA 09-2019'!D225+'SNA 10-2019'!D225+'SNA 11-2019'!D225+'SNA 12-2019'!D225</f>
        <v>0</v>
      </c>
      <c r="E225" s="36">
        <f t="shared" si="29"/>
        <v>-429.6</v>
      </c>
      <c r="F225" s="36"/>
      <c r="G225" s="35">
        <f>'SNA 01-2019'!G225+'SNA 02-2019'!G225+'SNA 03-2019'!G225+'SNA 04-2019'!G225+'SNA 05-2019'!G225+'SNA 06-2019'!G225+'SNA 07-2019'!G225+'SNA 08-2019'!G225+'SNA 09-2019'!G225+'SNA 10-2019'!G225+'SNA 11-2019'!G225+'SNA 12-2019'!G225</f>
        <v>0</v>
      </c>
      <c r="H225" s="36"/>
      <c r="I225" s="35">
        <f>'SNA 01-2019'!I225+'SNA 02-2019'!I225+'SNA 03-2019'!I225+'SNA 04-2019'!I225+'SNA 05-2019'!I225+'SNA 06-2019'!I225+'SNA 07-2019'!I225+'SNA 08-2019'!I225+'SNA 09-2019'!I225+'SNA 10-2019'!I225+'SNA 11-2019'!I225+'SNA 12-2019'!I225</f>
        <v>0</v>
      </c>
    </row>
    <row r="226" spans="1:9" hidden="1" outlineLevel="1">
      <c r="A226" s="40" t="s">
        <v>67</v>
      </c>
      <c r="B226" s="35">
        <f>'SNA 01-2019'!B226+'SNA 02-2019'!B226+'SNA 03-2019'!B226+'SNA 04-2019'!B226+'SNA 05-2019'!B226+'SNA 06-2019'!B226+'SNA 07-2019'!B226+'SNA 08-2019'!B226+'SNA 09-2019'!B226+'SNA 10-2019'!B226+'SNA 11-2019'!B226+'SNA 12-2019'!B226</f>
        <v>0</v>
      </c>
      <c r="C226" s="35">
        <f>'SNA 01-2019'!C226+'SNA 02-2019'!C226+'SNA 03-2019'!C226+'SNA 04-2019'!C226+'SNA 05-2019'!C226+'SNA 06-2019'!C226+'SNA 07-2019'!C226+'SNA 08-2019'!C226+'SNA 09-2019'!C226+'SNA 10-2019'!C226+'SNA 11-2019'!C226+'SNA 12-2019'!C226</f>
        <v>-1364.5239999999999</v>
      </c>
      <c r="D226" s="35">
        <f>'SNA 01-2019'!D226+'SNA 02-2019'!D226+'SNA 03-2019'!D226+'SNA 04-2019'!D226+'SNA 05-2019'!D226+'SNA 06-2019'!D226+'SNA 07-2019'!D226+'SNA 08-2019'!D226+'SNA 09-2019'!D226+'SNA 10-2019'!D226+'SNA 11-2019'!D226+'SNA 12-2019'!D226</f>
        <v>0</v>
      </c>
      <c r="E226" s="36">
        <f t="shared" si="29"/>
        <v>-1364.5239999999999</v>
      </c>
      <c r="F226" s="36"/>
      <c r="G226" s="35">
        <f>'SNA 01-2019'!G226+'SNA 02-2019'!G226+'SNA 03-2019'!G226+'SNA 04-2019'!G226+'SNA 05-2019'!G226+'SNA 06-2019'!G226+'SNA 07-2019'!G226+'SNA 08-2019'!G226+'SNA 09-2019'!G226+'SNA 10-2019'!G226+'SNA 11-2019'!G226+'SNA 12-2019'!G226</f>
        <v>0</v>
      </c>
      <c r="H226" s="36"/>
      <c r="I226" s="35">
        <f>'SNA 01-2019'!I226+'SNA 02-2019'!I226+'SNA 03-2019'!I226+'SNA 04-2019'!I226+'SNA 05-2019'!I226+'SNA 06-2019'!I226+'SNA 07-2019'!I226+'SNA 08-2019'!I226+'SNA 09-2019'!I226+'SNA 10-2019'!I226+'SNA 11-2019'!I226+'SNA 12-2019'!I226</f>
        <v>0</v>
      </c>
    </row>
    <row r="227" spans="1:9" hidden="1" outlineLevel="1">
      <c r="A227" s="40" t="s">
        <v>260</v>
      </c>
      <c r="B227" s="35">
        <f>'SNA 01-2019'!B227+'SNA 02-2019'!B227+'SNA 03-2019'!B227+'SNA 04-2019'!B227+'SNA 05-2019'!B227+'SNA 06-2019'!B227+'SNA 07-2019'!B227+'SNA 08-2019'!B227+'SNA 09-2019'!B227+'SNA 10-2019'!B227+'SNA 11-2019'!B227+'SNA 12-2019'!B227</f>
        <v>0</v>
      </c>
      <c r="C227" s="35">
        <f>'SNA 01-2019'!C227+'SNA 02-2019'!C227+'SNA 03-2019'!C227+'SNA 04-2019'!C227+'SNA 05-2019'!C227+'SNA 06-2019'!C227+'SNA 07-2019'!C227+'SNA 08-2019'!C227+'SNA 09-2019'!C227+'SNA 10-2019'!C227+'SNA 11-2019'!C227+'SNA 12-2019'!C227</f>
        <v>-28395.331999999999</v>
      </c>
      <c r="D227" s="35">
        <f>'SNA 01-2019'!D227+'SNA 02-2019'!D227+'SNA 03-2019'!D227+'SNA 04-2019'!D227+'SNA 05-2019'!D227+'SNA 06-2019'!D227+'SNA 07-2019'!D227+'SNA 08-2019'!D227+'SNA 09-2019'!D227+'SNA 10-2019'!D227+'SNA 11-2019'!D227+'SNA 12-2019'!D227</f>
        <v>0</v>
      </c>
      <c r="E227" s="36">
        <f t="shared" si="29"/>
        <v>-28395.331999999999</v>
      </c>
      <c r="F227" s="36"/>
      <c r="G227" s="35">
        <f>'SNA 01-2019'!G227+'SNA 02-2019'!G227+'SNA 03-2019'!G227+'SNA 04-2019'!G227+'SNA 05-2019'!G227+'SNA 06-2019'!G227+'SNA 07-2019'!G227+'SNA 08-2019'!G227+'SNA 09-2019'!G227+'SNA 10-2019'!G227+'SNA 11-2019'!G227+'SNA 12-2019'!G227</f>
        <v>0</v>
      </c>
      <c r="H227" s="36"/>
      <c r="I227" s="35">
        <f>'SNA 01-2019'!I227+'SNA 02-2019'!I227+'SNA 03-2019'!I227+'SNA 04-2019'!I227+'SNA 05-2019'!I227+'SNA 06-2019'!I227+'SNA 07-2019'!I227+'SNA 08-2019'!I227+'SNA 09-2019'!I227+'SNA 10-2019'!I227+'SNA 11-2019'!I227+'SNA 12-2019'!I227</f>
        <v>0</v>
      </c>
    </row>
    <row r="228" spans="1:9" hidden="1" outlineLevel="1">
      <c r="A228" s="40" t="s">
        <v>261</v>
      </c>
      <c r="B228" s="35">
        <f>'SNA 01-2019'!B228+'SNA 02-2019'!B228+'SNA 03-2019'!B228+'SNA 04-2019'!B228+'SNA 05-2019'!B228+'SNA 06-2019'!B228+'SNA 07-2019'!B228+'SNA 08-2019'!B228+'SNA 09-2019'!B228+'SNA 10-2019'!B228+'SNA 11-2019'!B228+'SNA 12-2019'!B228</f>
        <v>0</v>
      </c>
      <c r="C228" s="35">
        <f>'SNA 01-2019'!C228+'SNA 02-2019'!C228+'SNA 03-2019'!C228+'SNA 04-2019'!C228+'SNA 05-2019'!C228+'SNA 06-2019'!C228+'SNA 07-2019'!C228+'SNA 08-2019'!C228+'SNA 09-2019'!C228+'SNA 10-2019'!C228+'SNA 11-2019'!C228+'SNA 12-2019'!C228</f>
        <v>-2718.2359999999999</v>
      </c>
      <c r="D228" s="35">
        <f>'SNA 01-2019'!D228+'SNA 02-2019'!D228+'SNA 03-2019'!D228+'SNA 04-2019'!D228+'SNA 05-2019'!D228+'SNA 06-2019'!D228+'SNA 07-2019'!D228+'SNA 08-2019'!D228+'SNA 09-2019'!D228+'SNA 10-2019'!D228+'SNA 11-2019'!D228+'SNA 12-2019'!D228</f>
        <v>0</v>
      </c>
      <c r="E228" s="36">
        <f t="shared" si="29"/>
        <v>-2718.2359999999999</v>
      </c>
      <c r="F228" s="36"/>
      <c r="G228" s="35">
        <f>'SNA 01-2019'!G228+'SNA 02-2019'!G228+'SNA 03-2019'!G228+'SNA 04-2019'!G228+'SNA 05-2019'!G228+'SNA 06-2019'!G228+'SNA 07-2019'!G228+'SNA 08-2019'!G228+'SNA 09-2019'!G228+'SNA 10-2019'!G228+'SNA 11-2019'!G228+'SNA 12-2019'!G228</f>
        <v>0</v>
      </c>
      <c r="H228" s="36"/>
      <c r="I228" s="35">
        <f>'SNA 01-2019'!I228+'SNA 02-2019'!I228+'SNA 03-2019'!I228+'SNA 04-2019'!I228+'SNA 05-2019'!I228+'SNA 06-2019'!I228+'SNA 07-2019'!I228+'SNA 08-2019'!I228+'SNA 09-2019'!I228+'SNA 10-2019'!I228+'SNA 11-2019'!I228+'SNA 12-2019'!I228</f>
        <v>0</v>
      </c>
    </row>
    <row r="229" spans="1:9" hidden="1" outlineLevel="1">
      <c r="A229" s="40" t="s">
        <v>85</v>
      </c>
      <c r="B229" s="35">
        <f>'SNA 01-2019'!B229+'SNA 02-2019'!B229+'SNA 03-2019'!B229+'SNA 04-2019'!B229+'SNA 05-2019'!B229+'SNA 06-2019'!B229+'SNA 07-2019'!B229+'SNA 08-2019'!B229+'SNA 09-2019'!B229+'SNA 10-2019'!B229+'SNA 11-2019'!B229+'SNA 12-2019'!B229</f>
        <v>0</v>
      </c>
      <c r="C229" s="35">
        <f>'SNA 01-2019'!C229+'SNA 02-2019'!C229+'SNA 03-2019'!C229+'SNA 04-2019'!C229+'SNA 05-2019'!C229+'SNA 06-2019'!C229+'SNA 07-2019'!C229+'SNA 08-2019'!C229+'SNA 09-2019'!C229+'SNA 10-2019'!C229+'SNA 11-2019'!C229+'SNA 12-2019'!C229</f>
        <v>-40145.364999999998</v>
      </c>
      <c r="D229" s="35">
        <f>'SNA 01-2019'!D229+'SNA 02-2019'!D229+'SNA 03-2019'!D229+'SNA 04-2019'!D229+'SNA 05-2019'!D229+'SNA 06-2019'!D229+'SNA 07-2019'!D229+'SNA 08-2019'!D229+'SNA 09-2019'!D229+'SNA 10-2019'!D229+'SNA 11-2019'!D229+'SNA 12-2019'!D229</f>
        <v>0</v>
      </c>
      <c r="E229" s="36">
        <f t="shared" si="29"/>
        <v>-40145.364999999998</v>
      </c>
      <c r="F229" s="36"/>
      <c r="G229" s="35">
        <f>'SNA 01-2019'!G229+'SNA 02-2019'!G229+'SNA 03-2019'!G229+'SNA 04-2019'!G229+'SNA 05-2019'!G229+'SNA 06-2019'!G229+'SNA 07-2019'!G229+'SNA 08-2019'!G229+'SNA 09-2019'!G229+'SNA 10-2019'!G229+'SNA 11-2019'!G229+'SNA 12-2019'!G229</f>
        <v>0</v>
      </c>
      <c r="H229" s="36"/>
      <c r="I229" s="35">
        <f>'SNA 01-2019'!I229+'SNA 02-2019'!I229+'SNA 03-2019'!I229+'SNA 04-2019'!I229+'SNA 05-2019'!I229+'SNA 06-2019'!I229+'SNA 07-2019'!I229+'SNA 08-2019'!I229+'SNA 09-2019'!I229+'SNA 10-2019'!I229+'SNA 11-2019'!I229+'SNA 12-2019'!I229</f>
        <v>0</v>
      </c>
    </row>
    <row r="230" spans="1:9" hidden="1" outlineLevel="1">
      <c r="A230" s="41" t="s">
        <v>262</v>
      </c>
      <c r="B230" s="35">
        <f>'SNA 01-2019'!B230+'SNA 02-2019'!B230+'SNA 03-2019'!B230+'SNA 04-2019'!B230+'SNA 05-2019'!B230+'SNA 06-2019'!B230+'SNA 07-2019'!B230+'SNA 08-2019'!B230+'SNA 09-2019'!B230+'SNA 10-2019'!B230+'SNA 11-2019'!B230+'SNA 12-2019'!B230</f>
        <v>0</v>
      </c>
      <c r="C230" s="35">
        <f>'SNA 01-2019'!C230+'SNA 02-2019'!C230+'SNA 03-2019'!C230+'SNA 04-2019'!C230+'SNA 05-2019'!C230+'SNA 06-2019'!C230+'SNA 07-2019'!C230+'SNA 08-2019'!C230+'SNA 09-2019'!C230+'SNA 10-2019'!C230+'SNA 11-2019'!C230+'SNA 12-2019'!C230</f>
        <v>-788.69200000000001</v>
      </c>
      <c r="D230" s="35">
        <f>'SNA 01-2019'!D230+'SNA 02-2019'!D230+'SNA 03-2019'!D230+'SNA 04-2019'!D230+'SNA 05-2019'!D230+'SNA 06-2019'!D230+'SNA 07-2019'!D230+'SNA 08-2019'!D230+'SNA 09-2019'!D230+'SNA 10-2019'!D230+'SNA 11-2019'!D230+'SNA 12-2019'!D230</f>
        <v>0</v>
      </c>
      <c r="E230" s="36">
        <f t="shared" si="29"/>
        <v>-788.69200000000001</v>
      </c>
      <c r="F230" s="36"/>
      <c r="G230" s="35">
        <f>'SNA 01-2019'!G230+'SNA 02-2019'!G230+'SNA 03-2019'!G230+'SNA 04-2019'!G230+'SNA 05-2019'!G230+'SNA 06-2019'!G230+'SNA 07-2019'!G230+'SNA 08-2019'!G230+'SNA 09-2019'!G230+'SNA 10-2019'!G230+'SNA 11-2019'!G230+'SNA 12-2019'!G230</f>
        <v>0</v>
      </c>
      <c r="H230" s="36"/>
      <c r="I230" s="35">
        <f>'SNA 01-2019'!I230+'SNA 02-2019'!I230+'SNA 03-2019'!I230+'SNA 04-2019'!I230+'SNA 05-2019'!I230+'SNA 06-2019'!I230+'SNA 07-2019'!I230+'SNA 08-2019'!I230+'SNA 09-2019'!I230+'SNA 10-2019'!I230+'SNA 11-2019'!I230+'SNA 12-2019'!I230</f>
        <v>0</v>
      </c>
    </row>
    <row r="231" spans="1:9" hidden="1" outlineLevel="1">
      <c r="A231" s="40" t="s">
        <v>263</v>
      </c>
      <c r="B231" s="35">
        <f>'SNA 01-2019'!B231+'SNA 02-2019'!B231+'SNA 03-2019'!B231+'SNA 04-2019'!B231+'SNA 05-2019'!B231+'SNA 06-2019'!B231+'SNA 07-2019'!B231+'SNA 08-2019'!B231+'SNA 09-2019'!B231+'SNA 10-2019'!B231+'SNA 11-2019'!B231+'SNA 12-2019'!B231</f>
        <v>0</v>
      </c>
      <c r="C231" s="35">
        <f>'SNA 01-2019'!C231+'SNA 02-2019'!C231+'SNA 03-2019'!C231+'SNA 04-2019'!C231+'SNA 05-2019'!C231+'SNA 06-2019'!C231+'SNA 07-2019'!C231+'SNA 08-2019'!C231+'SNA 09-2019'!C231+'SNA 10-2019'!C231+'SNA 11-2019'!C231+'SNA 12-2019'!C231</f>
        <v>-39350.063999999998</v>
      </c>
      <c r="D231" s="35">
        <f>'SNA 01-2019'!D231+'SNA 02-2019'!D231+'SNA 03-2019'!D231+'SNA 04-2019'!D231+'SNA 05-2019'!D231+'SNA 06-2019'!D231+'SNA 07-2019'!D231+'SNA 08-2019'!D231+'SNA 09-2019'!D231+'SNA 10-2019'!D231+'SNA 11-2019'!D231+'SNA 12-2019'!D231</f>
        <v>0</v>
      </c>
      <c r="E231" s="36">
        <f t="shared" si="29"/>
        <v>-39350.063999999998</v>
      </c>
      <c r="F231" s="36"/>
      <c r="G231" s="35">
        <f>'SNA 01-2019'!G231+'SNA 02-2019'!G231+'SNA 03-2019'!G231+'SNA 04-2019'!G231+'SNA 05-2019'!G231+'SNA 06-2019'!G231+'SNA 07-2019'!G231+'SNA 08-2019'!G231+'SNA 09-2019'!G231+'SNA 10-2019'!G231+'SNA 11-2019'!G231+'SNA 12-2019'!G231</f>
        <v>0</v>
      </c>
      <c r="H231" s="36"/>
      <c r="I231" s="35">
        <f>'SNA 01-2019'!I231+'SNA 02-2019'!I231+'SNA 03-2019'!I231+'SNA 04-2019'!I231+'SNA 05-2019'!I231+'SNA 06-2019'!I231+'SNA 07-2019'!I231+'SNA 08-2019'!I231+'SNA 09-2019'!I231+'SNA 10-2019'!I231+'SNA 11-2019'!I231+'SNA 12-2019'!I231</f>
        <v>0</v>
      </c>
    </row>
    <row r="232" spans="1:9" hidden="1" outlineLevel="1">
      <c r="A232" s="40" t="s">
        <v>92</v>
      </c>
      <c r="B232" s="35">
        <f>'SNA 01-2019'!B232+'SNA 02-2019'!B232+'SNA 03-2019'!B232+'SNA 04-2019'!B232+'SNA 05-2019'!B232+'SNA 06-2019'!B232+'SNA 07-2019'!B232+'SNA 08-2019'!B232+'SNA 09-2019'!B232+'SNA 10-2019'!B232+'SNA 11-2019'!B232+'SNA 12-2019'!B232</f>
        <v>0</v>
      </c>
      <c r="C232" s="35">
        <f>'SNA 01-2019'!C232+'SNA 02-2019'!C232+'SNA 03-2019'!C232+'SNA 04-2019'!C232+'SNA 05-2019'!C232+'SNA 06-2019'!C232+'SNA 07-2019'!C232+'SNA 08-2019'!C232+'SNA 09-2019'!C232+'SNA 10-2019'!C232+'SNA 11-2019'!C232+'SNA 12-2019'!C232</f>
        <v>-1104.3119999999999</v>
      </c>
      <c r="D232" s="35">
        <f>'SNA 01-2019'!D232+'SNA 02-2019'!D232+'SNA 03-2019'!D232+'SNA 04-2019'!D232+'SNA 05-2019'!D232+'SNA 06-2019'!D232+'SNA 07-2019'!D232+'SNA 08-2019'!D232+'SNA 09-2019'!D232+'SNA 10-2019'!D232+'SNA 11-2019'!D232+'SNA 12-2019'!D232</f>
        <v>0</v>
      </c>
      <c r="E232" s="36">
        <f t="shared" si="29"/>
        <v>-1104.3119999999999</v>
      </c>
      <c r="F232" s="36"/>
      <c r="G232" s="35">
        <f>'SNA 01-2019'!G232+'SNA 02-2019'!G232+'SNA 03-2019'!G232+'SNA 04-2019'!G232+'SNA 05-2019'!G232+'SNA 06-2019'!G232+'SNA 07-2019'!G232+'SNA 08-2019'!G232+'SNA 09-2019'!G232+'SNA 10-2019'!G232+'SNA 11-2019'!G232+'SNA 12-2019'!G232</f>
        <v>0</v>
      </c>
      <c r="H232" s="36"/>
      <c r="I232" s="35">
        <f>'SNA 01-2019'!I232+'SNA 02-2019'!I232+'SNA 03-2019'!I232+'SNA 04-2019'!I232+'SNA 05-2019'!I232+'SNA 06-2019'!I232+'SNA 07-2019'!I232+'SNA 08-2019'!I232+'SNA 09-2019'!I232+'SNA 10-2019'!I232+'SNA 11-2019'!I232+'SNA 12-2019'!I232</f>
        <v>0</v>
      </c>
    </row>
    <row r="233" spans="1:9" hidden="1" outlineLevel="1">
      <c r="A233" s="40" t="s">
        <v>97</v>
      </c>
      <c r="B233" s="35">
        <f>'SNA 01-2019'!B233+'SNA 02-2019'!B233+'SNA 03-2019'!B233+'SNA 04-2019'!B233+'SNA 05-2019'!B233+'SNA 06-2019'!B233+'SNA 07-2019'!B233+'SNA 08-2019'!B233+'SNA 09-2019'!B233+'SNA 10-2019'!B233+'SNA 11-2019'!B233+'SNA 12-2019'!B233</f>
        <v>0</v>
      </c>
      <c r="C233" s="35">
        <f>'SNA 01-2019'!C233+'SNA 02-2019'!C233+'SNA 03-2019'!C233+'SNA 04-2019'!C233+'SNA 05-2019'!C233+'SNA 06-2019'!C233+'SNA 07-2019'!C233+'SNA 08-2019'!C233+'SNA 09-2019'!C233+'SNA 10-2019'!C233+'SNA 11-2019'!C233+'SNA 12-2019'!C233</f>
        <v>-1583.3150000000001</v>
      </c>
      <c r="D233" s="35">
        <f>'SNA 01-2019'!D233+'SNA 02-2019'!D233+'SNA 03-2019'!D233+'SNA 04-2019'!D233+'SNA 05-2019'!D233+'SNA 06-2019'!D233+'SNA 07-2019'!D233+'SNA 08-2019'!D233+'SNA 09-2019'!D233+'SNA 10-2019'!D233+'SNA 11-2019'!D233+'SNA 12-2019'!D233</f>
        <v>0</v>
      </c>
      <c r="E233" s="36">
        <f t="shared" si="29"/>
        <v>-1583.3150000000001</v>
      </c>
      <c r="F233" s="36"/>
      <c r="G233" s="35">
        <f>'SNA 01-2019'!G233+'SNA 02-2019'!G233+'SNA 03-2019'!G233+'SNA 04-2019'!G233+'SNA 05-2019'!G233+'SNA 06-2019'!G233+'SNA 07-2019'!G233+'SNA 08-2019'!G233+'SNA 09-2019'!G233+'SNA 10-2019'!G233+'SNA 11-2019'!G233+'SNA 12-2019'!G233</f>
        <v>0</v>
      </c>
      <c r="H233" s="36"/>
      <c r="I233" s="35">
        <f>'SNA 01-2019'!I233+'SNA 02-2019'!I233+'SNA 03-2019'!I233+'SNA 04-2019'!I233+'SNA 05-2019'!I233+'SNA 06-2019'!I233+'SNA 07-2019'!I233+'SNA 08-2019'!I233+'SNA 09-2019'!I233+'SNA 10-2019'!I233+'SNA 11-2019'!I233+'SNA 12-2019'!I233</f>
        <v>0</v>
      </c>
    </row>
    <row r="234" spans="1:9" hidden="1" outlineLevel="1">
      <c r="A234" s="40" t="s">
        <v>264</v>
      </c>
      <c r="B234" s="35">
        <f>'SNA 01-2019'!B234+'SNA 02-2019'!B234+'SNA 03-2019'!B234+'SNA 04-2019'!B234+'SNA 05-2019'!B234+'SNA 06-2019'!B234+'SNA 07-2019'!B234+'SNA 08-2019'!B234+'SNA 09-2019'!B234+'SNA 10-2019'!B234+'SNA 11-2019'!B234+'SNA 12-2019'!B234</f>
        <v>0</v>
      </c>
      <c r="C234" s="35">
        <f>'SNA 01-2019'!C234+'SNA 02-2019'!C234+'SNA 03-2019'!C234+'SNA 04-2019'!C234+'SNA 05-2019'!C234+'SNA 06-2019'!C234+'SNA 07-2019'!C234+'SNA 08-2019'!C234+'SNA 09-2019'!C234+'SNA 10-2019'!C234+'SNA 11-2019'!C234+'SNA 12-2019'!C234</f>
        <v>-7223.6129999999994</v>
      </c>
      <c r="D234" s="35">
        <f>'SNA 01-2019'!D234+'SNA 02-2019'!D234+'SNA 03-2019'!D234+'SNA 04-2019'!D234+'SNA 05-2019'!D234+'SNA 06-2019'!D234+'SNA 07-2019'!D234+'SNA 08-2019'!D234+'SNA 09-2019'!D234+'SNA 10-2019'!D234+'SNA 11-2019'!D234+'SNA 12-2019'!D234</f>
        <v>0</v>
      </c>
      <c r="E234" s="36">
        <f t="shared" si="29"/>
        <v>-7223.6129999999994</v>
      </c>
      <c r="F234" s="36"/>
      <c r="G234" s="35">
        <f>'SNA 01-2019'!G234+'SNA 02-2019'!G234+'SNA 03-2019'!G234+'SNA 04-2019'!G234+'SNA 05-2019'!G234+'SNA 06-2019'!G234+'SNA 07-2019'!G234+'SNA 08-2019'!G234+'SNA 09-2019'!G234+'SNA 10-2019'!G234+'SNA 11-2019'!G234+'SNA 12-2019'!G234</f>
        <v>0</v>
      </c>
      <c r="H234" s="36"/>
      <c r="I234" s="35">
        <f>'SNA 01-2019'!I234+'SNA 02-2019'!I234+'SNA 03-2019'!I234+'SNA 04-2019'!I234+'SNA 05-2019'!I234+'SNA 06-2019'!I234+'SNA 07-2019'!I234+'SNA 08-2019'!I234+'SNA 09-2019'!I234+'SNA 10-2019'!I234+'SNA 11-2019'!I234+'SNA 12-2019'!I234</f>
        <v>0</v>
      </c>
    </row>
    <row r="235" spans="1:9" hidden="1" outlineLevel="1">
      <c r="A235" s="40" t="s">
        <v>265</v>
      </c>
      <c r="B235" s="35">
        <f>'SNA 01-2019'!B235+'SNA 02-2019'!B235+'SNA 03-2019'!B235+'SNA 04-2019'!B235+'SNA 05-2019'!B235+'SNA 06-2019'!B235+'SNA 07-2019'!B235+'SNA 08-2019'!B235+'SNA 09-2019'!B235+'SNA 10-2019'!B235+'SNA 11-2019'!B235+'SNA 12-2019'!B235</f>
        <v>0</v>
      </c>
      <c r="C235" s="35">
        <f>'SNA 01-2019'!C235+'SNA 02-2019'!C235+'SNA 03-2019'!C235+'SNA 04-2019'!C235+'SNA 05-2019'!C235+'SNA 06-2019'!C235+'SNA 07-2019'!C235+'SNA 08-2019'!C235+'SNA 09-2019'!C235+'SNA 10-2019'!C235+'SNA 11-2019'!C235+'SNA 12-2019'!C235</f>
        <v>-3342.2309999999998</v>
      </c>
      <c r="D235" s="35">
        <f>'SNA 01-2019'!D235+'SNA 02-2019'!D235+'SNA 03-2019'!D235+'SNA 04-2019'!D235+'SNA 05-2019'!D235+'SNA 06-2019'!D235+'SNA 07-2019'!D235+'SNA 08-2019'!D235+'SNA 09-2019'!D235+'SNA 10-2019'!D235+'SNA 11-2019'!D235+'SNA 12-2019'!D235</f>
        <v>0</v>
      </c>
      <c r="E235" s="36">
        <f t="shared" si="29"/>
        <v>-3342.2309999999998</v>
      </c>
      <c r="F235" s="36"/>
      <c r="G235" s="35">
        <f>'SNA 01-2019'!G235+'SNA 02-2019'!G235+'SNA 03-2019'!G235+'SNA 04-2019'!G235+'SNA 05-2019'!G235+'SNA 06-2019'!G235+'SNA 07-2019'!G235+'SNA 08-2019'!G235+'SNA 09-2019'!G235+'SNA 10-2019'!G235+'SNA 11-2019'!G235+'SNA 12-2019'!G235</f>
        <v>0</v>
      </c>
      <c r="H235" s="36"/>
      <c r="I235" s="35">
        <f>'SNA 01-2019'!I235+'SNA 02-2019'!I235+'SNA 03-2019'!I235+'SNA 04-2019'!I235+'SNA 05-2019'!I235+'SNA 06-2019'!I235+'SNA 07-2019'!I235+'SNA 08-2019'!I235+'SNA 09-2019'!I235+'SNA 10-2019'!I235+'SNA 11-2019'!I235+'SNA 12-2019'!I235</f>
        <v>0</v>
      </c>
    </row>
    <row r="236" spans="1:9" hidden="1" outlineLevel="1">
      <c r="A236" s="40" t="s">
        <v>266</v>
      </c>
      <c r="B236" s="35">
        <f>'SNA 01-2019'!B236+'SNA 02-2019'!B236+'SNA 03-2019'!B236+'SNA 04-2019'!B236+'SNA 05-2019'!B236+'SNA 06-2019'!B236+'SNA 07-2019'!B236+'SNA 08-2019'!B236+'SNA 09-2019'!B236+'SNA 10-2019'!B236+'SNA 11-2019'!B236+'SNA 12-2019'!B236</f>
        <v>0</v>
      </c>
      <c r="C236" s="35">
        <f>'SNA 01-2019'!C236+'SNA 02-2019'!C236+'SNA 03-2019'!C236+'SNA 04-2019'!C236+'SNA 05-2019'!C236+'SNA 06-2019'!C236+'SNA 07-2019'!C236+'SNA 08-2019'!C236+'SNA 09-2019'!C236+'SNA 10-2019'!C236+'SNA 11-2019'!C236+'SNA 12-2019'!C236</f>
        <v>-5345.1440000000002</v>
      </c>
      <c r="D236" s="35">
        <f>'SNA 01-2019'!D236+'SNA 02-2019'!D236+'SNA 03-2019'!D236+'SNA 04-2019'!D236+'SNA 05-2019'!D236+'SNA 06-2019'!D236+'SNA 07-2019'!D236+'SNA 08-2019'!D236+'SNA 09-2019'!D236+'SNA 10-2019'!D236+'SNA 11-2019'!D236+'SNA 12-2019'!D236</f>
        <v>0</v>
      </c>
      <c r="E236" s="36">
        <f t="shared" si="29"/>
        <v>-5345.1440000000002</v>
      </c>
      <c r="F236" s="36"/>
      <c r="G236" s="35">
        <f>'SNA 01-2019'!G236+'SNA 02-2019'!G236+'SNA 03-2019'!G236+'SNA 04-2019'!G236+'SNA 05-2019'!G236+'SNA 06-2019'!G236+'SNA 07-2019'!G236+'SNA 08-2019'!G236+'SNA 09-2019'!G236+'SNA 10-2019'!G236+'SNA 11-2019'!G236+'SNA 12-2019'!G236</f>
        <v>0</v>
      </c>
      <c r="H236" s="36"/>
      <c r="I236" s="35">
        <f>'SNA 01-2019'!I236+'SNA 02-2019'!I236+'SNA 03-2019'!I236+'SNA 04-2019'!I236+'SNA 05-2019'!I236+'SNA 06-2019'!I236+'SNA 07-2019'!I236+'SNA 08-2019'!I236+'SNA 09-2019'!I236+'SNA 10-2019'!I236+'SNA 11-2019'!I236+'SNA 12-2019'!I236</f>
        <v>0</v>
      </c>
    </row>
    <row r="237" spans="1:9" hidden="1" outlineLevel="1">
      <c r="A237" s="40" t="s">
        <v>267</v>
      </c>
      <c r="B237" s="35">
        <f>'SNA 01-2019'!B237+'SNA 02-2019'!B237+'SNA 03-2019'!B237+'SNA 04-2019'!B237+'SNA 05-2019'!B237+'SNA 06-2019'!B237+'SNA 07-2019'!B237+'SNA 08-2019'!B237+'SNA 09-2019'!B237+'SNA 10-2019'!B237+'SNA 11-2019'!B237+'SNA 12-2019'!B237</f>
        <v>0</v>
      </c>
      <c r="C237" s="35">
        <f>'SNA 01-2019'!C237+'SNA 02-2019'!C237+'SNA 03-2019'!C237+'SNA 04-2019'!C237+'SNA 05-2019'!C237+'SNA 06-2019'!C237+'SNA 07-2019'!C237+'SNA 08-2019'!C237+'SNA 09-2019'!C237+'SNA 10-2019'!C237+'SNA 11-2019'!C237+'SNA 12-2019'!C237</f>
        <v>-660.61099999999999</v>
      </c>
      <c r="D237" s="35">
        <f>'SNA 01-2019'!D237+'SNA 02-2019'!D237+'SNA 03-2019'!D237+'SNA 04-2019'!D237+'SNA 05-2019'!D237+'SNA 06-2019'!D237+'SNA 07-2019'!D237+'SNA 08-2019'!D237+'SNA 09-2019'!D237+'SNA 10-2019'!D237+'SNA 11-2019'!D237+'SNA 12-2019'!D237</f>
        <v>0</v>
      </c>
      <c r="E237" s="36">
        <f t="shared" si="29"/>
        <v>-660.61099999999999</v>
      </c>
      <c r="F237" s="36"/>
      <c r="G237" s="35">
        <f>'SNA 01-2019'!G237+'SNA 02-2019'!G237+'SNA 03-2019'!G237+'SNA 04-2019'!G237+'SNA 05-2019'!G237+'SNA 06-2019'!G237+'SNA 07-2019'!G237+'SNA 08-2019'!G237+'SNA 09-2019'!G237+'SNA 10-2019'!G237+'SNA 11-2019'!G237+'SNA 12-2019'!G237</f>
        <v>0</v>
      </c>
      <c r="H237" s="36"/>
      <c r="I237" s="35">
        <f>'SNA 01-2019'!I237+'SNA 02-2019'!I237+'SNA 03-2019'!I237+'SNA 04-2019'!I237+'SNA 05-2019'!I237+'SNA 06-2019'!I237+'SNA 07-2019'!I237+'SNA 08-2019'!I237+'SNA 09-2019'!I237+'SNA 10-2019'!I237+'SNA 11-2019'!I237+'SNA 12-2019'!I237</f>
        <v>0</v>
      </c>
    </row>
    <row r="238" spans="1:9" hidden="1" outlineLevel="1">
      <c r="A238" s="40" t="s">
        <v>114</v>
      </c>
      <c r="B238" s="35">
        <f>'SNA 01-2019'!B238+'SNA 02-2019'!B238+'SNA 03-2019'!B238+'SNA 04-2019'!B238+'SNA 05-2019'!B238+'SNA 06-2019'!B238+'SNA 07-2019'!B238+'SNA 08-2019'!B238+'SNA 09-2019'!B238+'SNA 10-2019'!B238+'SNA 11-2019'!B238+'SNA 12-2019'!B238</f>
        <v>0</v>
      </c>
      <c r="C238" s="35">
        <f>'SNA 01-2019'!C238+'SNA 02-2019'!C238+'SNA 03-2019'!C238+'SNA 04-2019'!C238+'SNA 05-2019'!C238+'SNA 06-2019'!C238+'SNA 07-2019'!C238+'SNA 08-2019'!C238+'SNA 09-2019'!C238+'SNA 10-2019'!C238+'SNA 11-2019'!C238+'SNA 12-2019'!C238</f>
        <v>-12894.241</v>
      </c>
      <c r="D238" s="35">
        <f>'SNA 01-2019'!D238+'SNA 02-2019'!D238+'SNA 03-2019'!D238+'SNA 04-2019'!D238+'SNA 05-2019'!D238+'SNA 06-2019'!D238+'SNA 07-2019'!D238+'SNA 08-2019'!D238+'SNA 09-2019'!D238+'SNA 10-2019'!D238+'SNA 11-2019'!D238+'SNA 12-2019'!D238</f>
        <v>0</v>
      </c>
      <c r="E238" s="36">
        <f t="shared" si="29"/>
        <v>-12894.241</v>
      </c>
      <c r="F238" s="36"/>
      <c r="G238" s="35">
        <f>'SNA 01-2019'!G238+'SNA 02-2019'!G238+'SNA 03-2019'!G238+'SNA 04-2019'!G238+'SNA 05-2019'!G238+'SNA 06-2019'!G238+'SNA 07-2019'!G238+'SNA 08-2019'!G238+'SNA 09-2019'!G238+'SNA 10-2019'!G238+'SNA 11-2019'!G238+'SNA 12-2019'!G238</f>
        <v>0</v>
      </c>
      <c r="H238" s="36"/>
      <c r="I238" s="35">
        <f>'SNA 01-2019'!I238+'SNA 02-2019'!I238+'SNA 03-2019'!I238+'SNA 04-2019'!I238+'SNA 05-2019'!I238+'SNA 06-2019'!I238+'SNA 07-2019'!I238+'SNA 08-2019'!I238+'SNA 09-2019'!I238+'SNA 10-2019'!I238+'SNA 11-2019'!I238+'SNA 12-2019'!I238</f>
        <v>0</v>
      </c>
    </row>
    <row r="239" spans="1:9" hidden="1" outlineLevel="1">
      <c r="A239" s="40" t="s">
        <v>268</v>
      </c>
      <c r="B239" s="35">
        <f>'SNA 01-2019'!B239+'SNA 02-2019'!B239+'SNA 03-2019'!B239+'SNA 04-2019'!B239+'SNA 05-2019'!B239+'SNA 06-2019'!B239+'SNA 07-2019'!B239+'SNA 08-2019'!B239+'SNA 09-2019'!B239+'SNA 10-2019'!B239+'SNA 11-2019'!B239+'SNA 12-2019'!B239</f>
        <v>0</v>
      </c>
      <c r="C239" s="35">
        <f>'SNA 01-2019'!C239+'SNA 02-2019'!C239+'SNA 03-2019'!C239+'SNA 04-2019'!C239+'SNA 05-2019'!C239+'SNA 06-2019'!C239+'SNA 07-2019'!C239+'SNA 08-2019'!C239+'SNA 09-2019'!C239+'SNA 10-2019'!C239+'SNA 11-2019'!C239+'SNA 12-2019'!C239</f>
        <v>-1397.606</v>
      </c>
      <c r="D239" s="35">
        <f>'SNA 01-2019'!D239+'SNA 02-2019'!D239+'SNA 03-2019'!D239+'SNA 04-2019'!D239+'SNA 05-2019'!D239+'SNA 06-2019'!D239+'SNA 07-2019'!D239+'SNA 08-2019'!D239+'SNA 09-2019'!D239+'SNA 10-2019'!D239+'SNA 11-2019'!D239+'SNA 12-2019'!D239</f>
        <v>0</v>
      </c>
      <c r="E239" s="36">
        <f t="shared" si="29"/>
        <v>-1397.606</v>
      </c>
      <c r="F239" s="36"/>
      <c r="G239" s="35">
        <f>'SNA 01-2019'!G239+'SNA 02-2019'!G239+'SNA 03-2019'!G239+'SNA 04-2019'!G239+'SNA 05-2019'!G239+'SNA 06-2019'!G239+'SNA 07-2019'!G239+'SNA 08-2019'!G239+'SNA 09-2019'!G239+'SNA 10-2019'!G239+'SNA 11-2019'!G239+'SNA 12-2019'!G239</f>
        <v>0</v>
      </c>
      <c r="H239" s="36"/>
      <c r="I239" s="35">
        <f>'SNA 01-2019'!I239+'SNA 02-2019'!I239+'SNA 03-2019'!I239+'SNA 04-2019'!I239+'SNA 05-2019'!I239+'SNA 06-2019'!I239+'SNA 07-2019'!I239+'SNA 08-2019'!I239+'SNA 09-2019'!I239+'SNA 10-2019'!I239+'SNA 11-2019'!I239+'SNA 12-2019'!I239</f>
        <v>0</v>
      </c>
    </row>
    <row r="240" spans="1:9" hidden="1" outlineLevel="1">
      <c r="A240" s="40" t="s">
        <v>269</v>
      </c>
      <c r="B240" s="35">
        <f>'SNA 01-2019'!B240+'SNA 02-2019'!B240+'SNA 03-2019'!B240+'SNA 04-2019'!B240+'SNA 05-2019'!B240+'SNA 06-2019'!B240+'SNA 07-2019'!B240+'SNA 08-2019'!B240+'SNA 09-2019'!B240+'SNA 10-2019'!B240+'SNA 11-2019'!B240+'SNA 12-2019'!B240</f>
        <v>0</v>
      </c>
      <c r="C240" s="35">
        <f>'SNA 01-2019'!C240+'SNA 02-2019'!C240+'SNA 03-2019'!C240+'SNA 04-2019'!C240+'SNA 05-2019'!C240+'SNA 06-2019'!C240+'SNA 07-2019'!C240+'SNA 08-2019'!C240+'SNA 09-2019'!C240+'SNA 10-2019'!C240+'SNA 11-2019'!C240+'SNA 12-2019'!C240</f>
        <v>-107247.84400000001</v>
      </c>
      <c r="D240" s="35">
        <f>'SNA 01-2019'!D240+'SNA 02-2019'!D240+'SNA 03-2019'!D240+'SNA 04-2019'!D240+'SNA 05-2019'!D240+'SNA 06-2019'!D240+'SNA 07-2019'!D240+'SNA 08-2019'!D240+'SNA 09-2019'!D240+'SNA 10-2019'!D240+'SNA 11-2019'!D240+'SNA 12-2019'!D240</f>
        <v>0</v>
      </c>
      <c r="E240" s="36">
        <f t="shared" si="29"/>
        <v>-107247.84400000001</v>
      </c>
      <c r="F240" s="36"/>
      <c r="G240" s="35">
        <f>'SNA 01-2019'!G240+'SNA 02-2019'!G240+'SNA 03-2019'!G240+'SNA 04-2019'!G240+'SNA 05-2019'!G240+'SNA 06-2019'!G240+'SNA 07-2019'!G240+'SNA 08-2019'!G240+'SNA 09-2019'!G240+'SNA 10-2019'!G240+'SNA 11-2019'!G240+'SNA 12-2019'!G240</f>
        <v>0</v>
      </c>
      <c r="H240" s="36"/>
      <c r="I240" s="35">
        <f>'SNA 01-2019'!I240+'SNA 02-2019'!I240+'SNA 03-2019'!I240+'SNA 04-2019'!I240+'SNA 05-2019'!I240+'SNA 06-2019'!I240+'SNA 07-2019'!I240+'SNA 08-2019'!I240+'SNA 09-2019'!I240+'SNA 10-2019'!I240+'SNA 11-2019'!I240+'SNA 12-2019'!I240</f>
        <v>0</v>
      </c>
    </row>
    <row r="241" spans="1:9" hidden="1" outlineLevel="1">
      <c r="A241" s="40" t="s">
        <v>116</v>
      </c>
      <c r="B241" s="35">
        <f>'SNA 01-2019'!B241+'SNA 02-2019'!B241+'SNA 03-2019'!B241+'SNA 04-2019'!B241+'SNA 05-2019'!B241+'SNA 06-2019'!B241+'SNA 07-2019'!B241+'SNA 08-2019'!B241+'SNA 09-2019'!B241+'SNA 10-2019'!B241+'SNA 11-2019'!B241+'SNA 12-2019'!B241</f>
        <v>0</v>
      </c>
      <c r="C241" s="35">
        <f>'SNA 01-2019'!C241+'SNA 02-2019'!C241+'SNA 03-2019'!C241+'SNA 04-2019'!C241+'SNA 05-2019'!C241+'SNA 06-2019'!C241+'SNA 07-2019'!C241+'SNA 08-2019'!C241+'SNA 09-2019'!C241+'SNA 10-2019'!C241+'SNA 11-2019'!C241+'SNA 12-2019'!C241</f>
        <v>-10814.624</v>
      </c>
      <c r="D241" s="35">
        <f>'SNA 01-2019'!D241+'SNA 02-2019'!D241+'SNA 03-2019'!D241+'SNA 04-2019'!D241+'SNA 05-2019'!D241+'SNA 06-2019'!D241+'SNA 07-2019'!D241+'SNA 08-2019'!D241+'SNA 09-2019'!D241+'SNA 10-2019'!D241+'SNA 11-2019'!D241+'SNA 12-2019'!D241</f>
        <v>0</v>
      </c>
      <c r="E241" s="36">
        <f t="shared" si="29"/>
        <v>-10814.624</v>
      </c>
      <c r="F241" s="36"/>
      <c r="G241" s="35">
        <f>'SNA 01-2019'!G241+'SNA 02-2019'!G241+'SNA 03-2019'!G241+'SNA 04-2019'!G241+'SNA 05-2019'!G241+'SNA 06-2019'!G241+'SNA 07-2019'!G241+'SNA 08-2019'!G241+'SNA 09-2019'!G241+'SNA 10-2019'!G241+'SNA 11-2019'!G241+'SNA 12-2019'!G241</f>
        <v>0</v>
      </c>
      <c r="H241" s="36"/>
      <c r="I241" s="35">
        <f>'SNA 01-2019'!I241+'SNA 02-2019'!I241+'SNA 03-2019'!I241+'SNA 04-2019'!I241+'SNA 05-2019'!I241+'SNA 06-2019'!I241+'SNA 07-2019'!I241+'SNA 08-2019'!I241+'SNA 09-2019'!I241+'SNA 10-2019'!I241+'SNA 11-2019'!I241+'SNA 12-2019'!I241</f>
        <v>0</v>
      </c>
    </row>
    <row r="242" spans="1:9" hidden="1" outlineLevel="1">
      <c r="A242" s="40" t="s">
        <v>270</v>
      </c>
      <c r="B242" s="35">
        <f>'SNA 01-2019'!B242+'SNA 02-2019'!B242+'SNA 03-2019'!B242+'SNA 04-2019'!B242+'SNA 05-2019'!B242+'SNA 06-2019'!B242+'SNA 07-2019'!B242+'SNA 08-2019'!B242+'SNA 09-2019'!B242+'SNA 10-2019'!B242+'SNA 11-2019'!B242+'SNA 12-2019'!B242</f>
        <v>0</v>
      </c>
      <c r="C242" s="35">
        <f>'SNA 01-2019'!C242+'SNA 02-2019'!C242+'SNA 03-2019'!C242+'SNA 04-2019'!C242+'SNA 05-2019'!C242+'SNA 06-2019'!C242+'SNA 07-2019'!C242+'SNA 08-2019'!C242+'SNA 09-2019'!C242+'SNA 10-2019'!C242+'SNA 11-2019'!C242+'SNA 12-2019'!C242</f>
        <v>-4450.3509999999997</v>
      </c>
      <c r="D242" s="35">
        <f>'SNA 01-2019'!D242+'SNA 02-2019'!D242+'SNA 03-2019'!D242+'SNA 04-2019'!D242+'SNA 05-2019'!D242+'SNA 06-2019'!D242+'SNA 07-2019'!D242+'SNA 08-2019'!D242+'SNA 09-2019'!D242+'SNA 10-2019'!D242+'SNA 11-2019'!D242+'SNA 12-2019'!D242</f>
        <v>0</v>
      </c>
      <c r="E242" s="36">
        <f t="shared" si="29"/>
        <v>-4450.3509999999997</v>
      </c>
      <c r="F242" s="36"/>
      <c r="G242" s="35">
        <f>'SNA 01-2019'!G242+'SNA 02-2019'!G242+'SNA 03-2019'!G242+'SNA 04-2019'!G242+'SNA 05-2019'!G242+'SNA 06-2019'!G242+'SNA 07-2019'!G242+'SNA 08-2019'!G242+'SNA 09-2019'!G242+'SNA 10-2019'!G242+'SNA 11-2019'!G242+'SNA 12-2019'!G242</f>
        <v>0</v>
      </c>
      <c r="H242" s="36"/>
      <c r="I242" s="35">
        <f>'SNA 01-2019'!I242+'SNA 02-2019'!I242+'SNA 03-2019'!I242+'SNA 04-2019'!I242+'SNA 05-2019'!I242+'SNA 06-2019'!I242+'SNA 07-2019'!I242+'SNA 08-2019'!I242+'SNA 09-2019'!I242+'SNA 10-2019'!I242+'SNA 11-2019'!I242+'SNA 12-2019'!I242</f>
        <v>0</v>
      </c>
    </row>
    <row r="243" spans="1:9" hidden="1" outlineLevel="1">
      <c r="A243" s="40" t="s">
        <v>271</v>
      </c>
      <c r="B243" s="35">
        <f>'SNA 01-2019'!B243+'SNA 02-2019'!B243+'SNA 03-2019'!B243+'SNA 04-2019'!B243+'SNA 05-2019'!B243+'SNA 06-2019'!B243+'SNA 07-2019'!B243+'SNA 08-2019'!B243+'SNA 09-2019'!B243+'SNA 10-2019'!B243+'SNA 11-2019'!B243+'SNA 12-2019'!B243</f>
        <v>0</v>
      </c>
      <c r="C243" s="35">
        <f>'SNA 01-2019'!C243+'SNA 02-2019'!C243+'SNA 03-2019'!C243+'SNA 04-2019'!C243+'SNA 05-2019'!C243+'SNA 06-2019'!C243+'SNA 07-2019'!C243+'SNA 08-2019'!C243+'SNA 09-2019'!C243+'SNA 10-2019'!C243+'SNA 11-2019'!C243+'SNA 12-2019'!C243</f>
        <v>-7922.4309999999996</v>
      </c>
      <c r="D243" s="35">
        <f>'SNA 01-2019'!D243+'SNA 02-2019'!D243+'SNA 03-2019'!D243+'SNA 04-2019'!D243+'SNA 05-2019'!D243+'SNA 06-2019'!D243+'SNA 07-2019'!D243+'SNA 08-2019'!D243+'SNA 09-2019'!D243+'SNA 10-2019'!D243+'SNA 11-2019'!D243+'SNA 12-2019'!D243</f>
        <v>0</v>
      </c>
      <c r="E243" s="36">
        <f t="shared" si="29"/>
        <v>-7922.4309999999996</v>
      </c>
      <c r="F243" s="36"/>
      <c r="G243" s="35">
        <f>'SNA 01-2019'!G243+'SNA 02-2019'!G243+'SNA 03-2019'!G243+'SNA 04-2019'!G243+'SNA 05-2019'!G243+'SNA 06-2019'!G243+'SNA 07-2019'!G243+'SNA 08-2019'!G243+'SNA 09-2019'!G243+'SNA 10-2019'!G243+'SNA 11-2019'!G243+'SNA 12-2019'!G243</f>
        <v>0</v>
      </c>
      <c r="H243" s="36"/>
      <c r="I243" s="35">
        <f>'SNA 01-2019'!I243+'SNA 02-2019'!I243+'SNA 03-2019'!I243+'SNA 04-2019'!I243+'SNA 05-2019'!I243+'SNA 06-2019'!I243+'SNA 07-2019'!I243+'SNA 08-2019'!I243+'SNA 09-2019'!I243+'SNA 10-2019'!I243+'SNA 11-2019'!I243+'SNA 12-2019'!I243</f>
        <v>0</v>
      </c>
    </row>
    <row r="244" spans="1:9" hidden="1" outlineLevel="1">
      <c r="A244" s="40" t="s">
        <v>272</v>
      </c>
      <c r="B244" s="35">
        <f>'SNA 01-2019'!B244+'SNA 02-2019'!B244+'SNA 03-2019'!B244+'SNA 04-2019'!B244+'SNA 05-2019'!B244+'SNA 06-2019'!B244+'SNA 07-2019'!B244+'SNA 08-2019'!B244+'SNA 09-2019'!B244+'SNA 10-2019'!B244+'SNA 11-2019'!B244+'SNA 12-2019'!B244</f>
        <v>0</v>
      </c>
      <c r="C244" s="35">
        <f>'SNA 01-2019'!C244+'SNA 02-2019'!C244+'SNA 03-2019'!C244+'SNA 04-2019'!C244+'SNA 05-2019'!C244+'SNA 06-2019'!C244+'SNA 07-2019'!C244+'SNA 08-2019'!C244+'SNA 09-2019'!C244+'SNA 10-2019'!C244+'SNA 11-2019'!C244+'SNA 12-2019'!C244</f>
        <v>-9945.7029999999995</v>
      </c>
      <c r="D244" s="35">
        <f>'SNA 01-2019'!D244+'SNA 02-2019'!D244+'SNA 03-2019'!D244+'SNA 04-2019'!D244+'SNA 05-2019'!D244+'SNA 06-2019'!D244+'SNA 07-2019'!D244+'SNA 08-2019'!D244+'SNA 09-2019'!D244+'SNA 10-2019'!D244+'SNA 11-2019'!D244+'SNA 12-2019'!D244</f>
        <v>0</v>
      </c>
      <c r="E244" s="36">
        <f t="shared" si="29"/>
        <v>-9945.7029999999995</v>
      </c>
      <c r="F244" s="36"/>
      <c r="G244" s="35">
        <f>'SNA 01-2019'!G244+'SNA 02-2019'!G244+'SNA 03-2019'!G244+'SNA 04-2019'!G244+'SNA 05-2019'!G244+'SNA 06-2019'!G244+'SNA 07-2019'!G244+'SNA 08-2019'!G244+'SNA 09-2019'!G244+'SNA 10-2019'!G244+'SNA 11-2019'!G244+'SNA 12-2019'!G244</f>
        <v>0</v>
      </c>
      <c r="H244" s="36"/>
      <c r="I244" s="35">
        <f>'SNA 01-2019'!I244+'SNA 02-2019'!I244+'SNA 03-2019'!I244+'SNA 04-2019'!I244+'SNA 05-2019'!I244+'SNA 06-2019'!I244+'SNA 07-2019'!I244+'SNA 08-2019'!I244+'SNA 09-2019'!I244+'SNA 10-2019'!I244+'SNA 11-2019'!I244+'SNA 12-2019'!I244</f>
        <v>0</v>
      </c>
    </row>
    <row r="245" spans="1:9" hidden="1" outlineLevel="1">
      <c r="A245" s="40" t="s">
        <v>273</v>
      </c>
      <c r="B245" s="35">
        <f>'SNA 01-2019'!B245+'SNA 02-2019'!B245+'SNA 03-2019'!B245+'SNA 04-2019'!B245+'SNA 05-2019'!B245+'SNA 06-2019'!B245+'SNA 07-2019'!B245+'SNA 08-2019'!B245+'SNA 09-2019'!B245+'SNA 10-2019'!B245+'SNA 11-2019'!B245+'SNA 12-2019'!B245</f>
        <v>0</v>
      </c>
      <c r="C245" s="35">
        <f>'SNA 01-2019'!C245+'SNA 02-2019'!C245+'SNA 03-2019'!C245+'SNA 04-2019'!C245+'SNA 05-2019'!C245+'SNA 06-2019'!C245+'SNA 07-2019'!C245+'SNA 08-2019'!C245+'SNA 09-2019'!C245+'SNA 10-2019'!C245+'SNA 11-2019'!C245+'SNA 12-2019'!C245</f>
        <v>-2655.7570000000001</v>
      </c>
      <c r="D245" s="35">
        <f>'SNA 01-2019'!D245+'SNA 02-2019'!D245+'SNA 03-2019'!D245+'SNA 04-2019'!D245+'SNA 05-2019'!D245+'SNA 06-2019'!D245+'SNA 07-2019'!D245+'SNA 08-2019'!D245+'SNA 09-2019'!D245+'SNA 10-2019'!D245+'SNA 11-2019'!D245+'SNA 12-2019'!D245</f>
        <v>0</v>
      </c>
      <c r="E245" s="36">
        <f t="shared" si="29"/>
        <v>-2655.7570000000001</v>
      </c>
      <c r="F245" s="36"/>
      <c r="G245" s="35">
        <f>'SNA 01-2019'!G245+'SNA 02-2019'!G245+'SNA 03-2019'!G245+'SNA 04-2019'!G245+'SNA 05-2019'!G245+'SNA 06-2019'!G245+'SNA 07-2019'!G245+'SNA 08-2019'!G245+'SNA 09-2019'!G245+'SNA 10-2019'!G245+'SNA 11-2019'!G245+'SNA 12-2019'!G245</f>
        <v>0</v>
      </c>
      <c r="H245" s="36"/>
      <c r="I245" s="35">
        <f>'SNA 01-2019'!I245+'SNA 02-2019'!I245+'SNA 03-2019'!I245+'SNA 04-2019'!I245+'SNA 05-2019'!I245+'SNA 06-2019'!I245+'SNA 07-2019'!I245+'SNA 08-2019'!I245+'SNA 09-2019'!I245+'SNA 10-2019'!I245+'SNA 11-2019'!I245+'SNA 12-2019'!I245</f>
        <v>0</v>
      </c>
    </row>
    <row r="246" spans="1:9" hidden="1" outlineLevel="1">
      <c r="A246" s="40" t="s">
        <v>274</v>
      </c>
      <c r="B246" s="35">
        <f>'SNA 01-2019'!B246+'SNA 02-2019'!B246+'SNA 03-2019'!B246+'SNA 04-2019'!B246+'SNA 05-2019'!B246+'SNA 06-2019'!B246+'SNA 07-2019'!B246+'SNA 08-2019'!B246+'SNA 09-2019'!B246+'SNA 10-2019'!B246+'SNA 11-2019'!B246+'SNA 12-2019'!B246</f>
        <v>0</v>
      </c>
      <c r="C246" s="35">
        <f>'SNA 01-2019'!C246+'SNA 02-2019'!C246+'SNA 03-2019'!C246+'SNA 04-2019'!C246+'SNA 05-2019'!C246+'SNA 06-2019'!C246+'SNA 07-2019'!C246+'SNA 08-2019'!C246+'SNA 09-2019'!C246+'SNA 10-2019'!C246+'SNA 11-2019'!C246+'SNA 12-2019'!C246</f>
        <v>-43004.120999999999</v>
      </c>
      <c r="D246" s="35">
        <f>'SNA 01-2019'!D246+'SNA 02-2019'!D246+'SNA 03-2019'!D246+'SNA 04-2019'!D246+'SNA 05-2019'!D246+'SNA 06-2019'!D246+'SNA 07-2019'!D246+'SNA 08-2019'!D246+'SNA 09-2019'!D246+'SNA 10-2019'!D246+'SNA 11-2019'!D246+'SNA 12-2019'!D246</f>
        <v>0</v>
      </c>
      <c r="E246" s="36">
        <f t="shared" si="29"/>
        <v>-43004.120999999999</v>
      </c>
      <c r="F246" s="36"/>
      <c r="G246" s="35">
        <f>'SNA 01-2019'!G246+'SNA 02-2019'!G246+'SNA 03-2019'!G246+'SNA 04-2019'!G246+'SNA 05-2019'!G246+'SNA 06-2019'!G246+'SNA 07-2019'!G246+'SNA 08-2019'!G246+'SNA 09-2019'!G246+'SNA 10-2019'!G246+'SNA 11-2019'!G246+'SNA 12-2019'!G246</f>
        <v>0</v>
      </c>
      <c r="H246" s="36"/>
      <c r="I246" s="35">
        <f>'SNA 01-2019'!I246+'SNA 02-2019'!I246+'SNA 03-2019'!I246+'SNA 04-2019'!I246+'SNA 05-2019'!I246+'SNA 06-2019'!I246+'SNA 07-2019'!I246+'SNA 08-2019'!I246+'SNA 09-2019'!I246+'SNA 10-2019'!I246+'SNA 11-2019'!I246+'SNA 12-2019'!I246</f>
        <v>0</v>
      </c>
    </row>
    <row r="247" spans="1:9" hidden="1" outlineLevel="1">
      <c r="A247" s="40" t="s">
        <v>275</v>
      </c>
      <c r="B247" s="35">
        <f>'SNA 01-2019'!B247+'SNA 02-2019'!B247+'SNA 03-2019'!B247+'SNA 04-2019'!B247+'SNA 05-2019'!B247+'SNA 06-2019'!B247+'SNA 07-2019'!B247+'SNA 08-2019'!B247+'SNA 09-2019'!B247+'SNA 10-2019'!B247+'SNA 11-2019'!B247+'SNA 12-2019'!B247</f>
        <v>0</v>
      </c>
      <c r="C247" s="35">
        <f>'SNA 01-2019'!C247+'SNA 02-2019'!C247+'SNA 03-2019'!C247+'SNA 04-2019'!C247+'SNA 05-2019'!C247+'SNA 06-2019'!C247+'SNA 07-2019'!C247+'SNA 08-2019'!C247+'SNA 09-2019'!C247+'SNA 10-2019'!C247+'SNA 11-2019'!C247+'SNA 12-2019'!C247</f>
        <v>-4026.2240000000002</v>
      </c>
      <c r="D247" s="35">
        <f>'SNA 01-2019'!D247+'SNA 02-2019'!D247+'SNA 03-2019'!D247+'SNA 04-2019'!D247+'SNA 05-2019'!D247+'SNA 06-2019'!D247+'SNA 07-2019'!D247+'SNA 08-2019'!D247+'SNA 09-2019'!D247+'SNA 10-2019'!D247+'SNA 11-2019'!D247+'SNA 12-2019'!D247</f>
        <v>0</v>
      </c>
      <c r="E247" s="36">
        <f t="shared" si="29"/>
        <v>-4026.2240000000002</v>
      </c>
      <c r="F247" s="36"/>
      <c r="G247" s="35">
        <f>'SNA 01-2019'!G247+'SNA 02-2019'!G247+'SNA 03-2019'!G247+'SNA 04-2019'!G247+'SNA 05-2019'!G247+'SNA 06-2019'!G247+'SNA 07-2019'!G247+'SNA 08-2019'!G247+'SNA 09-2019'!G247+'SNA 10-2019'!G247+'SNA 11-2019'!G247+'SNA 12-2019'!G247</f>
        <v>0</v>
      </c>
      <c r="H247" s="36"/>
      <c r="I247" s="35">
        <f>'SNA 01-2019'!I247+'SNA 02-2019'!I247+'SNA 03-2019'!I247+'SNA 04-2019'!I247+'SNA 05-2019'!I247+'SNA 06-2019'!I247+'SNA 07-2019'!I247+'SNA 08-2019'!I247+'SNA 09-2019'!I247+'SNA 10-2019'!I247+'SNA 11-2019'!I247+'SNA 12-2019'!I247</f>
        <v>0</v>
      </c>
    </row>
    <row r="248" spans="1:9" hidden="1" outlineLevel="1">
      <c r="A248" s="40" t="s">
        <v>276</v>
      </c>
      <c r="B248" s="35">
        <f>'SNA 01-2019'!B248+'SNA 02-2019'!B248+'SNA 03-2019'!B248+'SNA 04-2019'!B248+'SNA 05-2019'!B248+'SNA 06-2019'!B248+'SNA 07-2019'!B248+'SNA 08-2019'!B248+'SNA 09-2019'!B248+'SNA 10-2019'!B248+'SNA 11-2019'!B248+'SNA 12-2019'!B248</f>
        <v>0</v>
      </c>
      <c r="C248" s="35">
        <f>'SNA 01-2019'!C248+'SNA 02-2019'!C248+'SNA 03-2019'!C248+'SNA 04-2019'!C248+'SNA 05-2019'!C248+'SNA 06-2019'!C248+'SNA 07-2019'!C248+'SNA 08-2019'!C248+'SNA 09-2019'!C248+'SNA 10-2019'!C248+'SNA 11-2019'!C248+'SNA 12-2019'!C248</f>
        <v>-1305.6039999999998</v>
      </c>
      <c r="D248" s="35">
        <f>'SNA 01-2019'!D248+'SNA 02-2019'!D248+'SNA 03-2019'!D248+'SNA 04-2019'!D248+'SNA 05-2019'!D248+'SNA 06-2019'!D248+'SNA 07-2019'!D248+'SNA 08-2019'!D248+'SNA 09-2019'!D248+'SNA 10-2019'!D248+'SNA 11-2019'!D248+'SNA 12-2019'!D248</f>
        <v>0</v>
      </c>
      <c r="E248" s="36">
        <f t="shared" si="29"/>
        <v>-1305.6039999999998</v>
      </c>
      <c r="F248" s="36"/>
      <c r="G248" s="35">
        <f>'SNA 01-2019'!G248+'SNA 02-2019'!G248+'SNA 03-2019'!G248+'SNA 04-2019'!G248+'SNA 05-2019'!G248+'SNA 06-2019'!G248+'SNA 07-2019'!G248+'SNA 08-2019'!G248+'SNA 09-2019'!G248+'SNA 10-2019'!G248+'SNA 11-2019'!G248+'SNA 12-2019'!G248</f>
        <v>0</v>
      </c>
      <c r="H248" s="36"/>
      <c r="I248" s="35">
        <f>'SNA 01-2019'!I248+'SNA 02-2019'!I248+'SNA 03-2019'!I248+'SNA 04-2019'!I248+'SNA 05-2019'!I248+'SNA 06-2019'!I248+'SNA 07-2019'!I248+'SNA 08-2019'!I248+'SNA 09-2019'!I248+'SNA 10-2019'!I248+'SNA 11-2019'!I248+'SNA 12-2019'!I248</f>
        <v>0</v>
      </c>
    </row>
    <row r="249" spans="1:9" hidden="1" outlineLevel="1">
      <c r="A249" s="40" t="s">
        <v>277</v>
      </c>
      <c r="B249" s="35">
        <f>'SNA 01-2019'!B249+'SNA 02-2019'!B249+'SNA 03-2019'!B249+'SNA 04-2019'!B249+'SNA 05-2019'!B249+'SNA 06-2019'!B249+'SNA 07-2019'!B249+'SNA 08-2019'!B249+'SNA 09-2019'!B249+'SNA 10-2019'!B249+'SNA 11-2019'!B249+'SNA 12-2019'!B249</f>
        <v>0</v>
      </c>
      <c r="C249" s="35">
        <f>'SNA 01-2019'!C249+'SNA 02-2019'!C249+'SNA 03-2019'!C249+'SNA 04-2019'!C249+'SNA 05-2019'!C249+'SNA 06-2019'!C249+'SNA 07-2019'!C249+'SNA 08-2019'!C249+'SNA 09-2019'!C249+'SNA 10-2019'!C249+'SNA 11-2019'!C249+'SNA 12-2019'!C249</f>
        <v>-885.96</v>
      </c>
      <c r="D249" s="35">
        <f>'SNA 01-2019'!D249+'SNA 02-2019'!D249+'SNA 03-2019'!D249+'SNA 04-2019'!D249+'SNA 05-2019'!D249+'SNA 06-2019'!D249+'SNA 07-2019'!D249+'SNA 08-2019'!D249+'SNA 09-2019'!D249+'SNA 10-2019'!D249+'SNA 11-2019'!D249+'SNA 12-2019'!D249</f>
        <v>0</v>
      </c>
      <c r="E249" s="36">
        <f t="shared" si="29"/>
        <v>-885.96</v>
      </c>
      <c r="F249" s="36"/>
      <c r="G249" s="35">
        <f>'SNA 01-2019'!G249+'SNA 02-2019'!G249+'SNA 03-2019'!G249+'SNA 04-2019'!G249+'SNA 05-2019'!G249+'SNA 06-2019'!G249+'SNA 07-2019'!G249+'SNA 08-2019'!G249+'SNA 09-2019'!G249+'SNA 10-2019'!G249+'SNA 11-2019'!G249+'SNA 12-2019'!G249</f>
        <v>0</v>
      </c>
      <c r="H249" s="36"/>
      <c r="I249" s="35">
        <f>'SNA 01-2019'!I249+'SNA 02-2019'!I249+'SNA 03-2019'!I249+'SNA 04-2019'!I249+'SNA 05-2019'!I249+'SNA 06-2019'!I249+'SNA 07-2019'!I249+'SNA 08-2019'!I249+'SNA 09-2019'!I249+'SNA 10-2019'!I249+'SNA 11-2019'!I249+'SNA 12-2019'!I249</f>
        <v>0</v>
      </c>
    </row>
    <row r="250" spans="1:9" hidden="1" outlineLevel="1">
      <c r="A250" s="40" t="s">
        <v>123</v>
      </c>
      <c r="B250" s="35">
        <f>'SNA 01-2019'!B250+'SNA 02-2019'!B250+'SNA 03-2019'!B250+'SNA 04-2019'!B250+'SNA 05-2019'!B250+'SNA 06-2019'!B250+'SNA 07-2019'!B250+'SNA 08-2019'!B250+'SNA 09-2019'!B250+'SNA 10-2019'!B250+'SNA 11-2019'!B250+'SNA 12-2019'!B250</f>
        <v>0</v>
      </c>
      <c r="C250" s="35">
        <f>'SNA 01-2019'!C250+'SNA 02-2019'!C250+'SNA 03-2019'!C250+'SNA 04-2019'!C250+'SNA 05-2019'!C250+'SNA 06-2019'!C250+'SNA 07-2019'!C250+'SNA 08-2019'!C250+'SNA 09-2019'!C250+'SNA 10-2019'!C250+'SNA 11-2019'!C250+'SNA 12-2019'!C250</f>
        <v>-367.12</v>
      </c>
      <c r="D250" s="35">
        <f>'SNA 01-2019'!D250+'SNA 02-2019'!D250+'SNA 03-2019'!D250+'SNA 04-2019'!D250+'SNA 05-2019'!D250+'SNA 06-2019'!D250+'SNA 07-2019'!D250+'SNA 08-2019'!D250+'SNA 09-2019'!D250+'SNA 10-2019'!D250+'SNA 11-2019'!D250+'SNA 12-2019'!D250</f>
        <v>0</v>
      </c>
      <c r="E250" s="36">
        <f t="shared" si="29"/>
        <v>-367.12</v>
      </c>
      <c r="F250" s="36"/>
      <c r="G250" s="35">
        <f>'SNA 01-2019'!G250+'SNA 02-2019'!G250+'SNA 03-2019'!G250+'SNA 04-2019'!G250+'SNA 05-2019'!G250+'SNA 06-2019'!G250+'SNA 07-2019'!G250+'SNA 08-2019'!G250+'SNA 09-2019'!G250+'SNA 10-2019'!G250+'SNA 11-2019'!G250+'SNA 12-2019'!G250</f>
        <v>0</v>
      </c>
      <c r="H250" s="36"/>
      <c r="I250" s="35">
        <f>'SNA 01-2019'!I250+'SNA 02-2019'!I250+'SNA 03-2019'!I250+'SNA 04-2019'!I250+'SNA 05-2019'!I250+'SNA 06-2019'!I250+'SNA 07-2019'!I250+'SNA 08-2019'!I250+'SNA 09-2019'!I250+'SNA 10-2019'!I250+'SNA 11-2019'!I250+'SNA 12-2019'!I250</f>
        <v>0</v>
      </c>
    </row>
    <row r="251" spans="1:9" hidden="1" outlineLevel="1">
      <c r="A251" s="40" t="s">
        <v>278</v>
      </c>
      <c r="B251" s="35">
        <f>'SNA 01-2019'!B251+'SNA 02-2019'!B251+'SNA 03-2019'!B251+'SNA 04-2019'!B251+'SNA 05-2019'!B251+'SNA 06-2019'!B251+'SNA 07-2019'!B251+'SNA 08-2019'!B251+'SNA 09-2019'!B251+'SNA 10-2019'!B251+'SNA 11-2019'!B251+'SNA 12-2019'!B251</f>
        <v>0</v>
      </c>
      <c r="C251" s="35">
        <f>'SNA 01-2019'!C251+'SNA 02-2019'!C251+'SNA 03-2019'!C251+'SNA 04-2019'!C251+'SNA 05-2019'!C251+'SNA 06-2019'!C251+'SNA 07-2019'!C251+'SNA 08-2019'!C251+'SNA 09-2019'!C251+'SNA 10-2019'!C251+'SNA 11-2019'!C251+'SNA 12-2019'!C251</f>
        <v>-18867.983</v>
      </c>
      <c r="D251" s="35">
        <f>'SNA 01-2019'!D251+'SNA 02-2019'!D251+'SNA 03-2019'!D251+'SNA 04-2019'!D251+'SNA 05-2019'!D251+'SNA 06-2019'!D251+'SNA 07-2019'!D251+'SNA 08-2019'!D251+'SNA 09-2019'!D251+'SNA 10-2019'!D251+'SNA 11-2019'!D251+'SNA 12-2019'!D251</f>
        <v>0</v>
      </c>
      <c r="E251" s="36">
        <f t="shared" si="29"/>
        <v>-18867.983</v>
      </c>
      <c r="F251" s="36"/>
      <c r="G251" s="35">
        <f>'SNA 01-2019'!G251+'SNA 02-2019'!G251+'SNA 03-2019'!G251+'SNA 04-2019'!G251+'SNA 05-2019'!G251+'SNA 06-2019'!G251+'SNA 07-2019'!G251+'SNA 08-2019'!G251+'SNA 09-2019'!G251+'SNA 10-2019'!G251+'SNA 11-2019'!G251+'SNA 12-2019'!G251</f>
        <v>0</v>
      </c>
      <c r="H251" s="36"/>
      <c r="I251" s="35">
        <f>'SNA 01-2019'!I251+'SNA 02-2019'!I251+'SNA 03-2019'!I251+'SNA 04-2019'!I251+'SNA 05-2019'!I251+'SNA 06-2019'!I251+'SNA 07-2019'!I251+'SNA 08-2019'!I251+'SNA 09-2019'!I251+'SNA 10-2019'!I251+'SNA 11-2019'!I251+'SNA 12-2019'!I251</f>
        <v>0</v>
      </c>
    </row>
    <row r="252" spans="1:9" hidden="1" outlineLevel="1">
      <c r="A252" s="40" t="s">
        <v>279</v>
      </c>
      <c r="B252" s="35">
        <f>'SNA 01-2019'!B252+'SNA 02-2019'!B252+'SNA 03-2019'!B252+'SNA 04-2019'!B252+'SNA 05-2019'!B252+'SNA 06-2019'!B252+'SNA 07-2019'!B252+'SNA 08-2019'!B252+'SNA 09-2019'!B252+'SNA 10-2019'!B252+'SNA 11-2019'!B252+'SNA 12-2019'!B252</f>
        <v>0</v>
      </c>
      <c r="C252" s="35">
        <f>'SNA 01-2019'!C252+'SNA 02-2019'!C252+'SNA 03-2019'!C252+'SNA 04-2019'!C252+'SNA 05-2019'!C252+'SNA 06-2019'!C252+'SNA 07-2019'!C252+'SNA 08-2019'!C252+'SNA 09-2019'!C252+'SNA 10-2019'!C252+'SNA 11-2019'!C252+'SNA 12-2019'!C252</f>
        <v>-3399.2290000000003</v>
      </c>
      <c r="D252" s="35">
        <f>'SNA 01-2019'!D252+'SNA 02-2019'!D252+'SNA 03-2019'!D252+'SNA 04-2019'!D252+'SNA 05-2019'!D252+'SNA 06-2019'!D252+'SNA 07-2019'!D252+'SNA 08-2019'!D252+'SNA 09-2019'!D252+'SNA 10-2019'!D252+'SNA 11-2019'!D252+'SNA 12-2019'!D252</f>
        <v>0</v>
      </c>
      <c r="E252" s="36">
        <f t="shared" si="29"/>
        <v>-3399.2290000000003</v>
      </c>
      <c r="F252" s="36"/>
      <c r="G252" s="35">
        <f>'SNA 01-2019'!G252+'SNA 02-2019'!G252+'SNA 03-2019'!G252+'SNA 04-2019'!G252+'SNA 05-2019'!G252+'SNA 06-2019'!G252+'SNA 07-2019'!G252+'SNA 08-2019'!G252+'SNA 09-2019'!G252+'SNA 10-2019'!G252+'SNA 11-2019'!G252+'SNA 12-2019'!G252</f>
        <v>0</v>
      </c>
      <c r="H252" s="36"/>
      <c r="I252" s="35">
        <f>'SNA 01-2019'!I252+'SNA 02-2019'!I252+'SNA 03-2019'!I252+'SNA 04-2019'!I252+'SNA 05-2019'!I252+'SNA 06-2019'!I252+'SNA 07-2019'!I252+'SNA 08-2019'!I252+'SNA 09-2019'!I252+'SNA 10-2019'!I252+'SNA 11-2019'!I252+'SNA 12-2019'!I252</f>
        <v>0</v>
      </c>
    </row>
    <row r="253" spans="1:9" hidden="1" outlineLevel="1">
      <c r="A253" s="40" t="s">
        <v>126</v>
      </c>
      <c r="B253" s="35">
        <f>'SNA 01-2019'!B253+'SNA 02-2019'!B253+'SNA 03-2019'!B253+'SNA 04-2019'!B253+'SNA 05-2019'!B253+'SNA 06-2019'!B253+'SNA 07-2019'!B253+'SNA 08-2019'!B253+'SNA 09-2019'!B253+'SNA 10-2019'!B253+'SNA 11-2019'!B253+'SNA 12-2019'!B253</f>
        <v>0</v>
      </c>
      <c r="C253" s="35">
        <f>'SNA 01-2019'!C253+'SNA 02-2019'!C253+'SNA 03-2019'!C253+'SNA 04-2019'!C253+'SNA 05-2019'!C253+'SNA 06-2019'!C253+'SNA 07-2019'!C253+'SNA 08-2019'!C253+'SNA 09-2019'!C253+'SNA 10-2019'!C253+'SNA 11-2019'!C253+'SNA 12-2019'!C253</f>
        <v>-3234.19</v>
      </c>
      <c r="D253" s="35">
        <f>'SNA 01-2019'!D253+'SNA 02-2019'!D253+'SNA 03-2019'!D253+'SNA 04-2019'!D253+'SNA 05-2019'!D253+'SNA 06-2019'!D253+'SNA 07-2019'!D253+'SNA 08-2019'!D253+'SNA 09-2019'!D253+'SNA 10-2019'!D253+'SNA 11-2019'!D253+'SNA 12-2019'!D253</f>
        <v>0</v>
      </c>
      <c r="E253" s="36">
        <f t="shared" si="29"/>
        <v>-3234.19</v>
      </c>
      <c r="F253" s="36"/>
      <c r="G253" s="35">
        <f>'SNA 01-2019'!G253+'SNA 02-2019'!G253+'SNA 03-2019'!G253+'SNA 04-2019'!G253+'SNA 05-2019'!G253+'SNA 06-2019'!G253+'SNA 07-2019'!G253+'SNA 08-2019'!G253+'SNA 09-2019'!G253+'SNA 10-2019'!G253+'SNA 11-2019'!G253+'SNA 12-2019'!G253</f>
        <v>0</v>
      </c>
      <c r="H253" s="36"/>
      <c r="I253" s="35">
        <f>'SNA 01-2019'!I253+'SNA 02-2019'!I253+'SNA 03-2019'!I253+'SNA 04-2019'!I253+'SNA 05-2019'!I253+'SNA 06-2019'!I253+'SNA 07-2019'!I253+'SNA 08-2019'!I253+'SNA 09-2019'!I253+'SNA 10-2019'!I253+'SNA 11-2019'!I253+'SNA 12-2019'!I253</f>
        <v>0</v>
      </c>
    </row>
    <row r="254" spans="1:9" hidden="1" outlineLevel="1">
      <c r="A254" s="40" t="s">
        <v>280</v>
      </c>
      <c r="B254" s="35">
        <f>'SNA 01-2019'!B254+'SNA 02-2019'!B254+'SNA 03-2019'!B254+'SNA 04-2019'!B254+'SNA 05-2019'!B254+'SNA 06-2019'!B254+'SNA 07-2019'!B254+'SNA 08-2019'!B254+'SNA 09-2019'!B254+'SNA 10-2019'!B254+'SNA 11-2019'!B254+'SNA 12-2019'!B254</f>
        <v>0</v>
      </c>
      <c r="C254" s="35">
        <f>'SNA 01-2019'!C254+'SNA 02-2019'!C254+'SNA 03-2019'!C254+'SNA 04-2019'!C254+'SNA 05-2019'!C254+'SNA 06-2019'!C254+'SNA 07-2019'!C254+'SNA 08-2019'!C254+'SNA 09-2019'!C254+'SNA 10-2019'!C254+'SNA 11-2019'!C254+'SNA 12-2019'!C254</f>
        <v>-980.45299999999997</v>
      </c>
      <c r="D254" s="35">
        <f>'SNA 01-2019'!D254+'SNA 02-2019'!D254+'SNA 03-2019'!D254+'SNA 04-2019'!D254+'SNA 05-2019'!D254+'SNA 06-2019'!D254+'SNA 07-2019'!D254+'SNA 08-2019'!D254+'SNA 09-2019'!D254+'SNA 10-2019'!D254+'SNA 11-2019'!D254+'SNA 12-2019'!D254</f>
        <v>0</v>
      </c>
      <c r="E254" s="36">
        <f t="shared" si="29"/>
        <v>-980.45299999999997</v>
      </c>
      <c r="F254" s="36"/>
      <c r="G254" s="35">
        <f>'SNA 01-2019'!G254+'SNA 02-2019'!G254+'SNA 03-2019'!G254+'SNA 04-2019'!G254+'SNA 05-2019'!G254+'SNA 06-2019'!G254+'SNA 07-2019'!G254+'SNA 08-2019'!G254+'SNA 09-2019'!G254+'SNA 10-2019'!G254+'SNA 11-2019'!G254+'SNA 12-2019'!G254</f>
        <v>0</v>
      </c>
      <c r="H254" s="36"/>
      <c r="I254" s="35">
        <f>'SNA 01-2019'!I254+'SNA 02-2019'!I254+'SNA 03-2019'!I254+'SNA 04-2019'!I254+'SNA 05-2019'!I254+'SNA 06-2019'!I254+'SNA 07-2019'!I254+'SNA 08-2019'!I254+'SNA 09-2019'!I254+'SNA 10-2019'!I254+'SNA 11-2019'!I254+'SNA 12-2019'!I254</f>
        <v>0</v>
      </c>
    </row>
    <row r="255" spans="1:9" hidden="1" outlineLevel="1">
      <c r="A255" s="40" t="s">
        <v>127</v>
      </c>
      <c r="B255" s="35">
        <f>'SNA 01-2019'!B255+'SNA 02-2019'!B255+'SNA 03-2019'!B255+'SNA 04-2019'!B255+'SNA 05-2019'!B255+'SNA 06-2019'!B255+'SNA 07-2019'!B255+'SNA 08-2019'!B255+'SNA 09-2019'!B255+'SNA 10-2019'!B255+'SNA 11-2019'!B255+'SNA 12-2019'!B255</f>
        <v>0</v>
      </c>
      <c r="C255" s="35">
        <f>'SNA 01-2019'!C255+'SNA 02-2019'!C255+'SNA 03-2019'!C255+'SNA 04-2019'!C255+'SNA 05-2019'!C255+'SNA 06-2019'!C255+'SNA 07-2019'!C255+'SNA 08-2019'!C255+'SNA 09-2019'!C255+'SNA 10-2019'!C255+'SNA 11-2019'!C255+'SNA 12-2019'!C255</f>
        <v>-1515.6679999999999</v>
      </c>
      <c r="D255" s="35">
        <f>'SNA 01-2019'!D255+'SNA 02-2019'!D255+'SNA 03-2019'!D255+'SNA 04-2019'!D255+'SNA 05-2019'!D255+'SNA 06-2019'!D255+'SNA 07-2019'!D255+'SNA 08-2019'!D255+'SNA 09-2019'!D255+'SNA 10-2019'!D255+'SNA 11-2019'!D255+'SNA 12-2019'!D255</f>
        <v>0</v>
      </c>
      <c r="E255" s="36">
        <f t="shared" si="29"/>
        <v>-1515.6679999999999</v>
      </c>
      <c r="F255" s="36"/>
      <c r="G255" s="35">
        <f>'SNA 01-2019'!G255+'SNA 02-2019'!G255+'SNA 03-2019'!G255+'SNA 04-2019'!G255+'SNA 05-2019'!G255+'SNA 06-2019'!G255+'SNA 07-2019'!G255+'SNA 08-2019'!G255+'SNA 09-2019'!G255+'SNA 10-2019'!G255+'SNA 11-2019'!G255+'SNA 12-2019'!G255</f>
        <v>0</v>
      </c>
      <c r="H255" s="36"/>
      <c r="I255" s="35">
        <f>'SNA 01-2019'!I255+'SNA 02-2019'!I255+'SNA 03-2019'!I255+'SNA 04-2019'!I255+'SNA 05-2019'!I255+'SNA 06-2019'!I255+'SNA 07-2019'!I255+'SNA 08-2019'!I255+'SNA 09-2019'!I255+'SNA 10-2019'!I255+'SNA 11-2019'!I255+'SNA 12-2019'!I255</f>
        <v>0</v>
      </c>
    </row>
    <row r="256" spans="1:9" hidden="1" outlineLevel="1">
      <c r="A256" s="40" t="s">
        <v>281</v>
      </c>
      <c r="B256" s="35">
        <f>'SNA 01-2019'!B256+'SNA 02-2019'!B256+'SNA 03-2019'!B256+'SNA 04-2019'!B256+'SNA 05-2019'!B256+'SNA 06-2019'!B256+'SNA 07-2019'!B256+'SNA 08-2019'!B256+'SNA 09-2019'!B256+'SNA 10-2019'!B256+'SNA 11-2019'!B256+'SNA 12-2019'!B256</f>
        <v>0</v>
      </c>
      <c r="C256" s="35">
        <f>'SNA 01-2019'!C256+'SNA 02-2019'!C256+'SNA 03-2019'!C256+'SNA 04-2019'!C256+'SNA 05-2019'!C256+'SNA 06-2019'!C256+'SNA 07-2019'!C256+'SNA 08-2019'!C256+'SNA 09-2019'!C256+'SNA 10-2019'!C256+'SNA 11-2019'!C256+'SNA 12-2019'!C256</f>
        <v>-357.6</v>
      </c>
      <c r="D256" s="35">
        <f>'SNA 01-2019'!D256+'SNA 02-2019'!D256+'SNA 03-2019'!D256+'SNA 04-2019'!D256+'SNA 05-2019'!D256+'SNA 06-2019'!D256+'SNA 07-2019'!D256+'SNA 08-2019'!D256+'SNA 09-2019'!D256+'SNA 10-2019'!D256+'SNA 11-2019'!D256+'SNA 12-2019'!D256</f>
        <v>0</v>
      </c>
      <c r="E256" s="36">
        <f t="shared" si="29"/>
        <v>-357.6</v>
      </c>
      <c r="F256" s="36"/>
      <c r="G256" s="35">
        <f>'SNA 01-2019'!G256+'SNA 02-2019'!G256+'SNA 03-2019'!G256+'SNA 04-2019'!G256+'SNA 05-2019'!G256+'SNA 06-2019'!G256+'SNA 07-2019'!G256+'SNA 08-2019'!G256+'SNA 09-2019'!G256+'SNA 10-2019'!G256+'SNA 11-2019'!G256+'SNA 12-2019'!G256</f>
        <v>0</v>
      </c>
      <c r="H256" s="36"/>
      <c r="I256" s="35">
        <f>'SNA 01-2019'!I256+'SNA 02-2019'!I256+'SNA 03-2019'!I256+'SNA 04-2019'!I256+'SNA 05-2019'!I256+'SNA 06-2019'!I256+'SNA 07-2019'!I256+'SNA 08-2019'!I256+'SNA 09-2019'!I256+'SNA 10-2019'!I256+'SNA 11-2019'!I256+'SNA 12-2019'!I256</f>
        <v>0</v>
      </c>
    </row>
    <row r="257" spans="1:9" hidden="1" outlineLevel="1">
      <c r="A257" s="40" t="s">
        <v>128</v>
      </c>
      <c r="B257" s="35">
        <f>'SNA 01-2019'!B257+'SNA 02-2019'!B257+'SNA 03-2019'!B257+'SNA 04-2019'!B257+'SNA 05-2019'!B257+'SNA 06-2019'!B257+'SNA 07-2019'!B257+'SNA 08-2019'!B257+'SNA 09-2019'!B257+'SNA 10-2019'!B257+'SNA 11-2019'!B257+'SNA 12-2019'!B257</f>
        <v>0</v>
      </c>
      <c r="C257" s="35">
        <f>'SNA 01-2019'!C257+'SNA 02-2019'!C257+'SNA 03-2019'!C257+'SNA 04-2019'!C257+'SNA 05-2019'!C257+'SNA 06-2019'!C257+'SNA 07-2019'!C257+'SNA 08-2019'!C257+'SNA 09-2019'!C257+'SNA 10-2019'!C257+'SNA 11-2019'!C257+'SNA 12-2019'!C257</f>
        <v>-26339.684000000001</v>
      </c>
      <c r="D257" s="35">
        <f>'SNA 01-2019'!D257+'SNA 02-2019'!D257+'SNA 03-2019'!D257+'SNA 04-2019'!D257+'SNA 05-2019'!D257+'SNA 06-2019'!D257+'SNA 07-2019'!D257+'SNA 08-2019'!D257+'SNA 09-2019'!D257+'SNA 10-2019'!D257+'SNA 11-2019'!D257+'SNA 12-2019'!D257</f>
        <v>0</v>
      </c>
      <c r="E257" s="36">
        <f t="shared" si="29"/>
        <v>-26339.684000000001</v>
      </c>
      <c r="F257" s="36"/>
      <c r="G257" s="35">
        <f>'SNA 01-2019'!G257+'SNA 02-2019'!G257+'SNA 03-2019'!G257+'SNA 04-2019'!G257+'SNA 05-2019'!G257+'SNA 06-2019'!G257+'SNA 07-2019'!G257+'SNA 08-2019'!G257+'SNA 09-2019'!G257+'SNA 10-2019'!G257+'SNA 11-2019'!G257+'SNA 12-2019'!G257</f>
        <v>0</v>
      </c>
      <c r="H257" s="36"/>
      <c r="I257" s="35">
        <f>'SNA 01-2019'!I257+'SNA 02-2019'!I257+'SNA 03-2019'!I257+'SNA 04-2019'!I257+'SNA 05-2019'!I257+'SNA 06-2019'!I257+'SNA 07-2019'!I257+'SNA 08-2019'!I257+'SNA 09-2019'!I257+'SNA 10-2019'!I257+'SNA 11-2019'!I257+'SNA 12-2019'!I257</f>
        <v>0</v>
      </c>
    </row>
    <row r="258" spans="1:9" hidden="1" outlineLevel="1">
      <c r="A258" s="40" t="s">
        <v>130</v>
      </c>
      <c r="B258" s="35">
        <f>'SNA 01-2019'!B258+'SNA 02-2019'!B258+'SNA 03-2019'!B258+'SNA 04-2019'!B258+'SNA 05-2019'!B258+'SNA 06-2019'!B258+'SNA 07-2019'!B258+'SNA 08-2019'!B258+'SNA 09-2019'!B258+'SNA 10-2019'!B258+'SNA 11-2019'!B258+'SNA 12-2019'!B258</f>
        <v>0</v>
      </c>
      <c r="C258" s="35">
        <f>'SNA 01-2019'!C258+'SNA 02-2019'!C258+'SNA 03-2019'!C258+'SNA 04-2019'!C258+'SNA 05-2019'!C258+'SNA 06-2019'!C258+'SNA 07-2019'!C258+'SNA 08-2019'!C258+'SNA 09-2019'!C258+'SNA 10-2019'!C258+'SNA 11-2019'!C258+'SNA 12-2019'!C258</f>
        <v>-4476.8109999999997</v>
      </c>
      <c r="D258" s="35">
        <f>'SNA 01-2019'!D258+'SNA 02-2019'!D258+'SNA 03-2019'!D258+'SNA 04-2019'!D258+'SNA 05-2019'!D258+'SNA 06-2019'!D258+'SNA 07-2019'!D258+'SNA 08-2019'!D258+'SNA 09-2019'!D258+'SNA 10-2019'!D258+'SNA 11-2019'!D258+'SNA 12-2019'!D258</f>
        <v>0</v>
      </c>
      <c r="E258" s="36">
        <f t="shared" si="29"/>
        <v>-4476.8109999999997</v>
      </c>
      <c r="F258" s="36"/>
      <c r="G258" s="35">
        <f>'SNA 01-2019'!G258+'SNA 02-2019'!G258+'SNA 03-2019'!G258+'SNA 04-2019'!G258+'SNA 05-2019'!G258+'SNA 06-2019'!G258+'SNA 07-2019'!G258+'SNA 08-2019'!G258+'SNA 09-2019'!G258+'SNA 10-2019'!G258+'SNA 11-2019'!G258+'SNA 12-2019'!G258</f>
        <v>0</v>
      </c>
      <c r="H258" s="36"/>
      <c r="I258" s="35">
        <f>'SNA 01-2019'!I258+'SNA 02-2019'!I258+'SNA 03-2019'!I258+'SNA 04-2019'!I258+'SNA 05-2019'!I258+'SNA 06-2019'!I258+'SNA 07-2019'!I258+'SNA 08-2019'!I258+'SNA 09-2019'!I258+'SNA 10-2019'!I258+'SNA 11-2019'!I258+'SNA 12-2019'!I258</f>
        <v>0</v>
      </c>
    </row>
    <row r="259" spans="1:9" hidden="1" outlineLevel="1">
      <c r="A259" s="40" t="s">
        <v>282</v>
      </c>
      <c r="B259" s="35">
        <f>'SNA 01-2019'!B259+'SNA 02-2019'!B259+'SNA 03-2019'!B259+'SNA 04-2019'!B259+'SNA 05-2019'!B259+'SNA 06-2019'!B259+'SNA 07-2019'!B259+'SNA 08-2019'!B259+'SNA 09-2019'!B259+'SNA 10-2019'!B259+'SNA 11-2019'!B259+'SNA 12-2019'!B259</f>
        <v>0</v>
      </c>
      <c r="C259" s="35">
        <f>'SNA 01-2019'!C259+'SNA 02-2019'!C259+'SNA 03-2019'!C259+'SNA 04-2019'!C259+'SNA 05-2019'!C259+'SNA 06-2019'!C259+'SNA 07-2019'!C259+'SNA 08-2019'!C259+'SNA 09-2019'!C259+'SNA 10-2019'!C259+'SNA 11-2019'!C259+'SNA 12-2019'!C259</f>
        <v>-994.29099999999994</v>
      </c>
      <c r="D259" s="35">
        <f>'SNA 01-2019'!D259+'SNA 02-2019'!D259+'SNA 03-2019'!D259+'SNA 04-2019'!D259+'SNA 05-2019'!D259+'SNA 06-2019'!D259+'SNA 07-2019'!D259+'SNA 08-2019'!D259+'SNA 09-2019'!D259+'SNA 10-2019'!D259+'SNA 11-2019'!D259+'SNA 12-2019'!D259</f>
        <v>0</v>
      </c>
      <c r="E259" s="36">
        <f t="shared" si="29"/>
        <v>-994.29099999999994</v>
      </c>
      <c r="F259" s="36"/>
      <c r="G259" s="35">
        <f>'SNA 01-2019'!G259+'SNA 02-2019'!G259+'SNA 03-2019'!G259+'SNA 04-2019'!G259+'SNA 05-2019'!G259+'SNA 06-2019'!G259+'SNA 07-2019'!G259+'SNA 08-2019'!G259+'SNA 09-2019'!G259+'SNA 10-2019'!G259+'SNA 11-2019'!G259+'SNA 12-2019'!G259</f>
        <v>0</v>
      </c>
      <c r="H259" s="36"/>
      <c r="I259" s="35">
        <f>'SNA 01-2019'!I259+'SNA 02-2019'!I259+'SNA 03-2019'!I259+'SNA 04-2019'!I259+'SNA 05-2019'!I259+'SNA 06-2019'!I259+'SNA 07-2019'!I259+'SNA 08-2019'!I259+'SNA 09-2019'!I259+'SNA 10-2019'!I259+'SNA 11-2019'!I259+'SNA 12-2019'!I259</f>
        <v>0</v>
      </c>
    </row>
    <row r="260" spans="1:9" hidden="1" outlineLevel="1">
      <c r="A260" s="40" t="s">
        <v>132</v>
      </c>
      <c r="B260" s="35">
        <f>'SNA 01-2019'!B260+'SNA 02-2019'!B260+'SNA 03-2019'!B260+'SNA 04-2019'!B260+'SNA 05-2019'!B260+'SNA 06-2019'!B260+'SNA 07-2019'!B260+'SNA 08-2019'!B260+'SNA 09-2019'!B260+'SNA 10-2019'!B260+'SNA 11-2019'!B260+'SNA 12-2019'!B260</f>
        <v>0</v>
      </c>
      <c r="C260" s="35">
        <f>'SNA 01-2019'!C260+'SNA 02-2019'!C260+'SNA 03-2019'!C260+'SNA 04-2019'!C260+'SNA 05-2019'!C260+'SNA 06-2019'!C260+'SNA 07-2019'!C260+'SNA 08-2019'!C260+'SNA 09-2019'!C260+'SNA 10-2019'!C260+'SNA 11-2019'!C260+'SNA 12-2019'!C260</f>
        <v>-270.60000000000002</v>
      </c>
      <c r="D260" s="35">
        <f>'SNA 01-2019'!D260+'SNA 02-2019'!D260+'SNA 03-2019'!D260+'SNA 04-2019'!D260+'SNA 05-2019'!D260+'SNA 06-2019'!D260+'SNA 07-2019'!D260+'SNA 08-2019'!D260+'SNA 09-2019'!D260+'SNA 10-2019'!D260+'SNA 11-2019'!D260+'SNA 12-2019'!D260</f>
        <v>0</v>
      </c>
      <c r="E260" s="36">
        <f t="shared" si="29"/>
        <v>-270.60000000000002</v>
      </c>
      <c r="F260" s="36"/>
      <c r="G260" s="35">
        <f>'SNA 01-2019'!G260+'SNA 02-2019'!G260+'SNA 03-2019'!G260+'SNA 04-2019'!G260+'SNA 05-2019'!G260+'SNA 06-2019'!G260+'SNA 07-2019'!G260+'SNA 08-2019'!G260+'SNA 09-2019'!G260+'SNA 10-2019'!G260+'SNA 11-2019'!G260+'SNA 12-2019'!G260</f>
        <v>0</v>
      </c>
      <c r="H260" s="36"/>
      <c r="I260" s="35">
        <f>'SNA 01-2019'!I260+'SNA 02-2019'!I260+'SNA 03-2019'!I260+'SNA 04-2019'!I260+'SNA 05-2019'!I260+'SNA 06-2019'!I260+'SNA 07-2019'!I260+'SNA 08-2019'!I260+'SNA 09-2019'!I260+'SNA 10-2019'!I260+'SNA 11-2019'!I260+'SNA 12-2019'!I260</f>
        <v>0</v>
      </c>
    </row>
    <row r="261" spans="1:9" hidden="1" outlineLevel="1">
      <c r="A261" s="40" t="s">
        <v>283</v>
      </c>
      <c r="B261" s="35">
        <f>'SNA 01-2019'!B261+'SNA 02-2019'!B261+'SNA 03-2019'!B261+'SNA 04-2019'!B261+'SNA 05-2019'!B261+'SNA 06-2019'!B261+'SNA 07-2019'!B261+'SNA 08-2019'!B261+'SNA 09-2019'!B261+'SNA 10-2019'!B261+'SNA 11-2019'!B261+'SNA 12-2019'!B261</f>
        <v>0</v>
      </c>
      <c r="C261" s="35">
        <f>'SNA 01-2019'!C261+'SNA 02-2019'!C261+'SNA 03-2019'!C261+'SNA 04-2019'!C261+'SNA 05-2019'!C261+'SNA 06-2019'!C261+'SNA 07-2019'!C261+'SNA 08-2019'!C261+'SNA 09-2019'!C261+'SNA 10-2019'!C261+'SNA 11-2019'!C261+'SNA 12-2019'!C261</f>
        <v>-4195.2139999999999</v>
      </c>
      <c r="D261" s="35">
        <f>'SNA 01-2019'!D261+'SNA 02-2019'!D261+'SNA 03-2019'!D261+'SNA 04-2019'!D261+'SNA 05-2019'!D261+'SNA 06-2019'!D261+'SNA 07-2019'!D261+'SNA 08-2019'!D261+'SNA 09-2019'!D261+'SNA 10-2019'!D261+'SNA 11-2019'!D261+'SNA 12-2019'!D261</f>
        <v>0</v>
      </c>
      <c r="E261" s="36">
        <f t="shared" si="29"/>
        <v>-4195.2139999999999</v>
      </c>
      <c r="F261" s="36"/>
      <c r="G261" s="35">
        <f>'SNA 01-2019'!G261+'SNA 02-2019'!G261+'SNA 03-2019'!G261+'SNA 04-2019'!G261+'SNA 05-2019'!G261+'SNA 06-2019'!G261+'SNA 07-2019'!G261+'SNA 08-2019'!G261+'SNA 09-2019'!G261+'SNA 10-2019'!G261+'SNA 11-2019'!G261+'SNA 12-2019'!G261</f>
        <v>0</v>
      </c>
      <c r="H261" s="36"/>
      <c r="I261" s="35">
        <f>'SNA 01-2019'!I261+'SNA 02-2019'!I261+'SNA 03-2019'!I261+'SNA 04-2019'!I261+'SNA 05-2019'!I261+'SNA 06-2019'!I261+'SNA 07-2019'!I261+'SNA 08-2019'!I261+'SNA 09-2019'!I261+'SNA 10-2019'!I261+'SNA 11-2019'!I261+'SNA 12-2019'!I261</f>
        <v>0</v>
      </c>
    </row>
    <row r="262" spans="1:9" hidden="1" outlineLevel="1">
      <c r="A262" s="40" t="s">
        <v>284</v>
      </c>
      <c r="B262" s="35">
        <f>'SNA 01-2019'!B262+'SNA 02-2019'!B262+'SNA 03-2019'!B262+'SNA 04-2019'!B262+'SNA 05-2019'!B262+'SNA 06-2019'!B262+'SNA 07-2019'!B262+'SNA 08-2019'!B262+'SNA 09-2019'!B262+'SNA 10-2019'!B262+'SNA 11-2019'!B262+'SNA 12-2019'!B262</f>
        <v>0</v>
      </c>
      <c r="C262" s="35">
        <f>'SNA 01-2019'!C262+'SNA 02-2019'!C262+'SNA 03-2019'!C262+'SNA 04-2019'!C262+'SNA 05-2019'!C262+'SNA 06-2019'!C262+'SNA 07-2019'!C262+'SNA 08-2019'!C262+'SNA 09-2019'!C262+'SNA 10-2019'!C262+'SNA 11-2019'!C262+'SNA 12-2019'!C262</f>
        <v>-2511.299</v>
      </c>
      <c r="D262" s="35">
        <f>'SNA 01-2019'!D262+'SNA 02-2019'!D262+'SNA 03-2019'!D262+'SNA 04-2019'!D262+'SNA 05-2019'!D262+'SNA 06-2019'!D262+'SNA 07-2019'!D262+'SNA 08-2019'!D262+'SNA 09-2019'!D262+'SNA 10-2019'!D262+'SNA 11-2019'!D262+'SNA 12-2019'!D262</f>
        <v>0</v>
      </c>
      <c r="E262" s="36">
        <f t="shared" si="29"/>
        <v>-2511.299</v>
      </c>
      <c r="F262" s="36"/>
      <c r="G262" s="35">
        <f>'SNA 01-2019'!G262+'SNA 02-2019'!G262+'SNA 03-2019'!G262+'SNA 04-2019'!G262+'SNA 05-2019'!G262+'SNA 06-2019'!G262+'SNA 07-2019'!G262+'SNA 08-2019'!G262+'SNA 09-2019'!G262+'SNA 10-2019'!G262+'SNA 11-2019'!G262+'SNA 12-2019'!G262</f>
        <v>0</v>
      </c>
      <c r="H262" s="36"/>
      <c r="I262" s="35">
        <f>'SNA 01-2019'!I262+'SNA 02-2019'!I262+'SNA 03-2019'!I262+'SNA 04-2019'!I262+'SNA 05-2019'!I262+'SNA 06-2019'!I262+'SNA 07-2019'!I262+'SNA 08-2019'!I262+'SNA 09-2019'!I262+'SNA 10-2019'!I262+'SNA 11-2019'!I262+'SNA 12-2019'!I262</f>
        <v>0</v>
      </c>
    </row>
    <row r="263" spans="1:9" hidden="1" outlineLevel="1">
      <c r="A263" s="40" t="s">
        <v>285</v>
      </c>
      <c r="B263" s="35">
        <f>'SNA 01-2019'!B263+'SNA 02-2019'!B263+'SNA 03-2019'!B263+'SNA 04-2019'!B263+'SNA 05-2019'!B263+'SNA 06-2019'!B263+'SNA 07-2019'!B263+'SNA 08-2019'!B263+'SNA 09-2019'!B263+'SNA 10-2019'!B263+'SNA 11-2019'!B263+'SNA 12-2019'!B263</f>
        <v>0</v>
      </c>
      <c r="C263" s="35">
        <f>'SNA 01-2019'!C263+'SNA 02-2019'!C263+'SNA 03-2019'!C263+'SNA 04-2019'!C263+'SNA 05-2019'!C263+'SNA 06-2019'!C263+'SNA 07-2019'!C263+'SNA 08-2019'!C263+'SNA 09-2019'!C263+'SNA 10-2019'!C263+'SNA 11-2019'!C263+'SNA 12-2019'!C263</f>
        <v>-15375.924999999999</v>
      </c>
      <c r="D263" s="35">
        <f>'SNA 01-2019'!D263+'SNA 02-2019'!D263+'SNA 03-2019'!D263+'SNA 04-2019'!D263+'SNA 05-2019'!D263+'SNA 06-2019'!D263+'SNA 07-2019'!D263+'SNA 08-2019'!D263+'SNA 09-2019'!D263+'SNA 10-2019'!D263+'SNA 11-2019'!D263+'SNA 12-2019'!D263</f>
        <v>0</v>
      </c>
      <c r="E263" s="36">
        <f t="shared" si="29"/>
        <v>-15375.924999999999</v>
      </c>
      <c r="F263" s="36"/>
      <c r="G263" s="35">
        <f>'SNA 01-2019'!G263+'SNA 02-2019'!G263+'SNA 03-2019'!G263+'SNA 04-2019'!G263+'SNA 05-2019'!G263+'SNA 06-2019'!G263+'SNA 07-2019'!G263+'SNA 08-2019'!G263+'SNA 09-2019'!G263+'SNA 10-2019'!G263+'SNA 11-2019'!G263+'SNA 12-2019'!G263</f>
        <v>0</v>
      </c>
      <c r="H263" s="36"/>
      <c r="I263" s="35">
        <f>'SNA 01-2019'!I263+'SNA 02-2019'!I263+'SNA 03-2019'!I263+'SNA 04-2019'!I263+'SNA 05-2019'!I263+'SNA 06-2019'!I263+'SNA 07-2019'!I263+'SNA 08-2019'!I263+'SNA 09-2019'!I263+'SNA 10-2019'!I263+'SNA 11-2019'!I263+'SNA 12-2019'!I263</f>
        <v>0</v>
      </c>
    </row>
    <row r="264" spans="1:9" hidden="1" outlineLevel="1">
      <c r="A264" s="40" t="s">
        <v>286</v>
      </c>
      <c r="B264" s="35">
        <f>'SNA 01-2019'!B264+'SNA 02-2019'!B264+'SNA 03-2019'!B264+'SNA 04-2019'!B264+'SNA 05-2019'!B264+'SNA 06-2019'!B264+'SNA 07-2019'!B264+'SNA 08-2019'!B264+'SNA 09-2019'!B264+'SNA 10-2019'!B264+'SNA 11-2019'!B264+'SNA 12-2019'!B264</f>
        <v>0</v>
      </c>
      <c r="C264" s="35">
        <f>'SNA 01-2019'!C264+'SNA 02-2019'!C264+'SNA 03-2019'!C264+'SNA 04-2019'!C264+'SNA 05-2019'!C264+'SNA 06-2019'!C264+'SNA 07-2019'!C264+'SNA 08-2019'!C264+'SNA 09-2019'!C264+'SNA 10-2019'!C264+'SNA 11-2019'!C264+'SNA 12-2019'!C264</f>
        <v>-1298.8040000000001</v>
      </c>
      <c r="D264" s="35">
        <f>'SNA 01-2019'!D264+'SNA 02-2019'!D264+'SNA 03-2019'!D264+'SNA 04-2019'!D264+'SNA 05-2019'!D264+'SNA 06-2019'!D264+'SNA 07-2019'!D264+'SNA 08-2019'!D264+'SNA 09-2019'!D264+'SNA 10-2019'!D264+'SNA 11-2019'!D264+'SNA 12-2019'!D264</f>
        <v>0</v>
      </c>
      <c r="E264" s="36">
        <f t="shared" si="29"/>
        <v>-1298.8040000000001</v>
      </c>
      <c r="F264" s="36"/>
      <c r="G264" s="35">
        <f>'SNA 01-2019'!G264+'SNA 02-2019'!G264+'SNA 03-2019'!G264+'SNA 04-2019'!G264+'SNA 05-2019'!G264+'SNA 06-2019'!G264+'SNA 07-2019'!G264+'SNA 08-2019'!G264+'SNA 09-2019'!G264+'SNA 10-2019'!G264+'SNA 11-2019'!G264+'SNA 12-2019'!G264</f>
        <v>0</v>
      </c>
      <c r="H264" s="36"/>
      <c r="I264" s="35">
        <f>'SNA 01-2019'!I264+'SNA 02-2019'!I264+'SNA 03-2019'!I264+'SNA 04-2019'!I264+'SNA 05-2019'!I264+'SNA 06-2019'!I264+'SNA 07-2019'!I264+'SNA 08-2019'!I264+'SNA 09-2019'!I264+'SNA 10-2019'!I264+'SNA 11-2019'!I264+'SNA 12-2019'!I264</f>
        <v>0</v>
      </c>
    </row>
    <row r="265" spans="1:9" hidden="1" outlineLevel="1">
      <c r="A265" s="40" t="s">
        <v>287</v>
      </c>
      <c r="B265" s="35">
        <f>'SNA 01-2019'!B265+'SNA 02-2019'!B265+'SNA 03-2019'!B265+'SNA 04-2019'!B265+'SNA 05-2019'!B265+'SNA 06-2019'!B265+'SNA 07-2019'!B265+'SNA 08-2019'!B265+'SNA 09-2019'!B265+'SNA 10-2019'!B265+'SNA 11-2019'!B265+'SNA 12-2019'!B265</f>
        <v>0</v>
      </c>
      <c r="C265" s="35">
        <f>'SNA 01-2019'!C265+'SNA 02-2019'!C265+'SNA 03-2019'!C265+'SNA 04-2019'!C265+'SNA 05-2019'!C265+'SNA 06-2019'!C265+'SNA 07-2019'!C265+'SNA 08-2019'!C265+'SNA 09-2019'!C265+'SNA 10-2019'!C265+'SNA 11-2019'!C265+'SNA 12-2019'!C265</f>
        <v>-2651.7</v>
      </c>
      <c r="D265" s="35">
        <f>'SNA 01-2019'!D265+'SNA 02-2019'!D265+'SNA 03-2019'!D265+'SNA 04-2019'!D265+'SNA 05-2019'!D265+'SNA 06-2019'!D265+'SNA 07-2019'!D265+'SNA 08-2019'!D265+'SNA 09-2019'!D265+'SNA 10-2019'!D265+'SNA 11-2019'!D265+'SNA 12-2019'!D265</f>
        <v>0</v>
      </c>
      <c r="E265" s="36">
        <f t="shared" si="29"/>
        <v>-2651.7</v>
      </c>
      <c r="F265" s="36"/>
      <c r="G265" s="35">
        <f>'SNA 01-2019'!G265+'SNA 02-2019'!G265+'SNA 03-2019'!G265+'SNA 04-2019'!G265+'SNA 05-2019'!G265+'SNA 06-2019'!G265+'SNA 07-2019'!G265+'SNA 08-2019'!G265+'SNA 09-2019'!G265+'SNA 10-2019'!G265+'SNA 11-2019'!G265+'SNA 12-2019'!G265</f>
        <v>0</v>
      </c>
      <c r="H265" s="36"/>
      <c r="I265" s="35">
        <f>'SNA 01-2019'!I265+'SNA 02-2019'!I265+'SNA 03-2019'!I265+'SNA 04-2019'!I265+'SNA 05-2019'!I265+'SNA 06-2019'!I265+'SNA 07-2019'!I265+'SNA 08-2019'!I265+'SNA 09-2019'!I265+'SNA 10-2019'!I265+'SNA 11-2019'!I265+'SNA 12-2019'!I265</f>
        <v>0</v>
      </c>
    </row>
    <row r="266" spans="1:9" hidden="1" outlineLevel="1">
      <c r="A266" s="40" t="s">
        <v>288</v>
      </c>
      <c r="B266" s="35">
        <f>'SNA 01-2019'!B266+'SNA 02-2019'!B266+'SNA 03-2019'!B266+'SNA 04-2019'!B266+'SNA 05-2019'!B266+'SNA 06-2019'!B266+'SNA 07-2019'!B266+'SNA 08-2019'!B266+'SNA 09-2019'!B266+'SNA 10-2019'!B266+'SNA 11-2019'!B266+'SNA 12-2019'!B266</f>
        <v>0</v>
      </c>
      <c r="C266" s="35">
        <f>'SNA 01-2019'!C266+'SNA 02-2019'!C266+'SNA 03-2019'!C266+'SNA 04-2019'!C266+'SNA 05-2019'!C266+'SNA 06-2019'!C266+'SNA 07-2019'!C266+'SNA 08-2019'!C266+'SNA 09-2019'!C266+'SNA 10-2019'!C266+'SNA 11-2019'!C266+'SNA 12-2019'!C266</f>
        <v>-3650.6669999999999</v>
      </c>
      <c r="D266" s="35">
        <f>'SNA 01-2019'!D266+'SNA 02-2019'!D266+'SNA 03-2019'!D266+'SNA 04-2019'!D266+'SNA 05-2019'!D266+'SNA 06-2019'!D266+'SNA 07-2019'!D266+'SNA 08-2019'!D266+'SNA 09-2019'!D266+'SNA 10-2019'!D266+'SNA 11-2019'!D266+'SNA 12-2019'!D266</f>
        <v>0</v>
      </c>
      <c r="E266" s="36">
        <f t="shared" si="29"/>
        <v>-3650.6669999999999</v>
      </c>
      <c r="F266" s="36"/>
      <c r="G266" s="35">
        <f>'SNA 01-2019'!G266+'SNA 02-2019'!G266+'SNA 03-2019'!G266+'SNA 04-2019'!G266+'SNA 05-2019'!G266+'SNA 06-2019'!G266+'SNA 07-2019'!G266+'SNA 08-2019'!G266+'SNA 09-2019'!G266+'SNA 10-2019'!G266+'SNA 11-2019'!G266+'SNA 12-2019'!G266</f>
        <v>0</v>
      </c>
      <c r="H266" s="36"/>
      <c r="I266" s="35">
        <f>'SNA 01-2019'!I266+'SNA 02-2019'!I266+'SNA 03-2019'!I266+'SNA 04-2019'!I266+'SNA 05-2019'!I266+'SNA 06-2019'!I266+'SNA 07-2019'!I266+'SNA 08-2019'!I266+'SNA 09-2019'!I266+'SNA 10-2019'!I266+'SNA 11-2019'!I266+'SNA 12-2019'!I266</f>
        <v>0</v>
      </c>
    </row>
    <row r="267" spans="1:9" hidden="1" outlineLevel="1">
      <c r="A267" s="40" t="s">
        <v>289</v>
      </c>
      <c r="B267" s="35">
        <f>'SNA 01-2019'!B267+'SNA 02-2019'!B267+'SNA 03-2019'!B267+'SNA 04-2019'!B267+'SNA 05-2019'!B267+'SNA 06-2019'!B267+'SNA 07-2019'!B267+'SNA 08-2019'!B267+'SNA 09-2019'!B267+'SNA 10-2019'!B267+'SNA 11-2019'!B267+'SNA 12-2019'!B267</f>
        <v>0</v>
      </c>
      <c r="C267" s="35">
        <f>'SNA 01-2019'!C267+'SNA 02-2019'!C267+'SNA 03-2019'!C267+'SNA 04-2019'!C267+'SNA 05-2019'!C267+'SNA 06-2019'!C267+'SNA 07-2019'!C267+'SNA 08-2019'!C267+'SNA 09-2019'!C267+'SNA 10-2019'!C267+'SNA 11-2019'!C267+'SNA 12-2019'!C267</f>
        <v>-616.63599999999997</v>
      </c>
      <c r="D267" s="35">
        <f>'SNA 01-2019'!D267+'SNA 02-2019'!D267+'SNA 03-2019'!D267+'SNA 04-2019'!D267+'SNA 05-2019'!D267+'SNA 06-2019'!D267+'SNA 07-2019'!D267+'SNA 08-2019'!D267+'SNA 09-2019'!D267+'SNA 10-2019'!D267+'SNA 11-2019'!D267+'SNA 12-2019'!D267</f>
        <v>0</v>
      </c>
      <c r="E267" s="36">
        <f t="shared" si="29"/>
        <v>-616.63599999999997</v>
      </c>
      <c r="F267" s="36"/>
      <c r="G267" s="35">
        <f>'SNA 01-2019'!G267+'SNA 02-2019'!G267+'SNA 03-2019'!G267+'SNA 04-2019'!G267+'SNA 05-2019'!G267+'SNA 06-2019'!G267+'SNA 07-2019'!G267+'SNA 08-2019'!G267+'SNA 09-2019'!G267+'SNA 10-2019'!G267+'SNA 11-2019'!G267+'SNA 12-2019'!G267</f>
        <v>0</v>
      </c>
      <c r="H267" s="36"/>
      <c r="I267" s="35">
        <f>'SNA 01-2019'!I267+'SNA 02-2019'!I267+'SNA 03-2019'!I267+'SNA 04-2019'!I267+'SNA 05-2019'!I267+'SNA 06-2019'!I267+'SNA 07-2019'!I267+'SNA 08-2019'!I267+'SNA 09-2019'!I267+'SNA 10-2019'!I267+'SNA 11-2019'!I267+'SNA 12-2019'!I267</f>
        <v>0</v>
      </c>
    </row>
    <row r="268" spans="1:9" hidden="1" outlineLevel="1">
      <c r="A268" s="40" t="s">
        <v>134</v>
      </c>
      <c r="B268" s="35">
        <f>'SNA 01-2019'!B268+'SNA 02-2019'!B268+'SNA 03-2019'!B268+'SNA 04-2019'!B268+'SNA 05-2019'!B268+'SNA 06-2019'!B268+'SNA 07-2019'!B268+'SNA 08-2019'!B268+'SNA 09-2019'!B268+'SNA 10-2019'!B268+'SNA 11-2019'!B268+'SNA 12-2019'!B268</f>
        <v>0</v>
      </c>
      <c r="C268" s="35">
        <f>'SNA 01-2019'!C268+'SNA 02-2019'!C268+'SNA 03-2019'!C268+'SNA 04-2019'!C268+'SNA 05-2019'!C268+'SNA 06-2019'!C268+'SNA 07-2019'!C268+'SNA 08-2019'!C268+'SNA 09-2019'!C268+'SNA 10-2019'!C268+'SNA 11-2019'!C268+'SNA 12-2019'!C268</f>
        <v>0</v>
      </c>
      <c r="D268" s="35">
        <f>'SNA 01-2019'!D268+'SNA 02-2019'!D268+'SNA 03-2019'!D268+'SNA 04-2019'!D268+'SNA 05-2019'!D268+'SNA 06-2019'!D268+'SNA 07-2019'!D268+'SNA 08-2019'!D268+'SNA 09-2019'!D268+'SNA 10-2019'!D268+'SNA 11-2019'!D268+'SNA 12-2019'!D268</f>
        <v>0</v>
      </c>
      <c r="E268" s="36">
        <f t="shared" si="29"/>
        <v>0</v>
      </c>
      <c r="F268" s="36"/>
      <c r="G268" s="35">
        <f>'SNA 01-2019'!G268+'SNA 02-2019'!G268+'SNA 03-2019'!G268+'SNA 04-2019'!G268+'SNA 05-2019'!G268+'SNA 06-2019'!G268+'SNA 07-2019'!G268+'SNA 08-2019'!G268+'SNA 09-2019'!G268+'SNA 10-2019'!G268+'SNA 11-2019'!G268+'SNA 12-2019'!G268</f>
        <v>0</v>
      </c>
      <c r="H268" s="36"/>
      <c r="I268" s="35">
        <f>'SNA 01-2019'!I268+'SNA 02-2019'!I268+'SNA 03-2019'!I268+'SNA 04-2019'!I268+'SNA 05-2019'!I268+'SNA 06-2019'!I268+'SNA 07-2019'!I268+'SNA 08-2019'!I268+'SNA 09-2019'!I268+'SNA 10-2019'!I268+'SNA 11-2019'!I268+'SNA 12-2019'!I268</f>
        <v>0</v>
      </c>
    </row>
    <row r="269" spans="1:9" hidden="1" outlineLevel="1">
      <c r="A269" s="40" t="s">
        <v>159</v>
      </c>
      <c r="B269" s="35">
        <f>'SNA 01-2019'!B269+'SNA 02-2019'!B269+'SNA 03-2019'!B269+'SNA 04-2019'!B269+'SNA 05-2019'!B269+'SNA 06-2019'!B269+'SNA 07-2019'!B269+'SNA 08-2019'!B269+'SNA 09-2019'!B269+'SNA 10-2019'!B269+'SNA 11-2019'!B269+'SNA 12-2019'!B269</f>
        <v>0</v>
      </c>
      <c r="C269" s="35">
        <f>'SNA 01-2019'!C269+'SNA 02-2019'!C269+'SNA 03-2019'!C269+'SNA 04-2019'!C269+'SNA 05-2019'!C269+'SNA 06-2019'!C269+'SNA 07-2019'!C269+'SNA 08-2019'!C269+'SNA 09-2019'!C269+'SNA 10-2019'!C269+'SNA 11-2019'!C269+'SNA 12-2019'!C269</f>
        <v>-823.41800000000001</v>
      </c>
      <c r="D269" s="35">
        <f>'SNA 01-2019'!D269+'SNA 02-2019'!D269+'SNA 03-2019'!D269+'SNA 04-2019'!D269+'SNA 05-2019'!D269+'SNA 06-2019'!D269+'SNA 07-2019'!D269+'SNA 08-2019'!D269+'SNA 09-2019'!D269+'SNA 10-2019'!D269+'SNA 11-2019'!D269+'SNA 12-2019'!D269</f>
        <v>0</v>
      </c>
      <c r="E269" s="36">
        <f t="shared" si="29"/>
        <v>-823.41800000000001</v>
      </c>
      <c r="F269" s="36"/>
      <c r="G269" s="35">
        <f>'SNA 01-2019'!G269+'SNA 02-2019'!G269+'SNA 03-2019'!G269+'SNA 04-2019'!G269+'SNA 05-2019'!G269+'SNA 06-2019'!G269+'SNA 07-2019'!G269+'SNA 08-2019'!G269+'SNA 09-2019'!G269+'SNA 10-2019'!G269+'SNA 11-2019'!G269+'SNA 12-2019'!G269</f>
        <v>0</v>
      </c>
      <c r="H269" s="36"/>
      <c r="I269" s="35">
        <f>'SNA 01-2019'!I269+'SNA 02-2019'!I269+'SNA 03-2019'!I269+'SNA 04-2019'!I269+'SNA 05-2019'!I269+'SNA 06-2019'!I269+'SNA 07-2019'!I269+'SNA 08-2019'!I269+'SNA 09-2019'!I269+'SNA 10-2019'!I269+'SNA 11-2019'!I269+'SNA 12-2019'!I269</f>
        <v>0</v>
      </c>
    </row>
    <row r="270" spans="1:9" hidden="1" outlineLevel="1">
      <c r="A270" s="40" t="s">
        <v>290</v>
      </c>
      <c r="B270" s="35">
        <f>'SNA 01-2019'!B270+'SNA 02-2019'!B270+'SNA 03-2019'!B270+'SNA 04-2019'!B270+'SNA 05-2019'!B270+'SNA 06-2019'!B270+'SNA 07-2019'!B270+'SNA 08-2019'!B270+'SNA 09-2019'!B270+'SNA 10-2019'!B270+'SNA 11-2019'!B270+'SNA 12-2019'!B270</f>
        <v>0</v>
      </c>
      <c r="C270" s="35">
        <f>'SNA 01-2019'!C270+'SNA 02-2019'!C270+'SNA 03-2019'!C270+'SNA 04-2019'!C270+'SNA 05-2019'!C270+'SNA 06-2019'!C270+'SNA 07-2019'!C270+'SNA 08-2019'!C270+'SNA 09-2019'!C270+'SNA 10-2019'!C270+'SNA 11-2019'!C270+'SNA 12-2019'!C270</f>
        <v>-218.38900000000001</v>
      </c>
      <c r="D270" s="35">
        <f>'SNA 01-2019'!D270+'SNA 02-2019'!D270+'SNA 03-2019'!D270+'SNA 04-2019'!D270+'SNA 05-2019'!D270+'SNA 06-2019'!D270+'SNA 07-2019'!D270+'SNA 08-2019'!D270+'SNA 09-2019'!D270+'SNA 10-2019'!D270+'SNA 11-2019'!D270+'SNA 12-2019'!D270</f>
        <v>0</v>
      </c>
      <c r="E270" s="36">
        <f t="shared" si="29"/>
        <v>-218.38900000000001</v>
      </c>
      <c r="F270" s="36"/>
      <c r="G270" s="35">
        <f>'SNA 01-2019'!G270+'SNA 02-2019'!G270+'SNA 03-2019'!G270+'SNA 04-2019'!G270+'SNA 05-2019'!G270+'SNA 06-2019'!G270+'SNA 07-2019'!G270+'SNA 08-2019'!G270+'SNA 09-2019'!G270+'SNA 10-2019'!G270+'SNA 11-2019'!G270+'SNA 12-2019'!G270</f>
        <v>0</v>
      </c>
      <c r="H270" s="36"/>
      <c r="I270" s="35">
        <f>'SNA 01-2019'!I270+'SNA 02-2019'!I270+'SNA 03-2019'!I270+'SNA 04-2019'!I270+'SNA 05-2019'!I270+'SNA 06-2019'!I270+'SNA 07-2019'!I270+'SNA 08-2019'!I270+'SNA 09-2019'!I270+'SNA 10-2019'!I270+'SNA 11-2019'!I270+'SNA 12-2019'!I270</f>
        <v>0</v>
      </c>
    </row>
    <row r="271" spans="1:9" hidden="1" outlineLevel="1">
      <c r="A271" s="40" t="s">
        <v>291</v>
      </c>
      <c r="B271" s="35">
        <f>'SNA 01-2019'!B271+'SNA 02-2019'!B271+'SNA 03-2019'!B271+'SNA 04-2019'!B271+'SNA 05-2019'!B271+'SNA 06-2019'!B271+'SNA 07-2019'!B271+'SNA 08-2019'!B271+'SNA 09-2019'!B271+'SNA 10-2019'!B271+'SNA 11-2019'!B271+'SNA 12-2019'!B271</f>
        <v>0</v>
      </c>
      <c r="C271" s="35">
        <f>'SNA 01-2019'!C271+'SNA 02-2019'!C271+'SNA 03-2019'!C271+'SNA 04-2019'!C271+'SNA 05-2019'!C271+'SNA 06-2019'!C271+'SNA 07-2019'!C271+'SNA 08-2019'!C271+'SNA 09-2019'!C271+'SNA 10-2019'!C271+'SNA 11-2019'!C271+'SNA 12-2019'!C271</f>
        <v>-3866.04</v>
      </c>
      <c r="D271" s="35">
        <f>'SNA 01-2019'!D271+'SNA 02-2019'!D271+'SNA 03-2019'!D271+'SNA 04-2019'!D271+'SNA 05-2019'!D271+'SNA 06-2019'!D271+'SNA 07-2019'!D271+'SNA 08-2019'!D271+'SNA 09-2019'!D271+'SNA 10-2019'!D271+'SNA 11-2019'!D271+'SNA 12-2019'!D271</f>
        <v>0</v>
      </c>
      <c r="E271" s="36">
        <f t="shared" si="29"/>
        <v>-3866.04</v>
      </c>
      <c r="F271" s="36"/>
      <c r="G271" s="35">
        <f>'SNA 01-2019'!G271+'SNA 02-2019'!G271+'SNA 03-2019'!G271+'SNA 04-2019'!G271+'SNA 05-2019'!G271+'SNA 06-2019'!G271+'SNA 07-2019'!G271+'SNA 08-2019'!G271+'SNA 09-2019'!G271+'SNA 10-2019'!G271+'SNA 11-2019'!G271+'SNA 12-2019'!G271</f>
        <v>0</v>
      </c>
      <c r="H271" s="36"/>
      <c r="I271" s="35">
        <f>'SNA 01-2019'!I271+'SNA 02-2019'!I271+'SNA 03-2019'!I271+'SNA 04-2019'!I271+'SNA 05-2019'!I271+'SNA 06-2019'!I271+'SNA 07-2019'!I271+'SNA 08-2019'!I271+'SNA 09-2019'!I271+'SNA 10-2019'!I271+'SNA 11-2019'!I271+'SNA 12-2019'!I271</f>
        <v>0</v>
      </c>
    </row>
    <row r="272" spans="1:9" hidden="1" outlineLevel="1">
      <c r="A272" s="40" t="s">
        <v>292</v>
      </c>
      <c r="B272" s="35">
        <f>'SNA 01-2019'!B272+'SNA 02-2019'!B272+'SNA 03-2019'!B272+'SNA 04-2019'!B272+'SNA 05-2019'!B272+'SNA 06-2019'!B272+'SNA 07-2019'!B272+'SNA 08-2019'!B272+'SNA 09-2019'!B272+'SNA 10-2019'!B272+'SNA 11-2019'!B272+'SNA 12-2019'!B272</f>
        <v>0</v>
      </c>
      <c r="C272" s="35">
        <f>'SNA 01-2019'!C272+'SNA 02-2019'!C272+'SNA 03-2019'!C272+'SNA 04-2019'!C272+'SNA 05-2019'!C272+'SNA 06-2019'!C272+'SNA 07-2019'!C272+'SNA 08-2019'!C272+'SNA 09-2019'!C272+'SNA 10-2019'!C272+'SNA 11-2019'!C272+'SNA 12-2019'!C272</f>
        <v>-2537.0329999999999</v>
      </c>
      <c r="D272" s="35">
        <f>'SNA 01-2019'!D272+'SNA 02-2019'!D272+'SNA 03-2019'!D272+'SNA 04-2019'!D272+'SNA 05-2019'!D272+'SNA 06-2019'!D272+'SNA 07-2019'!D272+'SNA 08-2019'!D272+'SNA 09-2019'!D272+'SNA 10-2019'!D272+'SNA 11-2019'!D272+'SNA 12-2019'!D272</f>
        <v>0</v>
      </c>
      <c r="E272" s="36">
        <f t="shared" si="29"/>
        <v>-2537.0329999999999</v>
      </c>
      <c r="F272" s="36"/>
      <c r="G272" s="35">
        <f>'SNA 01-2019'!G272+'SNA 02-2019'!G272+'SNA 03-2019'!G272+'SNA 04-2019'!G272+'SNA 05-2019'!G272+'SNA 06-2019'!G272+'SNA 07-2019'!G272+'SNA 08-2019'!G272+'SNA 09-2019'!G272+'SNA 10-2019'!G272+'SNA 11-2019'!G272+'SNA 12-2019'!G272</f>
        <v>0</v>
      </c>
      <c r="H272" s="36"/>
      <c r="I272" s="35">
        <f>'SNA 01-2019'!I272+'SNA 02-2019'!I272+'SNA 03-2019'!I272+'SNA 04-2019'!I272+'SNA 05-2019'!I272+'SNA 06-2019'!I272+'SNA 07-2019'!I272+'SNA 08-2019'!I272+'SNA 09-2019'!I272+'SNA 10-2019'!I272+'SNA 11-2019'!I272+'SNA 12-2019'!I272</f>
        <v>0</v>
      </c>
    </row>
    <row r="273" spans="1:9" hidden="1" outlineLevel="1">
      <c r="A273" s="40" t="s">
        <v>293</v>
      </c>
      <c r="B273" s="35">
        <f>'SNA 01-2019'!B273+'SNA 02-2019'!B273+'SNA 03-2019'!B273+'SNA 04-2019'!B273+'SNA 05-2019'!B273+'SNA 06-2019'!B273+'SNA 07-2019'!B273+'SNA 08-2019'!B273+'SNA 09-2019'!B273+'SNA 10-2019'!B273+'SNA 11-2019'!B273+'SNA 12-2019'!B273</f>
        <v>0</v>
      </c>
      <c r="C273" s="35">
        <f>'SNA 01-2019'!C273+'SNA 02-2019'!C273+'SNA 03-2019'!C273+'SNA 04-2019'!C273+'SNA 05-2019'!C273+'SNA 06-2019'!C273+'SNA 07-2019'!C273+'SNA 08-2019'!C273+'SNA 09-2019'!C273+'SNA 10-2019'!C273+'SNA 11-2019'!C273+'SNA 12-2019'!C273</f>
        <v>-5543.2460000000001</v>
      </c>
      <c r="D273" s="35">
        <f>'SNA 01-2019'!D273+'SNA 02-2019'!D273+'SNA 03-2019'!D273+'SNA 04-2019'!D273+'SNA 05-2019'!D273+'SNA 06-2019'!D273+'SNA 07-2019'!D273+'SNA 08-2019'!D273+'SNA 09-2019'!D273+'SNA 10-2019'!D273+'SNA 11-2019'!D273+'SNA 12-2019'!D273</f>
        <v>0</v>
      </c>
      <c r="E273" s="36">
        <f t="shared" si="29"/>
        <v>-5543.2460000000001</v>
      </c>
      <c r="F273" s="36"/>
      <c r="G273" s="35">
        <f>'SNA 01-2019'!G273+'SNA 02-2019'!G273+'SNA 03-2019'!G273+'SNA 04-2019'!G273+'SNA 05-2019'!G273+'SNA 06-2019'!G273+'SNA 07-2019'!G273+'SNA 08-2019'!G273+'SNA 09-2019'!G273+'SNA 10-2019'!G273+'SNA 11-2019'!G273+'SNA 12-2019'!G273</f>
        <v>0</v>
      </c>
      <c r="H273" s="36"/>
      <c r="I273" s="35">
        <f>'SNA 01-2019'!I273+'SNA 02-2019'!I273+'SNA 03-2019'!I273+'SNA 04-2019'!I273+'SNA 05-2019'!I273+'SNA 06-2019'!I273+'SNA 07-2019'!I273+'SNA 08-2019'!I273+'SNA 09-2019'!I273+'SNA 10-2019'!I273+'SNA 11-2019'!I273+'SNA 12-2019'!I273</f>
        <v>0</v>
      </c>
    </row>
    <row r="274" spans="1:9" hidden="1" outlineLevel="1">
      <c r="A274" s="40" t="s">
        <v>294</v>
      </c>
      <c r="B274" s="35">
        <f>'SNA 01-2019'!B274+'SNA 02-2019'!B274+'SNA 03-2019'!B274+'SNA 04-2019'!B274+'SNA 05-2019'!B274+'SNA 06-2019'!B274+'SNA 07-2019'!B274+'SNA 08-2019'!B274+'SNA 09-2019'!B274+'SNA 10-2019'!B274+'SNA 11-2019'!B274+'SNA 12-2019'!B274</f>
        <v>0</v>
      </c>
      <c r="C274" s="35">
        <f>'SNA 01-2019'!C274+'SNA 02-2019'!C274+'SNA 03-2019'!C274+'SNA 04-2019'!C274+'SNA 05-2019'!C274+'SNA 06-2019'!C274+'SNA 07-2019'!C274+'SNA 08-2019'!C274+'SNA 09-2019'!C274+'SNA 10-2019'!C274+'SNA 11-2019'!C274+'SNA 12-2019'!C274</f>
        <v>-744.048</v>
      </c>
      <c r="D274" s="35">
        <f>'SNA 01-2019'!D274+'SNA 02-2019'!D274+'SNA 03-2019'!D274+'SNA 04-2019'!D274+'SNA 05-2019'!D274+'SNA 06-2019'!D274+'SNA 07-2019'!D274+'SNA 08-2019'!D274+'SNA 09-2019'!D274+'SNA 10-2019'!D274+'SNA 11-2019'!D274+'SNA 12-2019'!D274</f>
        <v>0</v>
      </c>
      <c r="E274" s="36">
        <f t="shared" si="29"/>
        <v>-744.048</v>
      </c>
      <c r="F274" s="36"/>
      <c r="G274" s="35">
        <f>'SNA 01-2019'!G274+'SNA 02-2019'!G274+'SNA 03-2019'!G274+'SNA 04-2019'!G274+'SNA 05-2019'!G274+'SNA 06-2019'!G274+'SNA 07-2019'!G274+'SNA 08-2019'!G274+'SNA 09-2019'!G274+'SNA 10-2019'!G274+'SNA 11-2019'!G274+'SNA 12-2019'!G274</f>
        <v>0</v>
      </c>
      <c r="H274" s="36"/>
      <c r="I274" s="35">
        <f>'SNA 01-2019'!I274+'SNA 02-2019'!I274+'SNA 03-2019'!I274+'SNA 04-2019'!I274+'SNA 05-2019'!I274+'SNA 06-2019'!I274+'SNA 07-2019'!I274+'SNA 08-2019'!I274+'SNA 09-2019'!I274+'SNA 10-2019'!I274+'SNA 11-2019'!I274+'SNA 12-2019'!I274</f>
        <v>0</v>
      </c>
    </row>
    <row r="275" spans="1:9" hidden="1" outlineLevel="1">
      <c r="A275" s="40" t="s">
        <v>368</v>
      </c>
      <c r="B275" s="35">
        <f>'SNA 01-2019'!B275+'SNA 02-2019'!B275+'SNA 03-2019'!B275+'SNA 04-2019'!B275+'SNA 05-2019'!B275+'SNA 06-2019'!B275+'SNA 07-2019'!B275+'SNA 08-2019'!B275+'SNA 09-2019'!B275+'SNA 10-2019'!B275+'SNA 11-2019'!B275+'SNA 12-2019'!B275</f>
        <v>0</v>
      </c>
      <c r="C275" s="35">
        <f>'SNA 01-2019'!C275+'SNA 02-2019'!C275+'SNA 03-2019'!C275+'SNA 04-2019'!C275+'SNA 05-2019'!C275+'SNA 06-2019'!C275+'SNA 07-2019'!C275+'SNA 08-2019'!C275+'SNA 09-2019'!C275+'SNA 10-2019'!C275+'SNA 11-2019'!C275+'SNA 12-2019'!C275</f>
        <v>-686.21100000000001</v>
      </c>
      <c r="D275" s="35">
        <f>'SNA 01-2019'!D275+'SNA 02-2019'!D275+'SNA 03-2019'!D275+'SNA 04-2019'!D275+'SNA 05-2019'!D275+'SNA 06-2019'!D275+'SNA 07-2019'!D275+'SNA 08-2019'!D275+'SNA 09-2019'!D275+'SNA 10-2019'!D275+'SNA 11-2019'!D275+'SNA 12-2019'!D275</f>
        <v>0</v>
      </c>
      <c r="E275" s="36">
        <f t="shared" ref="E275:E279" si="30">SUM(B275:D275)</f>
        <v>-686.21100000000001</v>
      </c>
      <c r="F275" s="36"/>
      <c r="G275" s="35">
        <f>'SNA 01-2019'!G275+'SNA 02-2019'!G275+'SNA 03-2019'!G275+'SNA 04-2019'!G275+'SNA 05-2019'!G275+'SNA 06-2019'!G275+'SNA 07-2019'!G275+'SNA 08-2019'!G275+'SNA 09-2019'!G275+'SNA 10-2019'!G275+'SNA 11-2019'!G275+'SNA 12-2019'!G275</f>
        <v>0</v>
      </c>
      <c r="H275" s="36"/>
      <c r="I275" s="35">
        <f>'SNA 01-2019'!I275+'SNA 02-2019'!I275+'SNA 03-2019'!I275+'SNA 04-2019'!I275+'SNA 05-2019'!I275+'SNA 06-2019'!I275+'SNA 07-2019'!I275+'SNA 08-2019'!I275+'SNA 09-2019'!I275+'SNA 10-2019'!I275+'SNA 11-2019'!I275+'SNA 12-2019'!I275</f>
        <v>0</v>
      </c>
    </row>
    <row r="276" spans="1:9" hidden="1" outlineLevel="1">
      <c r="A276" s="40" t="s">
        <v>369</v>
      </c>
      <c r="B276" s="35">
        <f>'SNA 01-2019'!B276+'SNA 02-2019'!B276+'SNA 03-2019'!B276+'SNA 04-2019'!B276+'SNA 05-2019'!B276+'SNA 06-2019'!B276+'SNA 07-2019'!B276+'SNA 08-2019'!B276+'SNA 09-2019'!B276+'SNA 10-2019'!B276+'SNA 11-2019'!B276+'SNA 12-2019'!B276</f>
        <v>0</v>
      </c>
      <c r="C276" s="35">
        <f>'SNA 01-2019'!C276+'SNA 02-2019'!C276+'SNA 03-2019'!C276+'SNA 04-2019'!C276+'SNA 05-2019'!C276+'SNA 06-2019'!C276+'SNA 07-2019'!C276+'SNA 08-2019'!C276+'SNA 09-2019'!C276+'SNA 10-2019'!C276+'SNA 11-2019'!C276+'SNA 12-2019'!C276</f>
        <v>-4438.5519999999997</v>
      </c>
      <c r="D276" s="35">
        <f>'SNA 01-2019'!D276+'SNA 02-2019'!D276+'SNA 03-2019'!D276+'SNA 04-2019'!D276+'SNA 05-2019'!D276+'SNA 06-2019'!D276+'SNA 07-2019'!D276+'SNA 08-2019'!D276+'SNA 09-2019'!D276+'SNA 10-2019'!D276+'SNA 11-2019'!D276+'SNA 12-2019'!D276</f>
        <v>0</v>
      </c>
      <c r="E276" s="36">
        <f t="shared" si="30"/>
        <v>-4438.5519999999997</v>
      </c>
      <c r="F276" s="36"/>
      <c r="G276" s="35">
        <f>'SNA 01-2019'!G276+'SNA 02-2019'!G276+'SNA 03-2019'!G276+'SNA 04-2019'!G276+'SNA 05-2019'!G276+'SNA 06-2019'!G276+'SNA 07-2019'!G276+'SNA 08-2019'!G276+'SNA 09-2019'!G276+'SNA 10-2019'!G276+'SNA 11-2019'!G276+'SNA 12-2019'!G276</f>
        <v>0</v>
      </c>
      <c r="H276" s="36"/>
      <c r="I276" s="35">
        <f>'SNA 01-2019'!I276+'SNA 02-2019'!I276+'SNA 03-2019'!I276+'SNA 04-2019'!I276+'SNA 05-2019'!I276+'SNA 06-2019'!I276+'SNA 07-2019'!I276+'SNA 08-2019'!I276+'SNA 09-2019'!I276+'SNA 10-2019'!I276+'SNA 11-2019'!I276+'SNA 12-2019'!I276</f>
        <v>0</v>
      </c>
    </row>
    <row r="277" spans="1:9" hidden="1" outlineLevel="1">
      <c r="A277" s="40" t="s">
        <v>370</v>
      </c>
      <c r="B277" s="35">
        <f>'SNA 01-2019'!B277+'SNA 02-2019'!B277+'SNA 03-2019'!B277+'SNA 04-2019'!B277+'SNA 05-2019'!B277+'SNA 06-2019'!B277+'SNA 07-2019'!B277+'SNA 08-2019'!B277+'SNA 09-2019'!B277+'SNA 10-2019'!B277+'SNA 11-2019'!B277+'SNA 12-2019'!B277</f>
        <v>0</v>
      </c>
      <c r="C277" s="35">
        <f>'SNA 01-2019'!C277+'SNA 02-2019'!C277+'SNA 03-2019'!C277+'SNA 04-2019'!C277+'SNA 05-2019'!C277+'SNA 06-2019'!C277+'SNA 07-2019'!C277+'SNA 08-2019'!C277+'SNA 09-2019'!C277+'SNA 10-2019'!C277+'SNA 11-2019'!C277+'SNA 12-2019'!C277</f>
        <v>-27432.427</v>
      </c>
      <c r="D277" s="35">
        <f>'SNA 01-2019'!D277+'SNA 02-2019'!D277+'SNA 03-2019'!D277+'SNA 04-2019'!D277+'SNA 05-2019'!D277+'SNA 06-2019'!D277+'SNA 07-2019'!D277+'SNA 08-2019'!D277+'SNA 09-2019'!D277+'SNA 10-2019'!D277+'SNA 11-2019'!D277+'SNA 12-2019'!D277</f>
        <v>0</v>
      </c>
      <c r="E277" s="36">
        <f t="shared" si="30"/>
        <v>-27432.427</v>
      </c>
      <c r="F277" s="36"/>
      <c r="G277" s="35">
        <f>'SNA 01-2019'!G277+'SNA 02-2019'!G277+'SNA 03-2019'!G277+'SNA 04-2019'!G277+'SNA 05-2019'!G277+'SNA 06-2019'!G277+'SNA 07-2019'!G277+'SNA 08-2019'!G277+'SNA 09-2019'!G277+'SNA 10-2019'!G277+'SNA 11-2019'!G277+'SNA 12-2019'!G277</f>
        <v>0</v>
      </c>
      <c r="H277" s="36"/>
      <c r="I277" s="35">
        <f>'SNA 01-2019'!I277+'SNA 02-2019'!I277+'SNA 03-2019'!I277+'SNA 04-2019'!I277+'SNA 05-2019'!I277+'SNA 06-2019'!I277+'SNA 07-2019'!I277+'SNA 08-2019'!I277+'SNA 09-2019'!I277+'SNA 10-2019'!I277+'SNA 11-2019'!I277+'SNA 12-2019'!I277</f>
        <v>0</v>
      </c>
    </row>
    <row r="278" spans="1:9" hidden="1" outlineLevel="1">
      <c r="A278" s="40" t="s">
        <v>371</v>
      </c>
      <c r="B278" s="35">
        <f>'SNA 01-2019'!B278+'SNA 02-2019'!B278+'SNA 03-2019'!B278+'SNA 04-2019'!B278+'SNA 05-2019'!B278+'SNA 06-2019'!B278+'SNA 07-2019'!B278+'SNA 08-2019'!B278+'SNA 09-2019'!B278+'SNA 10-2019'!B278+'SNA 11-2019'!B278+'SNA 12-2019'!B278</f>
        <v>0</v>
      </c>
      <c r="C278" s="35">
        <f>'SNA 01-2019'!C278+'SNA 02-2019'!C278+'SNA 03-2019'!C278+'SNA 04-2019'!C278+'SNA 05-2019'!C278+'SNA 06-2019'!C278+'SNA 07-2019'!C278+'SNA 08-2019'!C278+'SNA 09-2019'!C278+'SNA 10-2019'!C278+'SNA 11-2019'!C278+'SNA 12-2019'!C278</f>
        <v>-1411.241</v>
      </c>
      <c r="D278" s="35">
        <f>'SNA 01-2019'!D278+'SNA 02-2019'!D278+'SNA 03-2019'!D278+'SNA 04-2019'!D278+'SNA 05-2019'!D278+'SNA 06-2019'!D278+'SNA 07-2019'!D278+'SNA 08-2019'!D278+'SNA 09-2019'!D278+'SNA 10-2019'!D278+'SNA 11-2019'!D278+'SNA 12-2019'!D278</f>
        <v>0</v>
      </c>
      <c r="E278" s="36">
        <f t="shared" si="30"/>
        <v>-1411.241</v>
      </c>
      <c r="F278" s="36"/>
      <c r="G278" s="35">
        <f>'SNA 01-2019'!G278+'SNA 02-2019'!G278+'SNA 03-2019'!G278+'SNA 04-2019'!G278+'SNA 05-2019'!G278+'SNA 06-2019'!G278+'SNA 07-2019'!G278+'SNA 08-2019'!G278+'SNA 09-2019'!G278+'SNA 10-2019'!G278+'SNA 11-2019'!G278+'SNA 12-2019'!G278</f>
        <v>0</v>
      </c>
      <c r="H278" s="36"/>
      <c r="I278" s="35">
        <f>'SNA 01-2019'!I278+'SNA 02-2019'!I278+'SNA 03-2019'!I278+'SNA 04-2019'!I278+'SNA 05-2019'!I278+'SNA 06-2019'!I278+'SNA 07-2019'!I278+'SNA 08-2019'!I278+'SNA 09-2019'!I278+'SNA 10-2019'!I278+'SNA 11-2019'!I278+'SNA 12-2019'!I278</f>
        <v>0</v>
      </c>
    </row>
    <row r="279" spans="1:9" hidden="1" outlineLevel="1">
      <c r="A279" s="40" t="s">
        <v>372</v>
      </c>
      <c r="B279" s="35">
        <f>'SNA 01-2019'!B279+'SNA 02-2019'!B279+'SNA 03-2019'!B279+'SNA 04-2019'!B279+'SNA 05-2019'!B279+'SNA 06-2019'!B279+'SNA 07-2019'!B279+'SNA 08-2019'!B279+'SNA 09-2019'!B279+'SNA 10-2019'!B279+'SNA 11-2019'!B279+'SNA 12-2019'!B279</f>
        <v>0</v>
      </c>
      <c r="C279" s="35">
        <f>'SNA 01-2019'!C279+'SNA 02-2019'!C279+'SNA 03-2019'!C279+'SNA 04-2019'!C279+'SNA 05-2019'!C279+'SNA 06-2019'!C279+'SNA 07-2019'!C279+'SNA 08-2019'!C279+'SNA 09-2019'!C279+'SNA 10-2019'!C279+'SNA 11-2019'!C279+'SNA 12-2019'!C279</f>
        <v>-290</v>
      </c>
      <c r="D279" s="35">
        <f>'SNA 01-2019'!D279+'SNA 02-2019'!D279+'SNA 03-2019'!D279+'SNA 04-2019'!D279+'SNA 05-2019'!D279+'SNA 06-2019'!D279+'SNA 07-2019'!D279+'SNA 08-2019'!D279+'SNA 09-2019'!D279+'SNA 10-2019'!D279+'SNA 11-2019'!D279+'SNA 12-2019'!D279</f>
        <v>0</v>
      </c>
      <c r="E279" s="36">
        <f t="shared" si="30"/>
        <v>-290</v>
      </c>
      <c r="F279" s="36"/>
      <c r="G279" s="35">
        <f>'SNA 01-2019'!G279+'SNA 02-2019'!G279+'SNA 03-2019'!G279+'SNA 04-2019'!G279+'SNA 05-2019'!G279+'SNA 06-2019'!G279+'SNA 07-2019'!G279+'SNA 08-2019'!G279+'SNA 09-2019'!G279+'SNA 10-2019'!G279+'SNA 11-2019'!G279+'SNA 12-2019'!G279</f>
        <v>0</v>
      </c>
      <c r="H279" s="36"/>
      <c r="I279" s="35">
        <f>'SNA 01-2019'!I279+'SNA 02-2019'!I279+'SNA 03-2019'!I279+'SNA 04-2019'!I279+'SNA 05-2019'!I279+'SNA 06-2019'!I279+'SNA 07-2019'!I279+'SNA 08-2019'!I279+'SNA 09-2019'!I279+'SNA 10-2019'!I279+'SNA 11-2019'!I279+'SNA 12-2019'!I279</f>
        <v>0</v>
      </c>
    </row>
    <row r="280" spans="1:9" hidden="1" outlineLevel="1">
      <c r="A280" s="40" t="s">
        <v>384</v>
      </c>
      <c r="B280" s="35">
        <f>'SNA 01-2019'!B280+'SNA 02-2019'!B280+'SNA 03-2019'!B280+'SNA 04-2019'!B280+'SNA 05-2019'!B280+'SNA 06-2019'!B280+'SNA 07-2019'!B280+'SNA 08-2019'!B280+'SNA 09-2019'!B280+'SNA 10-2019'!B280+'SNA 11-2019'!B280+'SNA 12-2019'!B280</f>
        <v>0</v>
      </c>
      <c r="C280" s="35">
        <f>'SNA 01-2019'!C280+'SNA 02-2019'!C280+'SNA 03-2019'!C280+'SNA 04-2019'!C280+'SNA 05-2019'!C280+'SNA 06-2019'!C280+'SNA 07-2019'!C280+'SNA 08-2019'!C280+'SNA 09-2019'!C280+'SNA 10-2019'!C280+'SNA 11-2019'!C280+'SNA 12-2019'!C280</f>
        <v>-3301.3829999999998</v>
      </c>
      <c r="D280" s="35">
        <f>'SNA 01-2019'!D280+'SNA 02-2019'!D280+'SNA 03-2019'!D280+'SNA 04-2019'!D280+'SNA 05-2019'!D280+'SNA 06-2019'!D280+'SNA 07-2019'!D280+'SNA 08-2019'!D280+'SNA 09-2019'!D280+'SNA 10-2019'!D280+'SNA 11-2019'!D280+'SNA 12-2019'!D280</f>
        <v>0</v>
      </c>
      <c r="E280" s="36">
        <f t="shared" ref="E280:E281" si="31">SUM(B280:D280)</f>
        <v>-3301.3829999999998</v>
      </c>
      <c r="F280" s="36"/>
      <c r="G280" s="35">
        <f>'SNA 01-2019'!G280+'SNA 02-2019'!G280+'SNA 03-2019'!G280+'SNA 04-2019'!G280+'SNA 05-2019'!G280+'SNA 06-2019'!G280+'SNA 07-2019'!G280+'SNA 08-2019'!G280+'SNA 09-2019'!G280+'SNA 10-2019'!G280+'SNA 11-2019'!G280+'SNA 12-2019'!G280</f>
        <v>0</v>
      </c>
      <c r="H280" s="36"/>
      <c r="I280" s="35">
        <f>'SNA 01-2019'!I280+'SNA 02-2019'!I280+'SNA 03-2019'!I280+'SNA 04-2019'!I280+'SNA 05-2019'!I280+'SNA 06-2019'!I280+'SNA 07-2019'!I280+'SNA 08-2019'!I280+'SNA 09-2019'!I280+'SNA 10-2019'!I280+'SNA 11-2019'!I280+'SNA 12-2019'!I280</f>
        <v>0</v>
      </c>
    </row>
    <row r="281" spans="1:9" hidden="1" outlineLevel="1">
      <c r="A281" s="40" t="s">
        <v>385</v>
      </c>
      <c r="B281" s="35">
        <f>'SNA 01-2019'!B281+'SNA 02-2019'!B281+'SNA 03-2019'!B281+'SNA 04-2019'!B281+'SNA 05-2019'!B281+'SNA 06-2019'!B281+'SNA 07-2019'!B281+'SNA 08-2019'!B281+'SNA 09-2019'!B281+'SNA 10-2019'!B281+'SNA 11-2019'!B281+'SNA 12-2019'!B281</f>
        <v>0</v>
      </c>
      <c r="C281" s="35">
        <f>'SNA 01-2019'!C281+'SNA 02-2019'!C281+'SNA 03-2019'!C281+'SNA 04-2019'!C281+'SNA 05-2019'!C281+'SNA 06-2019'!C281+'SNA 07-2019'!C281+'SNA 08-2019'!C281+'SNA 09-2019'!C281+'SNA 10-2019'!C281+'SNA 11-2019'!C281+'SNA 12-2019'!C281</f>
        <v>-1246.4669999999999</v>
      </c>
      <c r="D281" s="35">
        <f>'SNA 01-2019'!D281+'SNA 02-2019'!D281+'SNA 03-2019'!D281+'SNA 04-2019'!D281+'SNA 05-2019'!D281+'SNA 06-2019'!D281+'SNA 07-2019'!D281+'SNA 08-2019'!D281+'SNA 09-2019'!D281+'SNA 10-2019'!D281+'SNA 11-2019'!D281+'SNA 12-2019'!D281</f>
        <v>0</v>
      </c>
      <c r="E281" s="36">
        <f t="shared" si="31"/>
        <v>-1246.4669999999999</v>
      </c>
      <c r="F281" s="36"/>
      <c r="G281" s="35">
        <f>'SNA 01-2019'!G281+'SNA 02-2019'!G281+'SNA 03-2019'!G281+'SNA 04-2019'!G281+'SNA 05-2019'!G281+'SNA 06-2019'!G281+'SNA 07-2019'!G281+'SNA 08-2019'!G281+'SNA 09-2019'!G281+'SNA 10-2019'!G281+'SNA 11-2019'!G281+'SNA 12-2019'!G281</f>
        <v>0</v>
      </c>
      <c r="H281" s="36"/>
      <c r="I281" s="35">
        <f>'SNA 01-2019'!I281+'SNA 02-2019'!I281+'SNA 03-2019'!I281+'SNA 04-2019'!I281+'SNA 05-2019'!I281+'SNA 06-2019'!I281+'SNA 07-2019'!I281+'SNA 08-2019'!I281+'SNA 09-2019'!I281+'SNA 10-2019'!I281+'SNA 11-2019'!I281+'SNA 12-2019'!I281</f>
        <v>0</v>
      </c>
    </row>
    <row r="282" spans="1:9" hidden="1" outlineLevel="1">
      <c r="A282" s="40" t="s">
        <v>398</v>
      </c>
      <c r="B282" s="35">
        <f>'SNA 01-2019'!B282+'SNA 02-2019'!B282+'SNA 03-2019'!B282+'SNA 04-2019'!B282+'SNA 05-2019'!B282+'SNA 06-2019'!B282+'SNA 07-2019'!B282+'SNA 08-2019'!B282+'SNA 09-2019'!B282+'SNA 10-2019'!B282+'SNA 11-2019'!B282+'SNA 12-2019'!B282</f>
        <v>0</v>
      </c>
      <c r="C282" s="35">
        <f>'SNA 01-2019'!C282+'SNA 02-2019'!C282+'SNA 03-2019'!C282+'SNA 04-2019'!C282+'SNA 05-2019'!C282+'SNA 06-2019'!C282+'SNA 07-2019'!C282+'SNA 08-2019'!C282+'SNA 09-2019'!C282+'SNA 10-2019'!C282+'SNA 11-2019'!C282+'SNA 12-2019'!C282</f>
        <v>-1310.2</v>
      </c>
      <c r="D282" s="35">
        <f>'SNA 01-2019'!D282+'SNA 02-2019'!D282+'SNA 03-2019'!D282+'SNA 04-2019'!D282+'SNA 05-2019'!D282+'SNA 06-2019'!D282+'SNA 07-2019'!D282+'SNA 08-2019'!D282+'SNA 09-2019'!D282+'SNA 10-2019'!D282+'SNA 11-2019'!D282+'SNA 12-2019'!D282</f>
        <v>0</v>
      </c>
      <c r="E282" s="36">
        <f t="shared" ref="E282:E288" si="32">SUM(B282:D282)</f>
        <v>-1310.2</v>
      </c>
      <c r="F282" s="36"/>
      <c r="G282" s="35">
        <f>'SNA 01-2019'!G282+'SNA 02-2019'!G282+'SNA 03-2019'!G282+'SNA 04-2019'!G282+'SNA 05-2019'!G282+'SNA 06-2019'!G282+'SNA 07-2019'!G282+'SNA 08-2019'!G282+'SNA 09-2019'!G282+'SNA 10-2019'!G282+'SNA 11-2019'!G282+'SNA 12-2019'!G282</f>
        <v>0</v>
      </c>
      <c r="H282" s="36"/>
      <c r="I282" s="35">
        <f>'SNA 01-2019'!I282+'SNA 02-2019'!I282+'SNA 03-2019'!I282+'SNA 04-2019'!I282+'SNA 05-2019'!I282+'SNA 06-2019'!I282+'SNA 07-2019'!I282+'SNA 08-2019'!I282+'SNA 09-2019'!I282+'SNA 10-2019'!I282+'SNA 11-2019'!I282+'SNA 12-2019'!I282</f>
        <v>0</v>
      </c>
    </row>
    <row r="283" spans="1:9" hidden="1" outlineLevel="1">
      <c r="A283" s="40" t="s">
        <v>399</v>
      </c>
      <c r="B283" s="35">
        <f>'SNA 01-2019'!B283+'SNA 02-2019'!B283+'SNA 03-2019'!B283+'SNA 04-2019'!B283+'SNA 05-2019'!B283+'SNA 06-2019'!B283+'SNA 07-2019'!B283+'SNA 08-2019'!B283+'SNA 09-2019'!B283+'SNA 10-2019'!B283+'SNA 11-2019'!B283+'SNA 12-2019'!B283</f>
        <v>0</v>
      </c>
      <c r="C283" s="35">
        <f>'SNA 01-2019'!C283+'SNA 02-2019'!C283+'SNA 03-2019'!C283+'SNA 04-2019'!C283+'SNA 05-2019'!C283+'SNA 06-2019'!C283+'SNA 07-2019'!C283+'SNA 08-2019'!C283+'SNA 09-2019'!C283+'SNA 10-2019'!C283+'SNA 11-2019'!C283+'SNA 12-2019'!C283</f>
        <v>-1320.5139999999999</v>
      </c>
      <c r="D283" s="35">
        <f>'SNA 01-2019'!D283+'SNA 02-2019'!D283+'SNA 03-2019'!D283+'SNA 04-2019'!D283+'SNA 05-2019'!D283+'SNA 06-2019'!D283+'SNA 07-2019'!D283+'SNA 08-2019'!D283+'SNA 09-2019'!D283+'SNA 10-2019'!D283+'SNA 11-2019'!D283+'SNA 12-2019'!D283</f>
        <v>0</v>
      </c>
      <c r="E283" s="36">
        <f t="shared" si="32"/>
        <v>-1320.5139999999999</v>
      </c>
      <c r="F283" s="36"/>
      <c r="G283" s="35">
        <f>'SNA 01-2019'!G283+'SNA 02-2019'!G283+'SNA 03-2019'!G283+'SNA 04-2019'!G283+'SNA 05-2019'!G283+'SNA 06-2019'!G283+'SNA 07-2019'!G283+'SNA 08-2019'!G283+'SNA 09-2019'!G283+'SNA 10-2019'!G283+'SNA 11-2019'!G283+'SNA 12-2019'!G283</f>
        <v>0</v>
      </c>
      <c r="H283" s="36"/>
      <c r="I283" s="35">
        <f>'SNA 01-2019'!I283+'SNA 02-2019'!I283+'SNA 03-2019'!I283+'SNA 04-2019'!I283+'SNA 05-2019'!I283+'SNA 06-2019'!I283+'SNA 07-2019'!I283+'SNA 08-2019'!I283+'SNA 09-2019'!I283+'SNA 10-2019'!I283+'SNA 11-2019'!I283+'SNA 12-2019'!I283</f>
        <v>0</v>
      </c>
    </row>
    <row r="284" spans="1:9" hidden="1" outlineLevel="1">
      <c r="A284" s="40" t="s">
        <v>400</v>
      </c>
      <c r="B284" s="35">
        <f>'SNA 01-2019'!B284+'SNA 02-2019'!B284+'SNA 03-2019'!B284+'SNA 04-2019'!B284+'SNA 05-2019'!B284+'SNA 06-2019'!B284+'SNA 07-2019'!B284+'SNA 08-2019'!B284+'SNA 09-2019'!B284+'SNA 10-2019'!B284+'SNA 11-2019'!B284+'SNA 12-2019'!B284</f>
        <v>0</v>
      </c>
      <c r="C284" s="35">
        <f>'SNA 01-2019'!C284+'SNA 02-2019'!C284+'SNA 03-2019'!C284+'SNA 04-2019'!C284+'SNA 05-2019'!C284+'SNA 06-2019'!C284+'SNA 07-2019'!C284+'SNA 08-2019'!C284+'SNA 09-2019'!C284+'SNA 10-2019'!C284+'SNA 11-2019'!C284+'SNA 12-2019'!C284</f>
        <v>-5316.076</v>
      </c>
      <c r="D284" s="35">
        <f>'SNA 01-2019'!D284+'SNA 02-2019'!D284+'SNA 03-2019'!D284+'SNA 04-2019'!D284+'SNA 05-2019'!D284+'SNA 06-2019'!D284+'SNA 07-2019'!D284+'SNA 08-2019'!D284+'SNA 09-2019'!D284+'SNA 10-2019'!D284+'SNA 11-2019'!D284+'SNA 12-2019'!D284</f>
        <v>0</v>
      </c>
      <c r="E284" s="36">
        <f t="shared" si="32"/>
        <v>-5316.076</v>
      </c>
      <c r="F284" s="36"/>
      <c r="G284" s="35">
        <f>'SNA 01-2019'!G284+'SNA 02-2019'!G284+'SNA 03-2019'!G284+'SNA 04-2019'!G284+'SNA 05-2019'!G284+'SNA 06-2019'!G284+'SNA 07-2019'!G284+'SNA 08-2019'!G284+'SNA 09-2019'!G284+'SNA 10-2019'!G284+'SNA 11-2019'!G284+'SNA 12-2019'!G284</f>
        <v>0</v>
      </c>
      <c r="H284" s="36"/>
      <c r="I284" s="35">
        <f>'SNA 01-2019'!I284+'SNA 02-2019'!I284+'SNA 03-2019'!I284+'SNA 04-2019'!I284+'SNA 05-2019'!I284+'SNA 06-2019'!I284+'SNA 07-2019'!I284+'SNA 08-2019'!I284+'SNA 09-2019'!I284+'SNA 10-2019'!I284+'SNA 11-2019'!I284+'SNA 12-2019'!I284</f>
        <v>0</v>
      </c>
    </row>
    <row r="285" spans="1:9" hidden="1" outlineLevel="1">
      <c r="A285" s="40" t="s">
        <v>401</v>
      </c>
      <c r="B285" s="35">
        <f>'SNA 01-2019'!B285+'SNA 02-2019'!B285+'SNA 03-2019'!B285+'SNA 04-2019'!B285+'SNA 05-2019'!B285+'SNA 06-2019'!B285+'SNA 07-2019'!B285+'SNA 08-2019'!B285+'SNA 09-2019'!B285+'SNA 10-2019'!B285+'SNA 11-2019'!B285+'SNA 12-2019'!B285</f>
        <v>0</v>
      </c>
      <c r="C285" s="35">
        <f>'SNA 01-2019'!C285+'SNA 02-2019'!C285+'SNA 03-2019'!C285+'SNA 04-2019'!C285+'SNA 05-2019'!C285+'SNA 06-2019'!C285+'SNA 07-2019'!C285+'SNA 08-2019'!C285+'SNA 09-2019'!C285+'SNA 10-2019'!C285+'SNA 11-2019'!C285+'SNA 12-2019'!C285</f>
        <v>-583.70000000000005</v>
      </c>
      <c r="D285" s="35">
        <f>'SNA 01-2019'!D285+'SNA 02-2019'!D285+'SNA 03-2019'!D285+'SNA 04-2019'!D285+'SNA 05-2019'!D285+'SNA 06-2019'!D285+'SNA 07-2019'!D285+'SNA 08-2019'!D285+'SNA 09-2019'!D285+'SNA 10-2019'!D285+'SNA 11-2019'!D285+'SNA 12-2019'!D285</f>
        <v>0</v>
      </c>
      <c r="E285" s="36">
        <f t="shared" si="32"/>
        <v>-583.70000000000005</v>
      </c>
      <c r="F285" s="36"/>
      <c r="G285" s="35">
        <f>'SNA 01-2019'!G285+'SNA 02-2019'!G285+'SNA 03-2019'!G285+'SNA 04-2019'!G285+'SNA 05-2019'!G285+'SNA 06-2019'!G285+'SNA 07-2019'!G285+'SNA 08-2019'!G285+'SNA 09-2019'!G285+'SNA 10-2019'!G285+'SNA 11-2019'!G285+'SNA 12-2019'!G285</f>
        <v>0</v>
      </c>
      <c r="H285" s="36"/>
      <c r="I285" s="35">
        <f>'SNA 01-2019'!I285+'SNA 02-2019'!I285+'SNA 03-2019'!I285+'SNA 04-2019'!I285+'SNA 05-2019'!I285+'SNA 06-2019'!I285+'SNA 07-2019'!I285+'SNA 08-2019'!I285+'SNA 09-2019'!I285+'SNA 10-2019'!I285+'SNA 11-2019'!I285+'SNA 12-2019'!I285</f>
        <v>0</v>
      </c>
    </row>
    <row r="286" spans="1:9" hidden="1" outlineLevel="1">
      <c r="A286" s="40" t="s">
        <v>402</v>
      </c>
      <c r="B286" s="35">
        <f>'SNA 01-2019'!B286+'SNA 02-2019'!B286+'SNA 03-2019'!B286+'SNA 04-2019'!B286+'SNA 05-2019'!B286+'SNA 06-2019'!B286+'SNA 07-2019'!B286+'SNA 08-2019'!B286+'SNA 09-2019'!B286+'SNA 10-2019'!B286+'SNA 11-2019'!B286+'SNA 12-2019'!B286</f>
        <v>0</v>
      </c>
      <c r="C286" s="35">
        <f>'SNA 01-2019'!C286+'SNA 02-2019'!C286+'SNA 03-2019'!C286+'SNA 04-2019'!C286+'SNA 05-2019'!C286+'SNA 06-2019'!C286+'SNA 07-2019'!C286+'SNA 08-2019'!C286+'SNA 09-2019'!C286+'SNA 10-2019'!C286+'SNA 11-2019'!C286+'SNA 12-2019'!C286</f>
        <v>-1147.713</v>
      </c>
      <c r="D286" s="35">
        <f>'SNA 01-2019'!D286+'SNA 02-2019'!D286+'SNA 03-2019'!D286+'SNA 04-2019'!D286+'SNA 05-2019'!D286+'SNA 06-2019'!D286+'SNA 07-2019'!D286+'SNA 08-2019'!D286+'SNA 09-2019'!D286+'SNA 10-2019'!D286+'SNA 11-2019'!D286+'SNA 12-2019'!D286</f>
        <v>0</v>
      </c>
      <c r="E286" s="36">
        <f t="shared" si="32"/>
        <v>-1147.713</v>
      </c>
      <c r="F286" s="36"/>
      <c r="G286" s="35">
        <f>'SNA 01-2019'!G286+'SNA 02-2019'!G286+'SNA 03-2019'!G286+'SNA 04-2019'!G286+'SNA 05-2019'!G286+'SNA 06-2019'!G286+'SNA 07-2019'!G286+'SNA 08-2019'!G286+'SNA 09-2019'!G286+'SNA 10-2019'!G286+'SNA 11-2019'!G286+'SNA 12-2019'!G286</f>
        <v>0</v>
      </c>
      <c r="H286" s="36"/>
      <c r="I286" s="35">
        <f>'SNA 01-2019'!I286+'SNA 02-2019'!I286+'SNA 03-2019'!I286+'SNA 04-2019'!I286+'SNA 05-2019'!I286+'SNA 06-2019'!I286+'SNA 07-2019'!I286+'SNA 08-2019'!I286+'SNA 09-2019'!I286+'SNA 10-2019'!I286+'SNA 11-2019'!I286+'SNA 12-2019'!I286</f>
        <v>0</v>
      </c>
    </row>
    <row r="287" spans="1:9" hidden="1" outlineLevel="1">
      <c r="A287" s="40" t="s">
        <v>407</v>
      </c>
      <c r="B287" s="35">
        <f>'SNA 01-2019'!B287+'SNA 02-2019'!B287+'SNA 03-2019'!B287+'SNA 04-2019'!B287+'SNA 05-2019'!B287+'SNA 06-2019'!B287+'SNA 07-2019'!B287+'SNA 08-2019'!B287+'SNA 09-2019'!B287+'SNA 10-2019'!B287+'SNA 11-2019'!B287+'SNA 12-2019'!B287</f>
        <v>0</v>
      </c>
      <c r="C287" s="35">
        <f>'SNA 01-2019'!C287+'SNA 02-2019'!C287+'SNA 03-2019'!C287+'SNA 04-2019'!C287+'SNA 05-2019'!C287+'SNA 06-2019'!C287+'SNA 07-2019'!C287+'SNA 08-2019'!C287+'SNA 09-2019'!C287+'SNA 10-2019'!C287+'SNA 11-2019'!C287+'SNA 12-2019'!C287</f>
        <v>-540.59799999999996</v>
      </c>
      <c r="D287" s="35">
        <f>'SNA 01-2019'!D287+'SNA 02-2019'!D287+'SNA 03-2019'!D287+'SNA 04-2019'!D287+'SNA 05-2019'!D287+'SNA 06-2019'!D287+'SNA 07-2019'!D287+'SNA 08-2019'!D287+'SNA 09-2019'!D287+'SNA 10-2019'!D287+'SNA 11-2019'!D287+'SNA 12-2019'!D287</f>
        <v>0</v>
      </c>
      <c r="E287" s="36">
        <f t="shared" ref="E287" si="33">SUM(B287:D287)</f>
        <v>-540.59799999999996</v>
      </c>
      <c r="F287" s="36"/>
      <c r="G287" s="35">
        <f>'SNA 01-2019'!G287+'SNA 02-2019'!G287+'SNA 03-2019'!G287+'SNA 04-2019'!G287+'SNA 05-2019'!G287+'SNA 06-2019'!G287+'SNA 07-2019'!G287+'SNA 08-2019'!G287+'SNA 09-2019'!G287+'SNA 10-2019'!G287+'SNA 11-2019'!G287+'SNA 12-2019'!G287</f>
        <v>0</v>
      </c>
      <c r="H287" s="36"/>
      <c r="I287" s="35">
        <f>'SNA 01-2019'!I287+'SNA 02-2019'!I287+'SNA 03-2019'!I287+'SNA 04-2019'!I287+'SNA 05-2019'!I287+'SNA 06-2019'!I287+'SNA 07-2019'!I287+'SNA 08-2019'!I287+'SNA 09-2019'!I287+'SNA 10-2019'!I287+'SNA 11-2019'!I287+'SNA 12-2019'!I287</f>
        <v>0</v>
      </c>
    </row>
    <row r="288" spans="1:9" hidden="1" outlineLevel="1">
      <c r="A288" s="40" t="s">
        <v>30</v>
      </c>
      <c r="B288" s="35">
        <f>'SNA 01-2019'!B288+'SNA 02-2019'!B288+'SNA 03-2019'!B288+'SNA 04-2019'!B288+'SNA 05-2019'!B288+'SNA 06-2019'!B288+'SNA 07-2019'!B288+'SNA 08-2019'!B288+'SNA 09-2019'!B288+'SNA 10-2019'!B288+'SNA 11-2019'!B288+'SNA 12-2019'!B288</f>
        <v>0</v>
      </c>
      <c r="C288" s="35">
        <f>'SNA 01-2019'!C288+'SNA 02-2019'!C288+'SNA 03-2019'!C288+'SNA 04-2019'!C288+'SNA 05-2019'!C288+'SNA 06-2019'!C288+'SNA 07-2019'!C288+'SNA 08-2019'!C288+'SNA 09-2019'!C288+'SNA 10-2019'!C288+'SNA 11-2019'!C288+'SNA 12-2019'!C288</f>
        <v>-13839.041999999999</v>
      </c>
      <c r="D288" s="35">
        <f>'SNA 01-2019'!D288+'SNA 02-2019'!D288+'SNA 03-2019'!D288+'SNA 04-2019'!D288+'SNA 05-2019'!D288+'SNA 06-2019'!D288+'SNA 07-2019'!D288+'SNA 08-2019'!D288+'SNA 09-2019'!D288+'SNA 10-2019'!D288+'SNA 11-2019'!D288+'SNA 12-2019'!D288</f>
        <v>0</v>
      </c>
      <c r="E288" s="36">
        <f t="shared" si="32"/>
        <v>-13839.041999999999</v>
      </c>
      <c r="F288" s="36"/>
      <c r="G288" s="35">
        <f>'SNA 01-2019'!G288+'SNA 02-2019'!G288+'SNA 03-2019'!G288+'SNA 04-2019'!G288+'SNA 05-2019'!G288+'SNA 06-2019'!G288+'SNA 07-2019'!G288+'SNA 08-2019'!G288+'SNA 09-2019'!G288+'SNA 10-2019'!G288+'SNA 11-2019'!G288+'SNA 12-2019'!G288</f>
        <v>0</v>
      </c>
      <c r="H288" s="36"/>
      <c r="I288" s="35">
        <f>'SNA 01-2019'!I288+'SNA 02-2019'!I288+'SNA 03-2019'!I288+'SNA 04-2019'!I288+'SNA 05-2019'!I288+'SNA 06-2019'!I288+'SNA 07-2019'!I288+'SNA 08-2019'!I288+'SNA 09-2019'!I288+'SNA 10-2019'!I288+'SNA 11-2019'!I288+'SNA 12-2019'!I288</f>
        <v>0</v>
      </c>
    </row>
    <row r="289" spans="1:9" collapsed="1">
      <c r="A289" s="25" t="s">
        <v>151</v>
      </c>
      <c r="B289" s="34">
        <f>SUM(B290:B345)</f>
        <v>0</v>
      </c>
      <c r="C289" s="34">
        <f>SUM(C290:C345)</f>
        <v>-389622.97499999992</v>
      </c>
      <c r="D289" s="34">
        <f>SUM(D290:D345)</f>
        <v>0</v>
      </c>
      <c r="E289" s="34">
        <f t="shared" ref="E289:E290" si="34">SUM(B289:D289)</f>
        <v>-389622.97499999992</v>
      </c>
      <c r="F289" s="33"/>
      <c r="G289" s="34">
        <f>SUM(G290:G345)</f>
        <v>0</v>
      </c>
      <c r="H289" s="33"/>
      <c r="I289" s="34">
        <f>SUM(I290:I345)</f>
        <v>0</v>
      </c>
    </row>
    <row r="290" spans="1:9" hidden="1" outlineLevel="1">
      <c r="A290" s="40" t="s">
        <v>295</v>
      </c>
      <c r="B290" s="35">
        <f>'SNA 01-2019'!B290+'SNA 02-2019'!B290+'SNA 03-2019'!B290+'SNA 04-2019'!B290+'SNA 05-2019'!B290+'SNA 06-2019'!B290+'SNA 07-2019'!B290+'SNA 08-2019'!B290+'SNA 09-2019'!B290+'SNA 10-2019'!B290+'SNA 11-2019'!B290+'SNA 12-2019'!B290</f>
        <v>0</v>
      </c>
      <c r="C290" s="35">
        <f>'SNA 01-2019'!C290+'SNA 02-2019'!C290+'SNA 03-2019'!C290+'SNA 04-2019'!C290+'SNA 05-2019'!C290+'SNA 06-2019'!C290+'SNA 07-2019'!C290+'SNA 08-2019'!C290+'SNA 09-2019'!C290+'SNA 10-2019'!C290+'SNA 11-2019'!C290+'SNA 12-2019'!C290</f>
        <v>-2251.1190000000001</v>
      </c>
      <c r="D290" s="35">
        <f>'SNA 01-2019'!D290+'SNA 02-2019'!D290+'SNA 03-2019'!D290+'SNA 04-2019'!D290+'SNA 05-2019'!D290+'SNA 06-2019'!D290+'SNA 07-2019'!D290+'SNA 08-2019'!D290+'SNA 09-2019'!D290+'SNA 10-2019'!D290+'SNA 11-2019'!D290+'SNA 12-2019'!D290</f>
        <v>0</v>
      </c>
      <c r="E290" s="36">
        <f t="shared" si="34"/>
        <v>-2251.1190000000001</v>
      </c>
      <c r="F290" s="36"/>
      <c r="G290" s="35">
        <f>'SNA 01-2019'!G290+'SNA 02-2019'!G290+'SNA 03-2019'!G290+'SNA 04-2019'!G290+'SNA 05-2019'!G290+'SNA 06-2019'!G290+'SNA 07-2019'!G290+'SNA 08-2019'!G290+'SNA 09-2019'!G290+'SNA 10-2019'!G290+'SNA 11-2019'!G290+'SNA 12-2019'!G290</f>
        <v>0</v>
      </c>
      <c r="H290" s="36"/>
      <c r="I290" s="35">
        <f>'SNA 01-2019'!I290+'SNA 02-2019'!I290+'SNA 03-2019'!I290+'SNA 04-2019'!I290+'SNA 05-2019'!I290+'SNA 06-2019'!I290+'SNA 07-2019'!I290+'SNA 08-2019'!I290+'SNA 09-2019'!I290+'SNA 10-2019'!I290+'SNA 11-2019'!I290+'SNA 12-2019'!I290</f>
        <v>0</v>
      </c>
    </row>
    <row r="291" spans="1:9" hidden="1" outlineLevel="1">
      <c r="A291" s="40" t="s">
        <v>296</v>
      </c>
      <c r="B291" s="35">
        <f>'SNA 01-2019'!B291+'SNA 02-2019'!B291+'SNA 03-2019'!B291+'SNA 04-2019'!B291+'SNA 05-2019'!B291+'SNA 06-2019'!B291+'SNA 07-2019'!B291+'SNA 08-2019'!B291+'SNA 09-2019'!B291+'SNA 10-2019'!B291+'SNA 11-2019'!B291+'SNA 12-2019'!B291</f>
        <v>0</v>
      </c>
      <c r="C291" s="35">
        <f>'SNA 01-2019'!C291+'SNA 02-2019'!C291+'SNA 03-2019'!C291+'SNA 04-2019'!C291+'SNA 05-2019'!C291+'SNA 06-2019'!C291+'SNA 07-2019'!C291+'SNA 08-2019'!C291+'SNA 09-2019'!C291+'SNA 10-2019'!C291+'SNA 11-2019'!C291+'SNA 12-2019'!C291</f>
        <v>-740.1</v>
      </c>
      <c r="D291" s="35">
        <f>'SNA 01-2019'!D291+'SNA 02-2019'!D291+'SNA 03-2019'!D291+'SNA 04-2019'!D291+'SNA 05-2019'!D291+'SNA 06-2019'!D291+'SNA 07-2019'!D291+'SNA 08-2019'!D291+'SNA 09-2019'!D291+'SNA 10-2019'!D291+'SNA 11-2019'!D291+'SNA 12-2019'!D291</f>
        <v>0</v>
      </c>
      <c r="E291" s="36">
        <f t="shared" ref="E291:E324" si="35">SUM(B291:D291)</f>
        <v>-740.1</v>
      </c>
      <c r="F291" s="36"/>
      <c r="G291" s="35">
        <f>'SNA 01-2019'!G291+'SNA 02-2019'!G291+'SNA 03-2019'!G291+'SNA 04-2019'!G291+'SNA 05-2019'!G291+'SNA 06-2019'!G291+'SNA 07-2019'!G291+'SNA 08-2019'!G291+'SNA 09-2019'!G291+'SNA 10-2019'!G291+'SNA 11-2019'!G291+'SNA 12-2019'!G291</f>
        <v>0</v>
      </c>
      <c r="H291" s="36"/>
      <c r="I291" s="35">
        <f>'SNA 01-2019'!I291+'SNA 02-2019'!I291+'SNA 03-2019'!I291+'SNA 04-2019'!I291+'SNA 05-2019'!I291+'SNA 06-2019'!I291+'SNA 07-2019'!I291+'SNA 08-2019'!I291+'SNA 09-2019'!I291+'SNA 10-2019'!I291+'SNA 11-2019'!I291+'SNA 12-2019'!I291</f>
        <v>0</v>
      </c>
    </row>
    <row r="292" spans="1:9" hidden="1" outlineLevel="1">
      <c r="A292" s="40" t="s">
        <v>297</v>
      </c>
      <c r="B292" s="35">
        <f>'SNA 01-2019'!B292+'SNA 02-2019'!B292+'SNA 03-2019'!B292+'SNA 04-2019'!B292+'SNA 05-2019'!B292+'SNA 06-2019'!B292+'SNA 07-2019'!B292+'SNA 08-2019'!B292+'SNA 09-2019'!B292+'SNA 10-2019'!B292+'SNA 11-2019'!B292+'SNA 12-2019'!B292</f>
        <v>0</v>
      </c>
      <c r="C292" s="35">
        <f>'SNA 01-2019'!C292+'SNA 02-2019'!C292+'SNA 03-2019'!C292+'SNA 04-2019'!C292+'SNA 05-2019'!C292+'SNA 06-2019'!C292+'SNA 07-2019'!C292+'SNA 08-2019'!C292+'SNA 09-2019'!C292+'SNA 10-2019'!C292+'SNA 11-2019'!C292+'SNA 12-2019'!C292</f>
        <v>-2544.1570000000002</v>
      </c>
      <c r="D292" s="35">
        <f>'SNA 01-2019'!D292+'SNA 02-2019'!D292+'SNA 03-2019'!D292+'SNA 04-2019'!D292+'SNA 05-2019'!D292+'SNA 06-2019'!D292+'SNA 07-2019'!D292+'SNA 08-2019'!D292+'SNA 09-2019'!D292+'SNA 10-2019'!D292+'SNA 11-2019'!D292+'SNA 12-2019'!D292</f>
        <v>0</v>
      </c>
      <c r="E292" s="36">
        <f t="shared" si="35"/>
        <v>-2544.1570000000002</v>
      </c>
      <c r="F292" s="36"/>
      <c r="G292" s="35">
        <f>'SNA 01-2019'!G292+'SNA 02-2019'!G292+'SNA 03-2019'!G292+'SNA 04-2019'!G292+'SNA 05-2019'!G292+'SNA 06-2019'!G292+'SNA 07-2019'!G292+'SNA 08-2019'!G292+'SNA 09-2019'!G292+'SNA 10-2019'!G292+'SNA 11-2019'!G292+'SNA 12-2019'!G292</f>
        <v>0</v>
      </c>
      <c r="H292" s="36"/>
      <c r="I292" s="35">
        <f>'SNA 01-2019'!I292+'SNA 02-2019'!I292+'SNA 03-2019'!I292+'SNA 04-2019'!I292+'SNA 05-2019'!I292+'SNA 06-2019'!I292+'SNA 07-2019'!I292+'SNA 08-2019'!I292+'SNA 09-2019'!I292+'SNA 10-2019'!I292+'SNA 11-2019'!I292+'SNA 12-2019'!I292</f>
        <v>0</v>
      </c>
    </row>
    <row r="293" spans="1:9" hidden="1" outlineLevel="1">
      <c r="A293" s="40" t="s">
        <v>63</v>
      </c>
      <c r="B293" s="35">
        <f>'SNA 01-2019'!B293+'SNA 02-2019'!B293+'SNA 03-2019'!B293+'SNA 04-2019'!B293+'SNA 05-2019'!B293+'SNA 06-2019'!B293+'SNA 07-2019'!B293+'SNA 08-2019'!B293+'SNA 09-2019'!B293+'SNA 10-2019'!B293+'SNA 11-2019'!B293+'SNA 12-2019'!B293</f>
        <v>0</v>
      </c>
      <c r="C293" s="35">
        <f>'SNA 01-2019'!C293+'SNA 02-2019'!C293+'SNA 03-2019'!C293+'SNA 04-2019'!C293+'SNA 05-2019'!C293+'SNA 06-2019'!C293+'SNA 07-2019'!C293+'SNA 08-2019'!C293+'SNA 09-2019'!C293+'SNA 10-2019'!C293+'SNA 11-2019'!C293+'SNA 12-2019'!C293</f>
        <v>-725</v>
      </c>
      <c r="D293" s="35">
        <f>'SNA 01-2019'!D293+'SNA 02-2019'!D293+'SNA 03-2019'!D293+'SNA 04-2019'!D293+'SNA 05-2019'!D293+'SNA 06-2019'!D293+'SNA 07-2019'!D293+'SNA 08-2019'!D293+'SNA 09-2019'!D293+'SNA 10-2019'!D293+'SNA 11-2019'!D293+'SNA 12-2019'!D293</f>
        <v>0</v>
      </c>
      <c r="E293" s="36">
        <f t="shared" si="35"/>
        <v>-725</v>
      </c>
      <c r="F293" s="36"/>
      <c r="G293" s="35">
        <f>'SNA 01-2019'!G293+'SNA 02-2019'!G293+'SNA 03-2019'!G293+'SNA 04-2019'!G293+'SNA 05-2019'!G293+'SNA 06-2019'!G293+'SNA 07-2019'!G293+'SNA 08-2019'!G293+'SNA 09-2019'!G293+'SNA 10-2019'!G293+'SNA 11-2019'!G293+'SNA 12-2019'!G293</f>
        <v>0</v>
      </c>
      <c r="H293" s="36"/>
      <c r="I293" s="35">
        <f>'SNA 01-2019'!I293+'SNA 02-2019'!I293+'SNA 03-2019'!I293+'SNA 04-2019'!I293+'SNA 05-2019'!I293+'SNA 06-2019'!I293+'SNA 07-2019'!I293+'SNA 08-2019'!I293+'SNA 09-2019'!I293+'SNA 10-2019'!I293+'SNA 11-2019'!I293+'SNA 12-2019'!I293</f>
        <v>0</v>
      </c>
    </row>
    <row r="294" spans="1:9" hidden="1" outlineLevel="1">
      <c r="A294" s="40" t="s">
        <v>298</v>
      </c>
      <c r="B294" s="35">
        <f>'SNA 01-2019'!B294+'SNA 02-2019'!B294+'SNA 03-2019'!B294+'SNA 04-2019'!B294+'SNA 05-2019'!B294+'SNA 06-2019'!B294+'SNA 07-2019'!B294+'SNA 08-2019'!B294+'SNA 09-2019'!B294+'SNA 10-2019'!B294+'SNA 11-2019'!B294+'SNA 12-2019'!B294</f>
        <v>0</v>
      </c>
      <c r="C294" s="35">
        <f>'SNA 01-2019'!C294+'SNA 02-2019'!C294+'SNA 03-2019'!C294+'SNA 04-2019'!C294+'SNA 05-2019'!C294+'SNA 06-2019'!C294+'SNA 07-2019'!C294+'SNA 08-2019'!C294+'SNA 09-2019'!C294+'SNA 10-2019'!C294+'SNA 11-2019'!C294+'SNA 12-2019'!C294</f>
        <v>-6270.4030000000012</v>
      </c>
      <c r="D294" s="35">
        <f>'SNA 01-2019'!D294+'SNA 02-2019'!D294+'SNA 03-2019'!D294+'SNA 04-2019'!D294+'SNA 05-2019'!D294+'SNA 06-2019'!D294+'SNA 07-2019'!D294+'SNA 08-2019'!D294+'SNA 09-2019'!D294+'SNA 10-2019'!D294+'SNA 11-2019'!D294+'SNA 12-2019'!D294</f>
        <v>0</v>
      </c>
      <c r="E294" s="36">
        <f t="shared" si="35"/>
        <v>-6270.4030000000012</v>
      </c>
      <c r="F294" s="36"/>
      <c r="G294" s="35">
        <f>'SNA 01-2019'!G294+'SNA 02-2019'!G294+'SNA 03-2019'!G294+'SNA 04-2019'!G294+'SNA 05-2019'!G294+'SNA 06-2019'!G294+'SNA 07-2019'!G294+'SNA 08-2019'!G294+'SNA 09-2019'!G294+'SNA 10-2019'!G294+'SNA 11-2019'!G294+'SNA 12-2019'!G294</f>
        <v>0</v>
      </c>
      <c r="H294" s="36"/>
      <c r="I294" s="35">
        <f>'SNA 01-2019'!I294+'SNA 02-2019'!I294+'SNA 03-2019'!I294+'SNA 04-2019'!I294+'SNA 05-2019'!I294+'SNA 06-2019'!I294+'SNA 07-2019'!I294+'SNA 08-2019'!I294+'SNA 09-2019'!I294+'SNA 10-2019'!I294+'SNA 11-2019'!I294+'SNA 12-2019'!I294</f>
        <v>0</v>
      </c>
    </row>
    <row r="295" spans="1:9" hidden="1" outlineLevel="1">
      <c r="A295" s="40" t="s">
        <v>299</v>
      </c>
      <c r="B295" s="35">
        <f>'SNA 01-2019'!B295+'SNA 02-2019'!B295+'SNA 03-2019'!B295+'SNA 04-2019'!B295+'SNA 05-2019'!B295+'SNA 06-2019'!B295+'SNA 07-2019'!B295+'SNA 08-2019'!B295+'SNA 09-2019'!B295+'SNA 10-2019'!B295+'SNA 11-2019'!B295+'SNA 12-2019'!B295</f>
        <v>0</v>
      </c>
      <c r="C295" s="35">
        <f>'SNA 01-2019'!C295+'SNA 02-2019'!C295+'SNA 03-2019'!C295+'SNA 04-2019'!C295+'SNA 05-2019'!C295+'SNA 06-2019'!C295+'SNA 07-2019'!C295+'SNA 08-2019'!C295+'SNA 09-2019'!C295+'SNA 10-2019'!C295+'SNA 11-2019'!C295+'SNA 12-2019'!C295</f>
        <v>-583.70000000000005</v>
      </c>
      <c r="D295" s="35">
        <f>'SNA 01-2019'!D295+'SNA 02-2019'!D295+'SNA 03-2019'!D295+'SNA 04-2019'!D295+'SNA 05-2019'!D295+'SNA 06-2019'!D295+'SNA 07-2019'!D295+'SNA 08-2019'!D295+'SNA 09-2019'!D295+'SNA 10-2019'!D295+'SNA 11-2019'!D295+'SNA 12-2019'!D295</f>
        <v>0</v>
      </c>
      <c r="E295" s="36">
        <f t="shared" si="35"/>
        <v>-583.70000000000005</v>
      </c>
      <c r="F295" s="36"/>
      <c r="G295" s="35">
        <f>'SNA 01-2019'!G295+'SNA 02-2019'!G295+'SNA 03-2019'!G295+'SNA 04-2019'!G295+'SNA 05-2019'!G295+'SNA 06-2019'!G295+'SNA 07-2019'!G295+'SNA 08-2019'!G295+'SNA 09-2019'!G295+'SNA 10-2019'!G295+'SNA 11-2019'!G295+'SNA 12-2019'!G295</f>
        <v>0</v>
      </c>
      <c r="H295" s="36"/>
      <c r="I295" s="35">
        <f>'SNA 01-2019'!I295+'SNA 02-2019'!I295+'SNA 03-2019'!I295+'SNA 04-2019'!I295+'SNA 05-2019'!I295+'SNA 06-2019'!I295+'SNA 07-2019'!I295+'SNA 08-2019'!I295+'SNA 09-2019'!I295+'SNA 10-2019'!I295+'SNA 11-2019'!I295+'SNA 12-2019'!I295</f>
        <v>0</v>
      </c>
    </row>
    <row r="296" spans="1:9" hidden="1" outlineLevel="1">
      <c r="A296" s="40" t="s">
        <v>300</v>
      </c>
      <c r="B296" s="35">
        <f>'SNA 01-2019'!B296+'SNA 02-2019'!B296+'SNA 03-2019'!B296+'SNA 04-2019'!B296+'SNA 05-2019'!B296+'SNA 06-2019'!B296+'SNA 07-2019'!B296+'SNA 08-2019'!B296+'SNA 09-2019'!B296+'SNA 10-2019'!B296+'SNA 11-2019'!B296+'SNA 12-2019'!B296</f>
        <v>0</v>
      </c>
      <c r="C296" s="35">
        <f>'SNA 01-2019'!C296+'SNA 02-2019'!C296+'SNA 03-2019'!C296+'SNA 04-2019'!C296+'SNA 05-2019'!C296+'SNA 06-2019'!C296+'SNA 07-2019'!C296+'SNA 08-2019'!C296+'SNA 09-2019'!C296+'SNA 10-2019'!C296+'SNA 11-2019'!C296+'SNA 12-2019'!C296</f>
        <v>-38977.072999999997</v>
      </c>
      <c r="D296" s="35">
        <f>'SNA 01-2019'!D296+'SNA 02-2019'!D296+'SNA 03-2019'!D296+'SNA 04-2019'!D296+'SNA 05-2019'!D296+'SNA 06-2019'!D296+'SNA 07-2019'!D296+'SNA 08-2019'!D296+'SNA 09-2019'!D296+'SNA 10-2019'!D296+'SNA 11-2019'!D296+'SNA 12-2019'!D296</f>
        <v>0</v>
      </c>
      <c r="E296" s="36">
        <f t="shared" si="35"/>
        <v>-38977.072999999997</v>
      </c>
      <c r="F296" s="36"/>
      <c r="G296" s="35">
        <f>'SNA 01-2019'!G296+'SNA 02-2019'!G296+'SNA 03-2019'!G296+'SNA 04-2019'!G296+'SNA 05-2019'!G296+'SNA 06-2019'!G296+'SNA 07-2019'!G296+'SNA 08-2019'!G296+'SNA 09-2019'!G296+'SNA 10-2019'!G296+'SNA 11-2019'!G296+'SNA 12-2019'!G296</f>
        <v>0</v>
      </c>
      <c r="H296" s="36"/>
      <c r="I296" s="35">
        <f>'SNA 01-2019'!I296+'SNA 02-2019'!I296+'SNA 03-2019'!I296+'SNA 04-2019'!I296+'SNA 05-2019'!I296+'SNA 06-2019'!I296+'SNA 07-2019'!I296+'SNA 08-2019'!I296+'SNA 09-2019'!I296+'SNA 10-2019'!I296+'SNA 11-2019'!I296+'SNA 12-2019'!I296</f>
        <v>0</v>
      </c>
    </row>
    <row r="297" spans="1:9" hidden="1" outlineLevel="1">
      <c r="A297" s="40" t="s">
        <v>68</v>
      </c>
      <c r="B297" s="35">
        <f>'SNA 01-2019'!B297+'SNA 02-2019'!B297+'SNA 03-2019'!B297+'SNA 04-2019'!B297+'SNA 05-2019'!B297+'SNA 06-2019'!B297+'SNA 07-2019'!B297+'SNA 08-2019'!B297+'SNA 09-2019'!B297+'SNA 10-2019'!B297+'SNA 11-2019'!B297+'SNA 12-2019'!B297</f>
        <v>0</v>
      </c>
      <c r="C297" s="35">
        <f>'SNA 01-2019'!C297+'SNA 02-2019'!C297+'SNA 03-2019'!C297+'SNA 04-2019'!C297+'SNA 05-2019'!C297+'SNA 06-2019'!C297+'SNA 07-2019'!C297+'SNA 08-2019'!C297+'SNA 09-2019'!C297+'SNA 10-2019'!C297+'SNA 11-2019'!C297+'SNA 12-2019'!C297</f>
        <v>-770</v>
      </c>
      <c r="D297" s="35">
        <f>'SNA 01-2019'!D297+'SNA 02-2019'!D297+'SNA 03-2019'!D297+'SNA 04-2019'!D297+'SNA 05-2019'!D297+'SNA 06-2019'!D297+'SNA 07-2019'!D297+'SNA 08-2019'!D297+'SNA 09-2019'!D297+'SNA 10-2019'!D297+'SNA 11-2019'!D297+'SNA 12-2019'!D297</f>
        <v>0</v>
      </c>
      <c r="E297" s="36">
        <f t="shared" si="35"/>
        <v>-770</v>
      </c>
      <c r="F297" s="36"/>
      <c r="G297" s="35">
        <f>'SNA 01-2019'!G297+'SNA 02-2019'!G297+'SNA 03-2019'!G297+'SNA 04-2019'!G297+'SNA 05-2019'!G297+'SNA 06-2019'!G297+'SNA 07-2019'!G297+'SNA 08-2019'!G297+'SNA 09-2019'!G297+'SNA 10-2019'!G297+'SNA 11-2019'!G297+'SNA 12-2019'!G297</f>
        <v>0</v>
      </c>
      <c r="H297" s="36"/>
      <c r="I297" s="35">
        <f>'SNA 01-2019'!I297+'SNA 02-2019'!I297+'SNA 03-2019'!I297+'SNA 04-2019'!I297+'SNA 05-2019'!I297+'SNA 06-2019'!I297+'SNA 07-2019'!I297+'SNA 08-2019'!I297+'SNA 09-2019'!I297+'SNA 10-2019'!I297+'SNA 11-2019'!I297+'SNA 12-2019'!I297</f>
        <v>0</v>
      </c>
    </row>
    <row r="298" spans="1:9" hidden="1" outlineLevel="1">
      <c r="A298" s="40" t="s">
        <v>301</v>
      </c>
      <c r="B298" s="35">
        <f>'SNA 01-2019'!B298+'SNA 02-2019'!B298+'SNA 03-2019'!B298+'SNA 04-2019'!B298+'SNA 05-2019'!B298+'SNA 06-2019'!B298+'SNA 07-2019'!B298+'SNA 08-2019'!B298+'SNA 09-2019'!B298+'SNA 10-2019'!B298+'SNA 11-2019'!B298+'SNA 12-2019'!B298</f>
        <v>0</v>
      </c>
      <c r="C298" s="35">
        <f>'SNA 01-2019'!C298+'SNA 02-2019'!C298+'SNA 03-2019'!C298+'SNA 04-2019'!C298+'SNA 05-2019'!C298+'SNA 06-2019'!C298+'SNA 07-2019'!C298+'SNA 08-2019'!C298+'SNA 09-2019'!C298+'SNA 10-2019'!C298+'SNA 11-2019'!C298+'SNA 12-2019'!C298</f>
        <v>-1727.6790000000001</v>
      </c>
      <c r="D298" s="35">
        <f>'SNA 01-2019'!D298+'SNA 02-2019'!D298+'SNA 03-2019'!D298+'SNA 04-2019'!D298+'SNA 05-2019'!D298+'SNA 06-2019'!D298+'SNA 07-2019'!D298+'SNA 08-2019'!D298+'SNA 09-2019'!D298+'SNA 10-2019'!D298+'SNA 11-2019'!D298+'SNA 12-2019'!D298</f>
        <v>0</v>
      </c>
      <c r="E298" s="36">
        <f t="shared" si="35"/>
        <v>-1727.6790000000001</v>
      </c>
      <c r="F298" s="36"/>
      <c r="G298" s="35">
        <f>'SNA 01-2019'!G298+'SNA 02-2019'!G298+'SNA 03-2019'!G298+'SNA 04-2019'!G298+'SNA 05-2019'!G298+'SNA 06-2019'!G298+'SNA 07-2019'!G298+'SNA 08-2019'!G298+'SNA 09-2019'!G298+'SNA 10-2019'!G298+'SNA 11-2019'!G298+'SNA 12-2019'!G298</f>
        <v>0</v>
      </c>
      <c r="H298" s="36"/>
      <c r="I298" s="35">
        <f>'SNA 01-2019'!I298+'SNA 02-2019'!I298+'SNA 03-2019'!I298+'SNA 04-2019'!I298+'SNA 05-2019'!I298+'SNA 06-2019'!I298+'SNA 07-2019'!I298+'SNA 08-2019'!I298+'SNA 09-2019'!I298+'SNA 10-2019'!I298+'SNA 11-2019'!I298+'SNA 12-2019'!I298</f>
        <v>0</v>
      </c>
    </row>
    <row r="299" spans="1:9" hidden="1" outlineLevel="1">
      <c r="A299" s="40" t="s">
        <v>302</v>
      </c>
      <c r="B299" s="35">
        <f>'SNA 01-2019'!B299+'SNA 02-2019'!B299+'SNA 03-2019'!B299+'SNA 04-2019'!B299+'SNA 05-2019'!B299+'SNA 06-2019'!B299+'SNA 07-2019'!B299+'SNA 08-2019'!B299+'SNA 09-2019'!B299+'SNA 10-2019'!B299+'SNA 11-2019'!B299+'SNA 12-2019'!B299</f>
        <v>0</v>
      </c>
      <c r="C299" s="35">
        <f>'SNA 01-2019'!C299+'SNA 02-2019'!C299+'SNA 03-2019'!C299+'SNA 04-2019'!C299+'SNA 05-2019'!C299+'SNA 06-2019'!C299+'SNA 07-2019'!C299+'SNA 08-2019'!C299+'SNA 09-2019'!C299+'SNA 10-2019'!C299+'SNA 11-2019'!C299+'SNA 12-2019'!C299</f>
        <v>-750</v>
      </c>
      <c r="D299" s="35">
        <f>'SNA 01-2019'!D299+'SNA 02-2019'!D299+'SNA 03-2019'!D299+'SNA 04-2019'!D299+'SNA 05-2019'!D299+'SNA 06-2019'!D299+'SNA 07-2019'!D299+'SNA 08-2019'!D299+'SNA 09-2019'!D299+'SNA 10-2019'!D299+'SNA 11-2019'!D299+'SNA 12-2019'!D299</f>
        <v>0</v>
      </c>
      <c r="E299" s="36">
        <f t="shared" si="35"/>
        <v>-750</v>
      </c>
      <c r="F299" s="36"/>
      <c r="G299" s="35">
        <f>'SNA 01-2019'!G299+'SNA 02-2019'!G299+'SNA 03-2019'!G299+'SNA 04-2019'!G299+'SNA 05-2019'!G299+'SNA 06-2019'!G299+'SNA 07-2019'!G299+'SNA 08-2019'!G299+'SNA 09-2019'!G299+'SNA 10-2019'!G299+'SNA 11-2019'!G299+'SNA 12-2019'!G299</f>
        <v>0</v>
      </c>
      <c r="H299" s="36"/>
      <c r="I299" s="35">
        <f>'SNA 01-2019'!I299+'SNA 02-2019'!I299+'SNA 03-2019'!I299+'SNA 04-2019'!I299+'SNA 05-2019'!I299+'SNA 06-2019'!I299+'SNA 07-2019'!I299+'SNA 08-2019'!I299+'SNA 09-2019'!I299+'SNA 10-2019'!I299+'SNA 11-2019'!I299+'SNA 12-2019'!I299</f>
        <v>0</v>
      </c>
    </row>
    <row r="300" spans="1:9" hidden="1" outlineLevel="1">
      <c r="A300" s="40" t="s">
        <v>86</v>
      </c>
      <c r="B300" s="35">
        <f>'SNA 01-2019'!B300+'SNA 02-2019'!B300+'SNA 03-2019'!B300+'SNA 04-2019'!B300+'SNA 05-2019'!B300+'SNA 06-2019'!B300+'SNA 07-2019'!B300+'SNA 08-2019'!B300+'SNA 09-2019'!B300+'SNA 10-2019'!B300+'SNA 11-2019'!B300+'SNA 12-2019'!B300</f>
        <v>0</v>
      </c>
      <c r="C300" s="35">
        <f>'SNA 01-2019'!C300+'SNA 02-2019'!C300+'SNA 03-2019'!C300+'SNA 04-2019'!C300+'SNA 05-2019'!C300+'SNA 06-2019'!C300+'SNA 07-2019'!C300+'SNA 08-2019'!C300+'SNA 09-2019'!C300+'SNA 10-2019'!C300+'SNA 11-2019'!C300+'SNA 12-2019'!C300</f>
        <v>-5101.46</v>
      </c>
      <c r="D300" s="35">
        <f>'SNA 01-2019'!D300+'SNA 02-2019'!D300+'SNA 03-2019'!D300+'SNA 04-2019'!D300+'SNA 05-2019'!D300+'SNA 06-2019'!D300+'SNA 07-2019'!D300+'SNA 08-2019'!D300+'SNA 09-2019'!D300+'SNA 10-2019'!D300+'SNA 11-2019'!D300+'SNA 12-2019'!D300</f>
        <v>0</v>
      </c>
      <c r="E300" s="36">
        <f t="shared" si="35"/>
        <v>-5101.46</v>
      </c>
      <c r="F300" s="36"/>
      <c r="G300" s="35">
        <f>'SNA 01-2019'!G300+'SNA 02-2019'!G300+'SNA 03-2019'!G300+'SNA 04-2019'!G300+'SNA 05-2019'!G300+'SNA 06-2019'!G300+'SNA 07-2019'!G300+'SNA 08-2019'!G300+'SNA 09-2019'!G300+'SNA 10-2019'!G300+'SNA 11-2019'!G300+'SNA 12-2019'!G300</f>
        <v>0</v>
      </c>
      <c r="H300" s="36"/>
      <c r="I300" s="35">
        <f>'SNA 01-2019'!I300+'SNA 02-2019'!I300+'SNA 03-2019'!I300+'SNA 04-2019'!I300+'SNA 05-2019'!I300+'SNA 06-2019'!I300+'SNA 07-2019'!I300+'SNA 08-2019'!I300+'SNA 09-2019'!I300+'SNA 10-2019'!I300+'SNA 11-2019'!I300+'SNA 12-2019'!I300</f>
        <v>0</v>
      </c>
    </row>
    <row r="301" spans="1:9" hidden="1" outlineLevel="1">
      <c r="A301" s="40" t="s">
        <v>88</v>
      </c>
      <c r="B301" s="35">
        <f>'SNA 01-2019'!B301+'SNA 02-2019'!B301+'SNA 03-2019'!B301+'SNA 04-2019'!B301+'SNA 05-2019'!B301+'SNA 06-2019'!B301+'SNA 07-2019'!B301+'SNA 08-2019'!B301+'SNA 09-2019'!B301+'SNA 10-2019'!B301+'SNA 11-2019'!B301+'SNA 12-2019'!B301</f>
        <v>0</v>
      </c>
      <c r="C301" s="35">
        <f>'SNA 01-2019'!C301+'SNA 02-2019'!C301+'SNA 03-2019'!C301+'SNA 04-2019'!C301+'SNA 05-2019'!C301+'SNA 06-2019'!C301+'SNA 07-2019'!C301+'SNA 08-2019'!C301+'SNA 09-2019'!C301+'SNA 10-2019'!C301+'SNA 11-2019'!C301+'SNA 12-2019'!C301</f>
        <v>-4078.4290000000001</v>
      </c>
      <c r="D301" s="35">
        <f>'SNA 01-2019'!D301+'SNA 02-2019'!D301+'SNA 03-2019'!D301+'SNA 04-2019'!D301+'SNA 05-2019'!D301+'SNA 06-2019'!D301+'SNA 07-2019'!D301+'SNA 08-2019'!D301+'SNA 09-2019'!D301+'SNA 10-2019'!D301+'SNA 11-2019'!D301+'SNA 12-2019'!D301</f>
        <v>0</v>
      </c>
      <c r="E301" s="36">
        <f t="shared" si="35"/>
        <v>-4078.4290000000001</v>
      </c>
      <c r="F301" s="36"/>
      <c r="G301" s="35">
        <f>'SNA 01-2019'!G301+'SNA 02-2019'!G301+'SNA 03-2019'!G301+'SNA 04-2019'!G301+'SNA 05-2019'!G301+'SNA 06-2019'!G301+'SNA 07-2019'!G301+'SNA 08-2019'!G301+'SNA 09-2019'!G301+'SNA 10-2019'!G301+'SNA 11-2019'!G301+'SNA 12-2019'!G301</f>
        <v>0</v>
      </c>
      <c r="H301" s="36"/>
      <c r="I301" s="35">
        <f>'SNA 01-2019'!I301+'SNA 02-2019'!I301+'SNA 03-2019'!I301+'SNA 04-2019'!I301+'SNA 05-2019'!I301+'SNA 06-2019'!I301+'SNA 07-2019'!I301+'SNA 08-2019'!I301+'SNA 09-2019'!I301+'SNA 10-2019'!I301+'SNA 11-2019'!I301+'SNA 12-2019'!I301</f>
        <v>0</v>
      </c>
    </row>
    <row r="302" spans="1:9" hidden="1" outlineLevel="1">
      <c r="A302" s="40" t="s">
        <v>303</v>
      </c>
      <c r="B302" s="35">
        <f>'SNA 01-2019'!B302+'SNA 02-2019'!B302+'SNA 03-2019'!B302+'SNA 04-2019'!B302+'SNA 05-2019'!B302+'SNA 06-2019'!B302+'SNA 07-2019'!B302+'SNA 08-2019'!B302+'SNA 09-2019'!B302+'SNA 10-2019'!B302+'SNA 11-2019'!B302+'SNA 12-2019'!B302</f>
        <v>0</v>
      </c>
      <c r="C302" s="35">
        <f>'SNA 01-2019'!C302+'SNA 02-2019'!C302+'SNA 03-2019'!C302+'SNA 04-2019'!C302+'SNA 05-2019'!C302+'SNA 06-2019'!C302+'SNA 07-2019'!C302+'SNA 08-2019'!C302+'SNA 09-2019'!C302+'SNA 10-2019'!C302+'SNA 11-2019'!C302+'SNA 12-2019'!C302</f>
        <v>-1932.87</v>
      </c>
      <c r="D302" s="35">
        <f>'SNA 01-2019'!D302+'SNA 02-2019'!D302+'SNA 03-2019'!D302+'SNA 04-2019'!D302+'SNA 05-2019'!D302+'SNA 06-2019'!D302+'SNA 07-2019'!D302+'SNA 08-2019'!D302+'SNA 09-2019'!D302+'SNA 10-2019'!D302+'SNA 11-2019'!D302+'SNA 12-2019'!D302</f>
        <v>0</v>
      </c>
      <c r="E302" s="36">
        <f t="shared" si="35"/>
        <v>-1932.87</v>
      </c>
      <c r="F302" s="36"/>
      <c r="G302" s="35">
        <f>'SNA 01-2019'!G302+'SNA 02-2019'!G302+'SNA 03-2019'!G302+'SNA 04-2019'!G302+'SNA 05-2019'!G302+'SNA 06-2019'!G302+'SNA 07-2019'!G302+'SNA 08-2019'!G302+'SNA 09-2019'!G302+'SNA 10-2019'!G302+'SNA 11-2019'!G302+'SNA 12-2019'!G302</f>
        <v>0</v>
      </c>
      <c r="H302" s="36"/>
      <c r="I302" s="35">
        <f>'SNA 01-2019'!I302+'SNA 02-2019'!I302+'SNA 03-2019'!I302+'SNA 04-2019'!I302+'SNA 05-2019'!I302+'SNA 06-2019'!I302+'SNA 07-2019'!I302+'SNA 08-2019'!I302+'SNA 09-2019'!I302+'SNA 10-2019'!I302+'SNA 11-2019'!I302+'SNA 12-2019'!I302</f>
        <v>0</v>
      </c>
    </row>
    <row r="303" spans="1:9" hidden="1" outlineLevel="1">
      <c r="A303" s="40" t="s">
        <v>89</v>
      </c>
      <c r="B303" s="35">
        <f>'SNA 01-2019'!B303+'SNA 02-2019'!B303+'SNA 03-2019'!B303+'SNA 04-2019'!B303+'SNA 05-2019'!B303+'SNA 06-2019'!B303+'SNA 07-2019'!B303+'SNA 08-2019'!B303+'SNA 09-2019'!B303+'SNA 10-2019'!B303+'SNA 11-2019'!B303+'SNA 12-2019'!B303</f>
        <v>0</v>
      </c>
      <c r="C303" s="35">
        <f>'SNA 01-2019'!C303+'SNA 02-2019'!C303+'SNA 03-2019'!C303+'SNA 04-2019'!C303+'SNA 05-2019'!C303+'SNA 06-2019'!C303+'SNA 07-2019'!C303+'SNA 08-2019'!C303+'SNA 09-2019'!C303+'SNA 10-2019'!C303+'SNA 11-2019'!C303+'SNA 12-2019'!C303</f>
        <v>-750.9</v>
      </c>
      <c r="D303" s="35">
        <f>'SNA 01-2019'!D303+'SNA 02-2019'!D303+'SNA 03-2019'!D303+'SNA 04-2019'!D303+'SNA 05-2019'!D303+'SNA 06-2019'!D303+'SNA 07-2019'!D303+'SNA 08-2019'!D303+'SNA 09-2019'!D303+'SNA 10-2019'!D303+'SNA 11-2019'!D303+'SNA 12-2019'!D303</f>
        <v>0</v>
      </c>
      <c r="E303" s="36">
        <f t="shared" si="35"/>
        <v>-750.9</v>
      </c>
      <c r="F303" s="36"/>
      <c r="G303" s="35">
        <f>'SNA 01-2019'!G303+'SNA 02-2019'!G303+'SNA 03-2019'!G303+'SNA 04-2019'!G303+'SNA 05-2019'!G303+'SNA 06-2019'!G303+'SNA 07-2019'!G303+'SNA 08-2019'!G303+'SNA 09-2019'!G303+'SNA 10-2019'!G303+'SNA 11-2019'!G303+'SNA 12-2019'!G303</f>
        <v>0</v>
      </c>
      <c r="H303" s="36"/>
      <c r="I303" s="35">
        <f>'SNA 01-2019'!I303+'SNA 02-2019'!I303+'SNA 03-2019'!I303+'SNA 04-2019'!I303+'SNA 05-2019'!I303+'SNA 06-2019'!I303+'SNA 07-2019'!I303+'SNA 08-2019'!I303+'SNA 09-2019'!I303+'SNA 10-2019'!I303+'SNA 11-2019'!I303+'SNA 12-2019'!I303</f>
        <v>0</v>
      </c>
    </row>
    <row r="304" spans="1:9" hidden="1" outlineLevel="1">
      <c r="A304" s="41" t="s">
        <v>304</v>
      </c>
      <c r="B304" s="35">
        <f>'SNA 01-2019'!B304+'SNA 02-2019'!B304+'SNA 03-2019'!B304+'SNA 04-2019'!B304+'SNA 05-2019'!B304+'SNA 06-2019'!B304+'SNA 07-2019'!B304+'SNA 08-2019'!B304+'SNA 09-2019'!B304+'SNA 10-2019'!B304+'SNA 11-2019'!B304+'SNA 12-2019'!B304</f>
        <v>0</v>
      </c>
      <c r="C304" s="35">
        <f>'SNA 01-2019'!C304+'SNA 02-2019'!C304+'SNA 03-2019'!C304+'SNA 04-2019'!C304+'SNA 05-2019'!C304+'SNA 06-2019'!C304+'SNA 07-2019'!C304+'SNA 08-2019'!C304+'SNA 09-2019'!C304+'SNA 10-2019'!C304+'SNA 11-2019'!C304+'SNA 12-2019'!C304</f>
        <v>-994.85</v>
      </c>
      <c r="D304" s="35">
        <f>'SNA 01-2019'!D304+'SNA 02-2019'!D304+'SNA 03-2019'!D304+'SNA 04-2019'!D304+'SNA 05-2019'!D304+'SNA 06-2019'!D304+'SNA 07-2019'!D304+'SNA 08-2019'!D304+'SNA 09-2019'!D304+'SNA 10-2019'!D304+'SNA 11-2019'!D304+'SNA 12-2019'!D304</f>
        <v>0</v>
      </c>
      <c r="E304" s="36">
        <f t="shared" si="35"/>
        <v>-994.85</v>
      </c>
      <c r="F304" s="36"/>
      <c r="G304" s="35">
        <f>'SNA 01-2019'!G304+'SNA 02-2019'!G304+'SNA 03-2019'!G304+'SNA 04-2019'!G304+'SNA 05-2019'!G304+'SNA 06-2019'!G304+'SNA 07-2019'!G304+'SNA 08-2019'!G304+'SNA 09-2019'!G304+'SNA 10-2019'!G304+'SNA 11-2019'!G304+'SNA 12-2019'!G304</f>
        <v>0</v>
      </c>
      <c r="H304" s="36"/>
      <c r="I304" s="35">
        <f>'SNA 01-2019'!I304+'SNA 02-2019'!I304+'SNA 03-2019'!I304+'SNA 04-2019'!I304+'SNA 05-2019'!I304+'SNA 06-2019'!I304+'SNA 07-2019'!I304+'SNA 08-2019'!I304+'SNA 09-2019'!I304+'SNA 10-2019'!I304+'SNA 11-2019'!I304+'SNA 12-2019'!I304</f>
        <v>0</v>
      </c>
    </row>
    <row r="305" spans="1:9" hidden="1" outlineLevel="1">
      <c r="A305" s="40" t="s">
        <v>305</v>
      </c>
      <c r="B305" s="35">
        <f>'SNA 01-2019'!B305+'SNA 02-2019'!B305+'SNA 03-2019'!B305+'SNA 04-2019'!B305+'SNA 05-2019'!B305+'SNA 06-2019'!B305+'SNA 07-2019'!B305+'SNA 08-2019'!B305+'SNA 09-2019'!B305+'SNA 10-2019'!B305+'SNA 11-2019'!B305+'SNA 12-2019'!B305</f>
        <v>0</v>
      </c>
      <c r="C305" s="35">
        <f>'SNA 01-2019'!C305+'SNA 02-2019'!C305+'SNA 03-2019'!C305+'SNA 04-2019'!C305+'SNA 05-2019'!C305+'SNA 06-2019'!C305+'SNA 07-2019'!C305+'SNA 08-2019'!C305+'SNA 09-2019'!C305+'SNA 10-2019'!C305+'SNA 11-2019'!C305+'SNA 12-2019'!C305</f>
        <v>-3842.8489999999997</v>
      </c>
      <c r="D305" s="35">
        <f>'SNA 01-2019'!D305+'SNA 02-2019'!D305+'SNA 03-2019'!D305+'SNA 04-2019'!D305+'SNA 05-2019'!D305+'SNA 06-2019'!D305+'SNA 07-2019'!D305+'SNA 08-2019'!D305+'SNA 09-2019'!D305+'SNA 10-2019'!D305+'SNA 11-2019'!D305+'SNA 12-2019'!D305</f>
        <v>0</v>
      </c>
      <c r="E305" s="36">
        <f t="shared" si="35"/>
        <v>-3842.8489999999997</v>
      </c>
      <c r="F305" s="36"/>
      <c r="G305" s="35">
        <f>'SNA 01-2019'!G305+'SNA 02-2019'!G305+'SNA 03-2019'!G305+'SNA 04-2019'!G305+'SNA 05-2019'!G305+'SNA 06-2019'!G305+'SNA 07-2019'!G305+'SNA 08-2019'!G305+'SNA 09-2019'!G305+'SNA 10-2019'!G305+'SNA 11-2019'!G305+'SNA 12-2019'!G305</f>
        <v>0</v>
      </c>
      <c r="H305" s="36"/>
      <c r="I305" s="35">
        <f>'SNA 01-2019'!I305+'SNA 02-2019'!I305+'SNA 03-2019'!I305+'SNA 04-2019'!I305+'SNA 05-2019'!I305+'SNA 06-2019'!I305+'SNA 07-2019'!I305+'SNA 08-2019'!I305+'SNA 09-2019'!I305+'SNA 10-2019'!I305+'SNA 11-2019'!I305+'SNA 12-2019'!I305</f>
        <v>0</v>
      </c>
    </row>
    <row r="306" spans="1:9" hidden="1" outlineLevel="1">
      <c r="A306" s="40" t="s">
        <v>99</v>
      </c>
      <c r="B306" s="35">
        <f>'SNA 01-2019'!B306+'SNA 02-2019'!B306+'SNA 03-2019'!B306+'SNA 04-2019'!B306+'SNA 05-2019'!B306+'SNA 06-2019'!B306+'SNA 07-2019'!B306+'SNA 08-2019'!B306+'SNA 09-2019'!B306+'SNA 10-2019'!B306+'SNA 11-2019'!B306+'SNA 12-2019'!B306</f>
        <v>0</v>
      </c>
      <c r="C306" s="35">
        <f>'SNA 01-2019'!C306+'SNA 02-2019'!C306+'SNA 03-2019'!C306+'SNA 04-2019'!C306+'SNA 05-2019'!C306+'SNA 06-2019'!C306+'SNA 07-2019'!C306+'SNA 08-2019'!C306+'SNA 09-2019'!C306+'SNA 10-2019'!C306+'SNA 11-2019'!C306+'SNA 12-2019'!C306</f>
        <v>-4785.4089999999997</v>
      </c>
      <c r="D306" s="35">
        <f>'SNA 01-2019'!D306+'SNA 02-2019'!D306+'SNA 03-2019'!D306+'SNA 04-2019'!D306+'SNA 05-2019'!D306+'SNA 06-2019'!D306+'SNA 07-2019'!D306+'SNA 08-2019'!D306+'SNA 09-2019'!D306+'SNA 10-2019'!D306+'SNA 11-2019'!D306+'SNA 12-2019'!D306</f>
        <v>0</v>
      </c>
      <c r="E306" s="36">
        <f t="shared" si="35"/>
        <v>-4785.4089999999997</v>
      </c>
      <c r="F306" s="36"/>
      <c r="G306" s="35">
        <f>'SNA 01-2019'!G306+'SNA 02-2019'!G306+'SNA 03-2019'!G306+'SNA 04-2019'!G306+'SNA 05-2019'!G306+'SNA 06-2019'!G306+'SNA 07-2019'!G306+'SNA 08-2019'!G306+'SNA 09-2019'!G306+'SNA 10-2019'!G306+'SNA 11-2019'!G306+'SNA 12-2019'!G306</f>
        <v>0</v>
      </c>
      <c r="H306" s="36"/>
      <c r="I306" s="35">
        <f>'SNA 01-2019'!I306+'SNA 02-2019'!I306+'SNA 03-2019'!I306+'SNA 04-2019'!I306+'SNA 05-2019'!I306+'SNA 06-2019'!I306+'SNA 07-2019'!I306+'SNA 08-2019'!I306+'SNA 09-2019'!I306+'SNA 10-2019'!I306+'SNA 11-2019'!I306+'SNA 12-2019'!I306</f>
        <v>0</v>
      </c>
    </row>
    <row r="307" spans="1:9" hidden="1" outlineLevel="1">
      <c r="A307" s="40" t="s">
        <v>306</v>
      </c>
      <c r="B307" s="35">
        <f>'SNA 01-2019'!B307+'SNA 02-2019'!B307+'SNA 03-2019'!B307+'SNA 04-2019'!B307+'SNA 05-2019'!B307+'SNA 06-2019'!B307+'SNA 07-2019'!B307+'SNA 08-2019'!B307+'SNA 09-2019'!B307+'SNA 10-2019'!B307+'SNA 11-2019'!B307+'SNA 12-2019'!B307</f>
        <v>0</v>
      </c>
      <c r="C307" s="35">
        <f>'SNA 01-2019'!C307+'SNA 02-2019'!C307+'SNA 03-2019'!C307+'SNA 04-2019'!C307+'SNA 05-2019'!C307+'SNA 06-2019'!C307+'SNA 07-2019'!C307+'SNA 08-2019'!C307+'SNA 09-2019'!C307+'SNA 10-2019'!C307+'SNA 11-2019'!C307+'SNA 12-2019'!C307</f>
        <v>-11109.364000000001</v>
      </c>
      <c r="D307" s="35">
        <f>'SNA 01-2019'!D307+'SNA 02-2019'!D307+'SNA 03-2019'!D307+'SNA 04-2019'!D307+'SNA 05-2019'!D307+'SNA 06-2019'!D307+'SNA 07-2019'!D307+'SNA 08-2019'!D307+'SNA 09-2019'!D307+'SNA 10-2019'!D307+'SNA 11-2019'!D307+'SNA 12-2019'!D307</f>
        <v>0</v>
      </c>
      <c r="E307" s="36">
        <f t="shared" si="35"/>
        <v>-11109.364000000001</v>
      </c>
      <c r="F307" s="36"/>
      <c r="G307" s="35">
        <f>'SNA 01-2019'!G307+'SNA 02-2019'!G307+'SNA 03-2019'!G307+'SNA 04-2019'!G307+'SNA 05-2019'!G307+'SNA 06-2019'!G307+'SNA 07-2019'!G307+'SNA 08-2019'!G307+'SNA 09-2019'!G307+'SNA 10-2019'!G307+'SNA 11-2019'!G307+'SNA 12-2019'!G307</f>
        <v>0</v>
      </c>
      <c r="H307" s="36"/>
      <c r="I307" s="35">
        <f>'SNA 01-2019'!I307+'SNA 02-2019'!I307+'SNA 03-2019'!I307+'SNA 04-2019'!I307+'SNA 05-2019'!I307+'SNA 06-2019'!I307+'SNA 07-2019'!I307+'SNA 08-2019'!I307+'SNA 09-2019'!I307+'SNA 10-2019'!I307+'SNA 11-2019'!I307+'SNA 12-2019'!I307</f>
        <v>0</v>
      </c>
    </row>
    <row r="308" spans="1:9" hidden="1" outlineLevel="1">
      <c r="A308" s="40" t="s">
        <v>307</v>
      </c>
      <c r="B308" s="35">
        <f>'SNA 01-2019'!B308+'SNA 02-2019'!B308+'SNA 03-2019'!B308+'SNA 04-2019'!B308+'SNA 05-2019'!B308+'SNA 06-2019'!B308+'SNA 07-2019'!B308+'SNA 08-2019'!B308+'SNA 09-2019'!B308+'SNA 10-2019'!B308+'SNA 11-2019'!B308+'SNA 12-2019'!B308</f>
        <v>0</v>
      </c>
      <c r="C308" s="35">
        <f>'SNA 01-2019'!C308+'SNA 02-2019'!C308+'SNA 03-2019'!C308+'SNA 04-2019'!C308+'SNA 05-2019'!C308+'SNA 06-2019'!C308+'SNA 07-2019'!C308+'SNA 08-2019'!C308+'SNA 09-2019'!C308+'SNA 10-2019'!C308+'SNA 11-2019'!C308+'SNA 12-2019'!C308</f>
        <v>-1300</v>
      </c>
      <c r="D308" s="35">
        <f>'SNA 01-2019'!D308+'SNA 02-2019'!D308+'SNA 03-2019'!D308+'SNA 04-2019'!D308+'SNA 05-2019'!D308+'SNA 06-2019'!D308+'SNA 07-2019'!D308+'SNA 08-2019'!D308+'SNA 09-2019'!D308+'SNA 10-2019'!D308+'SNA 11-2019'!D308+'SNA 12-2019'!D308</f>
        <v>0</v>
      </c>
      <c r="E308" s="36">
        <f t="shared" si="35"/>
        <v>-1300</v>
      </c>
      <c r="F308" s="36"/>
      <c r="G308" s="35">
        <f>'SNA 01-2019'!G308+'SNA 02-2019'!G308+'SNA 03-2019'!G308+'SNA 04-2019'!G308+'SNA 05-2019'!G308+'SNA 06-2019'!G308+'SNA 07-2019'!G308+'SNA 08-2019'!G308+'SNA 09-2019'!G308+'SNA 10-2019'!G308+'SNA 11-2019'!G308+'SNA 12-2019'!G308</f>
        <v>0</v>
      </c>
      <c r="H308" s="36"/>
      <c r="I308" s="35">
        <f>'SNA 01-2019'!I308+'SNA 02-2019'!I308+'SNA 03-2019'!I308+'SNA 04-2019'!I308+'SNA 05-2019'!I308+'SNA 06-2019'!I308+'SNA 07-2019'!I308+'SNA 08-2019'!I308+'SNA 09-2019'!I308+'SNA 10-2019'!I308+'SNA 11-2019'!I308+'SNA 12-2019'!I308</f>
        <v>0</v>
      </c>
    </row>
    <row r="309" spans="1:9" hidden="1" outlineLevel="1">
      <c r="A309" s="40" t="s">
        <v>107</v>
      </c>
      <c r="B309" s="35">
        <f>'SNA 01-2019'!B309+'SNA 02-2019'!B309+'SNA 03-2019'!B309+'SNA 04-2019'!B309+'SNA 05-2019'!B309+'SNA 06-2019'!B309+'SNA 07-2019'!B309+'SNA 08-2019'!B309+'SNA 09-2019'!B309+'SNA 10-2019'!B309+'SNA 11-2019'!B309+'SNA 12-2019'!B309</f>
        <v>0</v>
      </c>
      <c r="C309" s="35">
        <f>'SNA 01-2019'!C309+'SNA 02-2019'!C309+'SNA 03-2019'!C309+'SNA 04-2019'!C309+'SNA 05-2019'!C309+'SNA 06-2019'!C309+'SNA 07-2019'!C309+'SNA 08-2019'!C309+'SNA 09-2019'!C309+'SNA 10-2019'!C309+'SNA 11-2019'!C309+'SNA 12-2019'!C309</f>
        <v>-720.6</v>
      </c>
      <c r="D309" s="35">
        <f>'SNA 01-2019'!D309+'SNA 02-2019'!D309+'SNA 03-2019'!D309+'SNA 04-2019'!D309+'SNA 05-2019'!D309+'SNA 06-2019'!D309+'SNA 07-2019'!D309+'SNA 08-2019'!D309+'SNA 09-2019'!D309+'SNA 10-2019'!D309+'SNA 11-2019'!D309+'SNA 12-2019'!D309</f>
        <v>0</v>
      </c>
      <c r="E309" s="36">
        <f t="shared" si="35"/>
        <v>-720.6</v>
      </c>
      <c r="F309" s="36"/>
      <c r="G309" s="35">
        <f>'SNA 01-2019'!G309+'SNA 02-2019'!G309+'SNA 03-2019'!G309+'SNA 04-2019'!G309+'SNA 05-2019'!G309+'SNA 06-2019'!G309+'SNA 07-2019'!G309+'SNA 08-2019'!G309+'SNA 09-2019'!G309+'SNA 10-2019'!G309+'SNA 11-2019'!G309+'SNA 12-2019'!G309</f>
        <v>0</v>
      </c>
      <c r="H309" s="36"/>
      <c r="I309" s="35">
        <f>'SNA 01-2019'!I309+'SNA 02-2019'!I309+'SNA 03-2019'!I309+'SNA 04-2019'!I309+'SNA 05-2019'!I309+'SNA 06-2019'!I309+'SNA 07-2019'!I309+'SNA 08-2019'!I309+'SNA 09-2019'!I309+'SNA 10-2019'!I309+'SNA 11-2019'!I309+'SNA 12-2019'!I309</f>
        <v>0</v>
      </c>
    </row>
    <row r="310" spans="1:9" hidden="1" outlineLevel="1">
      <c r="A310" s="40" t="s">
        <v>308</v>
      </c>
      <c r="B310" s="35">
        <f>'SNA 01-2019'!B310+'SNA 02-2019'!B310+'SNA 03-2019'!B310+'SNA 04-2019'!B310+'SNA 05-2019'!B310+'SNA 06-2019'!B310+'SNA 07-2019'!B310+'SNA 08-2019'!B310+'SNA 09-2019'!B310+'SNA 10-2019'!B310+'SNA 11-2019'!B310+'SNA 12-2019'!B310</f>
        <v>0</v>
      </c>
      <c r="C310" s="35">
        <f>'SNA 01-2019'!C310+'SNA 02-2019'!C310+'SNA 03-2019'!C310+'SNA 04-2019'!C310+'SNA 05-2019'!C310+'SNA 06-2019'!C310+'SNA 07-2019'!C310+'SNA 08-2019'!C310+'SNA 09-2019'!C310+'SNA 10-2019'!C310+'SNA 11-2019'!C310+'SNA 12-2019'!C310</f>
        <v>-583.70000000000005</v>
      </c>
      <c r="D310" s="35">
        <f>'SNA 01-2019'!D310+'SNA 02-2019'!D310+'SNA 03-2019'!D310+'SNA 04-2019'!D310+'SNA 05-2019'!D310+'SNA 06-2019'!D310+'SNA 07-2019'!D310+'SNA 08-2019'!D310+'SNA 09-2019'!D310+'SNA 10-2019'!D310+'SNA 11-2019'!D310+'SNA 12-2019'!D310</f>
        <v>0</v>
      </c>
      <c r="E310" s="36">
        <f t="shared" si="35"/>
        <v>-583.70000000000005</v>
      </c>
      <c r="F310" s="36"/>
      <c r="G310" s="35">
        <f>'SNA 01-2019'!G310+'SNA 02-2019'!G310+'SNA 03-2019'!G310+'SNA 04-2019'!G310+'SNA 05-2019'!G310+'SNA 06-2019'!G310+'SNA 07-2019'!G310+'SNA 08-2019'!G310+'SNA 09-2019'!G310+'SNA 10-2019'!G310+'SNA 11-2019'!G310+'SNA 12-2019'!G310</f>
        <v>0</v>
      </c>
      <c r="H310" s="36"/>
      <c r="I310" s="35">
        <f>'SNA 01-2019'!I310+'SNA 02-2019'!I310+'SNA 03-2019'!I310+'SNA 04-2019'!I310+'SNA 05-2019'!I310+'SNA 06-2019'!I310+'SNA 07-2019'!I310+'SNA 08-2019'!I310+'SNA 09-2019'!I310+'SNA 10-2019'!I310+'SNA 11-2019'!I310+'SNA 12-2019'!I310</f>
        <v>0</v>
      </c>
    </row>
    <row r="311" spans="1:9" hidden="1" outlineLevel="1">
      <c r="A311" s="40" t="s">
        <v>309</v>
      </c>
      <c r="B311" s="35">
        <f>'SNA 01-2019'!B311+'SNA 02-2019'!B311+'SNA 03-2019'!B311+'SNA 04-2019'!B311+'SNA 05-2019'!B311+'SNA 06-2019'!B311+'SNA 07-2019'!B311+'SNA 08-2019'!B311+'SNA 09-2019'!B311+'SNA 10-2019'!B311+'SNA 11-2019'!B311+'SNA 12-2019'!B311</f>
        <v>0</v>
      </c>
      <c r="C311" s="35">
        <f>'SNA 01-2019'!C311+'SNA 02-2019'!C311+'SNA 03-2019'!C311+'SNA 04-2019'!C311+'SNA 05-2019'!C311+'SNA 06-2019'!C311+'SNA 07-2019'!C311+'SNA 08-2019'!C311+'SNA 09-2019'!C311+'SNA 10-2019'!C311+'SNA 11-2019'!C311+'SNA 12-2019'!C311</f>
        <v>-5271.701</v>
      </c>
      <c r="D311" s="35">
        <f>'SNA 01-2019'!D311+'SNA 02-2019'!D311+'SNA 03-2019'!D311+'SNA 04-2019'!D311+'SNA 05-2019'!D311+'SNA 06-2019'!D311+'SNA 07-2019'!D311+'SNA 08-2019'!D311+'SNA 09-2019'!D311+'SNA 10-2019'!D311+'SNA 11-2019'!D311+'SNA 12-2019'!D311</f>
        <v>0</v>
      </c>
      <c r="E311" s="36">
        <f t="shared" si="35"/>
        <v>-5271.701</v>
      </c>
      <c r="F311" s="36"/>
      <c r="G311" s="35">
        <f>'SNA 01-2019'!G311+'SNA 02-2019'!G311+'SNA 03-2019'!G311+'SNA 04-2019'!G311+'SNA 05-2019'!G311+'SNA 06-2019'!G311+'SNA 07-2019'!G311+'SNA 08-2019'!G311+'SNA 09-2019'!G311+'SNA 10-2019'!G311+'SNA 11-2019'!G311+'SNA 12-2019'!G311</f>
        <v>0</v>
      </c>
      <c r="H311" s="36"/>
      <c r="I311" s="35">
        <f>'SNA 01-2019'!I311+'SNA 02-2019'!I311+'SNA 03-2019'!I311+'SNA 04-2019'!I311+'SNA 05-2019'!I311+'SNA 06-2019'!I311+'SNA 07-2019'!I311+'SNA 08-2019'!I311+'SNA 09-2019'!I311+'SNA 10-2019'!I311+'SNA 11-2019'!I311+'SNA 12-2019'!I311</f>
        <v>0</v>
      </c>
    </row>
    <row r="312" spans="1:9" hidden="1" outlineLevel="1">
      <c r="A312" s="40" t="s">
        <v>310</v>
      </c>
      <c r="B312" s="35">
        <f>'SNA 01-2019'!B312+'SNA 02-2019'!B312+'SNA 03-2019'!B312+'SNA 04-2019'!B312+'SNA 05-2019'!B312+'SNA 06-2019'!B312+'SNA 07-2019'!B312+'SNA 08-2019'!B312+'SNA 09-2019'!B312+'SNA 10-2019'!B312+'SNA 11-2019'!B312+'SNA 12-2019'!B312</f>
        <v>0</v>
      </c>
      <c r="C312" s="35">
        <f>'SNA 01-2019'!C312+'SNA 02-2019'!C312+'SNA 03-2019'!C312+'SNA 04-2019'!C312+'SNA 05-2019'!C312+'SNA 06-2019'!C312+'SNA 07-2019'!C312+'SNA 08-2019'!C312+'SNA 09-2019'!C312+'SNA 10-2019'!C312+'SNA 11-2019'!C312+'SNA 12-2019'!C312</f>
        <v>-5847.9</v>
      </c>
      <c r="D312" s="35">
        <f>'SNA 01-2019'!D312+'SNA 02-2019'!D312+'SNA 03-2019'!D312+'SNA 04-2019'!D312+'SNA 05-2019'!D312+'SNA 06-2019'!D312+'SNA 07-2019'!D312+'SNA 08-2019'!D312+'SNA 09-2019'!D312+'SNA 10-2019'!D312+'SNA 11-2019'!D312+'SNA 12-2019'!D312</f>
        <v>0</v>
      </c>
      <c r="E312" s="36">
        <f t="shared" si="35"/>
        <v>-5847.9</v>
      </c>
      <c r="F312" s="36"/>
      <c r="G312" s="35">
        <f>'SNA 01-2019'!G312+'SNA 02-2019'!G312+'SNA 03-2019'!G312+'SNA 04-2019'!G312+'SNA 05-2019'!G312+'SNA 06-2019'!G312+'SNA 07-2019'!G312+'SNA 08-2019'!G312+'SNA 09-2019'!G312+'SNA 10-2019'!G312+'SNA 11-2019'!G312+'SNA 12-2019'!G312</f>
        <v>0</v>
      </c>
      <c r="H312" s="36"/>
      <c r="I312" s="35">
        <f>'SNA 01-2019'!I312+'SNA 02-2019'!I312+'SNA 03-2019'!I312+'SNA 04-2019'!I312+'SNA 05-2019'!I312+'SNA 06-2019'!I312+'SNA 07-2019'!I312+'SNA 08-2019'!I312+'SNA 09-2019'!I312+'SNA 10-2019'!I312+'SNA 11-2019'!I312+'SNA 12-2019'!I312</f>
        <v>0</v>
      </c>
    </row>
    <row r="313" spans="1:9" hidden="1" outlineLevel="1">
      <c r="A313" s="40" t="s">
        <v>311</v>
      </c>
      <c r="B313" s="35">
        <f>'SNA 01-2019'!B313+'SNA 02-2019'!B313+'SNA 03-2019'!B313+'SNA 04-2019'!B313+'SNA 05-2019'!B313+'SNA 06-2019'!B313+'SNA 07-2019'!B313+'SNA 08-2019'!B313+'SNA 09-2019'!B313+'SNA 10-2019'!B313+'SNA 11-2019'!B313+'SNA 12-2019'!B313</f>
        <v>0</v>
      </c>
      <c r="C313" s="35">
        <f>'SNA 01-2019'!C313+'SNA 02-2019'!C313+'SNA 03-2019'!C313+'SNA 04-2019'!C313+'SNA 05-2019'!C313+'SNA 06-2019'!C313+'SNA 07-2019'!C313+'SNA 08-2019'!C313+'SNA 09-2019'!C313+'SNA 10-2019'!C313+'SNA 11-2019'!C313+'SNA 12-2019'!C313</f>
        <v>-1800</v>
      </c>
      <c r="D313" s="35">
        <f>'SNA 01-2019'!D313+'SNA 02-2019'!D313+'SNA 03-2019'!D313+'SNA 04-2019'!D313+'SNA 05-2019'!D313+'SNA 06-2019'!D313+'SNA 07-2019'!D313+'SNA 08-2019'!D313+'SNA 09-2019'!D313+'SNA 10-2019'!D313+'SNA 11-2019'!D313+'SNA 12-2019'!D313</f>
        <v>0</v>
      </c>
      <c r="E313" s="36">
        <f t="shared" si="35"/>
        <v>-1800</v>
      </c>
      <c r="F313" s="36"/>
      <c r="G313" s="35">
        <f>'SNA 01-2019'!G313+'SNA 02-2019'!G313+'SNA 03-2019'!G313+'SNA 04-2019'!G313+'SNA 05-2019'!G313+'SNA 06-2019'!G313+'SNA 07-2019'!G313+'SNA 08-2019'!G313+'SNA 09-2019'!G313+'SNA 10-2019'!G313+'SNA 11-2019'!G313+'SNA 12-2019'!G313</f>
        <v>0</v>
      </c>
      <c r="H313" s="36"/>
      <c r="I313" s="35">
        <f>'SNA 01-2019'!I313+'SNA 02-2019'!I313+'SNA 03-2019'!I313+'SNA 04-2019'!I313+'SNA 05-2019'!I313+'SNA 06-2019'!I313+'SNA 07-2019'!I313+'SNA 08-2019'!I313+'SNA 09-2019'!I313+'SNA 10-2019'!I313+'SNA 11-2019'!I313+'SNA 12-2019'!I313</f>
        <v>0</v>
      </c>
    </row>
    <row r="314" spans="1:9" hidden="1" outlineLevel="1">
      <c r="A314" s="40" t="s">
        <v>312</v>
      </c>
      <c r="B314" s="35">
        <f>'SNA 01-2019'!B314+'SNA 02-2019'!B314+'SNA 03-2019'!B314+'SNA 04-2019'!B314+'SNA 05-2019'!B314+'SNA 06-2019'!B314+'SNA 07-2019'!B314+'SNA 08-2019'!B314+'SNA 09-2019'!B314+'SNA 10-2019'!B314+'SNA 11-2019'!B314+'SNA 12-2019'!B314</f>
        <v>0</v>
      </c>
      <c r="C314" s="35">
        <f>'SNA 01-2019'!C314+'SNA 02-2019'!C314+'SNA 03-2019'!C314+'SNA 04-2019'!C314+'SNA 05-2019'!C314+'SNA 06-2019'!C314+'SNA 07-2019'!C314+'SNA 08-2019'!C314+'SNA 09-2019'!C314+'SNA 10-2019'!C314+'SNA 11-2019'!C314+'SNA 12-2019'!C314</f>
        <v>-7386.91</v>
      </c>
      <c r="D314" s="35">
        <f>'SNA 01-2019'!D314+'SNA 02-2019'!D314+'SNA 03-2019'!D314+'SNA 04-2019'!D314+'SNA 05-2019'!D314+'SNA 06-2019'!D314+'SNA 07-2019'!D314+'SNA 08-2019'!D314+'SNA 09-2019'!D314+'SNA 10-2019'!D314+'SNA 11-2019'!D314+'SNA 12-2019'!D314</f>
        <v>0</v>
      </c>
      <c r="E314" s="36">
        <f t="shared" si="35"/>
        <v>-7386.91</v>
      </c>
      <c r="F314" s="36"/>
      <c r="G314" s="35">
        <f>'SNA 01-2019'!G314+'SNA 02-2019'!G314+'SNA 03-2019'!G314+'SNA 04-2019'!G314+'SNA 05-2019'!G314+'SNA 06-2019'!G314+'SNA 07-2019'!G314+'SNA 08-2019'!G314+'SNA 09-2019'!G314+'SNA 10-2019'!G314+'SNA 11-2019'!G314+'SNA 12-2019'!G314</f>
        <v>0</v>
      </c>
      <c r="H314" s="36"/>
      <c r="I314" s="35">
        <f>'SNA 01-2019'!I314+'SNA 02-2019'!I314+'SNA 03-2019'!I314+'SNA 04-2019'!I314+'SNA 05-2019'!I314+'SNA 06-2019'!I314+'SNA 07-2019'!I314+'SNA 08-2019'!I314+'SNA 09-2019'!I314+'SNA 10-2019'!I314+'SNA 11-2019'!I314+'SNA 12-2019'!I314</f>
        <v>0</v>
      </c>
    </row>
    <row r="315" spans="1:9" hidden="1" outlineLevel="1">
      <c r="A315" s="40" t="s">
        <v>117</v>
      </c>
      <c r="B315" s="35">
        <f>'SNA 01-2019'!B315+'SNA 02-2019'!B315+'SNA 03-2019'!B315+'SNA 04-2019'!B315+'SNA 05-2019'!B315+'SNA 06-2019'!B315+'SNA 07-2019'!B315+'SNA 08-2019'!B315+'SNA 09-2019'!B315+'SNA 10-2019'!B315+'SNA 11-2019'!B315+'SNA 12-2019'!B315</f>
        <v>0</v>
      </c>
      <c r="C315" s="35">
        <f>'SNA 01-2019'!C315+'SNA 02-2019'!C315+'SNA 03-2019'!C315+'SNA 04-2019'!C315+'SNA 05-2019'!C315+'SNA 06-2019'!C315+'SNA 07-2019'!C315+'SNA 08-2019'!C315+'SNA 09-2019'!C315+'SNA 10-2019'!C315+'SNA 11-2019'!C315+'SNA 12-2019'!C315</f>
        <v>-30883.899999999998</v>
      </c>
      <c r="D315" s="35">
        <f>'SNA 01-2019'!D315+'SNA 02-2019'!D315+'SNA 03-2019'!D315+'SNA 04-2019'!D315+'SNA 05-2019'!D315+'SNA 06-2019'!D315+'SNA 07-2019'!D315+'SNA 08-2019'!D315+'SNA 09-2019'!D315+'SNA 10-2019'!D315+'SNA 11-2019'!D315+'SNA 12-2019'!D315</f>
        <v>0</v>
      </c>
      <c r="E315" s="36">
        <f t="shared" si="35"/>
        <v>-30883.899999999998</v>
      </c>
      <c r="F315" s="36"/>
      <c r="G315" s="35">
        <f>'SNA 01-2019'!G315+'SNA 02-2019'!G315+'SNA 03-2019'!G315+'SNA 04-2019'!G315+'SNA 05-2019'!G315+'SNA 06-2019'!G315+'SNA 07-2019'!G315+'SNA 08-2019'!G315+'SNA 09-2019'!G315+'SNA 10-2019'!G315+'SNA 11-2019'!G315+'SNA 12-2019'!G315</f>
        <v>0</v>
      </c>
      <c r="H315" s="36"/>
      <c r="I315" s="35">
        <f>'SNA 01-2019'!I315+'SNA 02-2019'!I315+'SNA 03-2019'!I315+'SNA 04-2019'!I315+'SNA 05-2019'!I315+'SNA 06-2019'!I315+'SNA 07-2019'!I315+'SNA 08-2019'!I315+'SNA 09-2019'!I315+'SNA 10-2019'!I315+'SNA 11-2019'!I315+'SNA 12-2019'!I315</f>
        <v>0</v>
      </c>
    </row>
    <row r="316" spans="1:9" hidden="1" outlineLevel="1">
      <c r="A316" s="40" t="s">
        <v>120</v>
      </c>
      <c r="B316" s="35">
        <f>'SNA 01-2019'!B316+'SNA 02-2019'!B316+'SNA 03-2019'!B316+'SNA 04-2019'!B316+'SNA 05-2019'!B316+'SNA 06-2019'!B316+'SNA 07-2019'!B316+'SNA 08-2019'!B316+'SNA 09-2019'!B316+'SNA 10-2019'!B316+'SNA 11-2019'!B316+'SNA 12-2019'!B316</f>
        <v>0</v>
      </c>
      <c r="C316" s="35">
        <f>'SNA 01-2019'!C316+'SNA 02-2019'!C316+'SNA 03-2019'!C316+'SNA 04-2019'!C316+'SNA 05-2019'!C316+'SNA 06-2019'!C316+'SNA 07-2019'!C316+'SNA 08-2019'!C316+'SNA 09-2019'!C316+'SNA 10-2019'!C316+'SNA 11-2019'!C316+'SNA 12-2019'!C316</f>
        <v>-232.6</v>
      </c>
      <c r="D316" s="35">
        <f>'SNA 01-2019'!D316+'SNA 02-2019'!D316+'SNA 03-2019'!D316+'SNA 04-2019'!D316+'SNA 05-2019'!D316+'SNA 06-2019'!D316+'SNA 07-2019'!D316+'SNA 08-2019'!D316+'SNA 09-2019'!D316+'SNA 10-2019'!D316+'SNA 11-2019'!D316+'SNA 12-2019'!D316</f>
        <v>0</v>
      </c>
      <c r="E316" s="36">
        <f t="shared" si="35"/>
        <v>-232.6</v>
      </c>
      <c r="F316" s="36"/>
      <c r="G316" s="35">
        <f>'SNA 01-2019'!G316+'SNA 02-2019'!G316+'SNA 03-2019'!G316+'SNA 04-2019'!G316+'SNA 05-2019'!G316+'SNA 06-2019'!G316+'SNA 07-2019'!G316+'SNA 08-2019'!G316+'SNA 09-2019'!G316+'SNA 10-2019'!G316+'SNA 11-2019'!G316+'SNA 12-2019'!G316</f>
        <v>0</v>
      </c>
      <c r="H316" s="36"/>
      <c r="I316" s="35">
        <f>'SNA 01-2019'!I316+'SNA 02-2019'!I316+'SNA 03-2019'!I316+'SNA 04-2019'!I316+'SNA 05-2019'!I316+'SNA 06-2019'!I316+'SNA 07-2019'!I316+'SNA 08-2019'!I316+'SNA 09-2019'!I316+'SNA 10-2019'!I316+'SNA 11-2019'!I316+'SNA 12-2019'!I316</f>
        <v>0</v>
      </c>
    </row>
    <row r="317" spans="1:9" hidden="1" outlineLevel="1">
      <c r="A317" s="40" t="s">
        <v>313</v>
      </c>
      <c r="B317" s="35">
        <f>'SNA 01-2019'!B317+'SNA 02-2019'!B317+'SNA 03-2019'!B317+'SNA 04-2019'!B317+'SNA 05-2019'!B317+'SNA 06-2019'!B317+'SNA 07-2019'!B317+'SNA 08-2019'!B317+'SNA 09-2019'!B317+'SNA 10-2019'!B317+'SNA 11-2019'!B317+'SNA 12-2019'!B317</f>
        <v>0</v>
      </c>
      <c r="C317" s="35">
        <f>'SNA 01-2019'!C317+'SNA 02-2019'!C317+'SNA 03-2019'!C317+'SNA 04-2019'!C317+'SNA 05-2019'!C317+'SNA 06-2019'!C317+'SNA 07-2019'!C317+'SNA 08-2019'!C317+'SNA 09-2019'!C317+'SNA 10-2019'!C317+'SNA 11-2019'!C317+'SNA 12-2019'!C317</f>
        <v>-33430.5</v>
      </c>
      <c r="D317" s="35">
        <f>'SNA 01-2019'!D317+'SNA 02-2019'!D317+'SNA 03-2019'!D317+'SNA 04-2019'!D317+'SNA 05-2019'!D317+'SNA 06-2019'!D317+'SNA 07-2019'!D317+'SNA 08-2019'!D317+'SNA 09-2019'!D317+'SNA 10-2019'!D317+'SNA 11-2019'!D317+'SNA 12-2019'!D317</f>
        <v>0</v>
      </c>
      <c r="E317" s="36">
        <f t="shared" si="35"/>
        <v>-33430.5</v>
      </c>
      <c r="F317" s="36"/>
      <c r="G317" s="35">
        <f>'SNA 01-2019'!G317+'SNA 02-2019'!G317+'SNA 03-2019'!G317+'SNA 04-2019'!G317+'SNA 05-2019'!G317+'SNA 06-2019'!G317+'SNA 07-2019'!G317+'SNA 08-2019'!G317+'SNA 09-2019'!G317+'SNA 10-2019'!G317+'SNA 11-2019'!G317+'SNA 12-2019'!G317</f>
        <v>0</v>
      </c>
      <c r="H317" s="36"/>
      <c r="I317" s="35">
        <f>'SNA 01-2019'!I317+'SNA 02-2019'!I317+'SNA 03-2019'!I317+'SNA 04-2019'!I317+'SNA 05-2019'!I317+'SNA 06-2019'!I317+'SNA 07-2019'!I317+'SNA 08-2019'!I317+'SNA 09-2019'!I317+'SNA 10-2019'!I317+'SNA 11-2019'!I317+'SNA 12-2019'!I317</f>
        <v>0</v>
      </c>
    </row>
    <row r="318" spans="1:9" hidden="1" outlineLevel="1">
      <c r="A318" s="40" t="s">
        <v>314</v>
      </c>
      <c r="B318" s="35">
        <f>'SNA 01-2019'!B318+'SNA 02-2019'!B318+'SNA 03-2019'!B318+'SNA 04-2019'!B318+'SNA 05-2019'!B318+'SNA 06-2019'!B318+'SNA 07-2019'!B318+'SNA 08-2019'!B318+'SNA 09-2019'!B318+'SNA 10-2019'!B318+'SNA 11-2019'!B318+'SNA 12-2019'!B318</f>
        <v>0</v>
      </c>
      <c r="C318" s="35">
        <f>'SNA 01-2019'!C318+'SNA 02-2019'!C318+'SNA 03-2019'!C318+'SNA 04-2019'!C318+'SNA 05-2019'!C318+'SNA 06-2019'!C318+'SNA 07-2019'!C318+'SNA 08-2019'!C318+'SNA 09-2019'!C318+'SNA 10-2019'!C318+'SNA 11-2019'!C318+'SNA 12-2019'!C318</f>
        <v>-2010.116</v>
      </c>
      <c r="D318" s="35">
        <f>'SNA 01-2019'!D318+'SNA 02-2019'!D318+'SNA 03-2019'!D318+'SNA 04-2019'!D318+'SNA 05-2019'!D318+'SNA 06-2019'!D318+'SNA 07-2019'!D318+'SNA 08-2019'!D318+'SNA 09-2019'!D318+'SNA 10-2019'!D318+'SNA 11-2019'!D318+'SNA 12-2019'!D318</f>
        <v>0</v>
      </c>
      <c r="E318" s="36">
        <f t="shared" si="35"/>
        <v>-2010.116</v>
      </c>
      <c r="F318" s="36"/>
      <c r="G318" s="35">
        <f>'SNA 01-2019'!G318+'SNA 02-2019'!G318+'SNA 03-2019'!G318+'SNA 04-2019'!G318+'SNA 05-2019'!G318+'SNA 06-2019'!G318+'SNA 07-2019'!G318+'SNA 08-2019'!G318+'SNA 09-2019'!G318+'SNA 10-2019'!G318+'SNA 11-2019'!G318+'SNA 12-2019'!G318</f>
        <v>0</v>
      </c>
      <c r="H318" s="36"/>
      <c r="I318" s="35">
        <f>'SNA 01-2019'!I318+'SNA 02-2019'!I318+'SNA 03-2019'!I318+'SNA 04-2019'!I318+'SNA 05-2019'!I318+'SNA 06-2019'!I318+'SNA 07-2019'!I318+'SNA 08-2019'!I318+'SNA 09-2019'!I318+'SNA 10-2019'!I318+'SNA 11-2019'!I318+'SNA 12-2019'!I318</f>
        <v>0</v>
      </c>
    </row>
    <row r="319" spans="1:9" hidden="1" outlineLevel="1">
      <c r="A319" s="40" t="s">
        <v>122</v>
      </c>
      <c r="B319" s="35">
        <f>'SNA 01-2019'!B319+'SNA 02-2019'!B319+'SNA 03-2019'!B319+'SNA 04-2019'!B319+'SNA 05-2019'!B319+'SNA 06-2019'!B319+'SNA 07-2019'!B319+'SNA 08-2019'!B319+'SNA 09-2019'!B319+'SNA 10-2019'!B319+'SNA 11-2019'!B319+'SNA 12-2019'!B319</f>
        <v>0</v>
      </c>
      <c r="C319" s="35">
        <f>'SNA 01-2019'!C319+'SNA 02-2019'!C319+'SNA 03-2019'!C319+'SNA 04-2019'!C319+'SNA 05-2019'!C319+'SNA 06-2019'!C319+'SNA 07-2019'!C319+'SNA 08-2019'!C319+'SNA 09-2019'!C319+'SNA 10-2019'!C319+'SNA 11-2019'!C319+'SNA 12-2019'!C319</f>
        <v>-53159.728000000003</v>
      </c>
      <c r="D319" s="35">
        <f>'SNA 01-2019'!D319+'SNA 02-2019'!D319+'SNA 03-2019'!D319+'SNA 04-2019'!D319+'SNA 05-2019'!D319+'SNA 06-2019'!D319+'SNA 07-2019'!D319+'SNA 08-2019'!D319+'SNA 09-2019'!D319+'SNA 10-2019'!D319+'SNA 11-2019'!D319+'SNA 12-2019'!D319</f>
        <v>0</v>
      </c>
      <c r="E319" s="36">
        <f t="shared" si="35"/>
        <v>-53159.728000000003</v>
      </c>
      <c r="F319" s="36"/>
      <c r="G319" s="35">
        <f>'SNA 01-2019'!G319+'SNA 02-2019'!G319+'SNA 03-2019'!G319+'SNA 04-2019'!G319+'SNA 05-2019'!G319+'SNA 06-2019'!G319+'SNA 07-2019'!G319+'SNA 08-2019'!G319+'SNA 09-2019'!G319+'SNA 10-2019'!G319+'SNA 11-2019'!G319+'SNA 12-2019'!G319</f>
        <v>0</v>
      </c>
      <c r="H319" s="36"/>
      <c r="I319" s="35">
        <f>'SNA 01-2019'!I319+'SNA 02-2019'!I319+'SNA 03-2019'!I319+'SNA 04-2019'!I319+'SNA 05-2019'!I319+'SNA 06-2019'!I319+'SNA 07-2019'!I319+'SNA 08-2019'!I319+'SNA 09-2019'!I319+'SNA 10-2019'!I319+'SNA 11-2019'!I319+'SNA 12-2019'!I319</f>
        <v>0</v>
      </c>
    </row>
    <row r="320" spans="1:9" hidden="1" outlineLevel="1">
      <c r="A320" s="40" t="s">
        <v>124</v>
      </c>
      <c r="B320" s="35">
        <f>'SNA 01-2019'!B320+'SNA 02-2019'!B320+'SNA 03-2019'!B320+'SNA 04-2019'!B320+'SNA 05-2019'!B320+'SNA 06-2019'!B320+'SNA 07-2019'!B320+'SNA 08-2019'!B320+'SNA 09-2019'!B320+'SNA 10-2019'!B320+'SNA 11-2019'!B320+'SNA 12-2019'!B320</f>
        <v>0</v>
      </c>
      <c r="C320" s="35">
        <f>'SNA 01-2019'!C320+'SNA 02-2019'!C320+'SNA 03-2019'!C320+'SNA 04-2019'!C320+'SNA 05-2019'!C320+'SNA 06-2019'!C320+'SNA 07-2019'!C320+'SNA 08-2019'!C320+'SNA 09-2019'!C320+'SNA 10-2019'!C320+'SNA 11-2019'!C320+'SNA 12-2019'!C320</f>
        <v>-11897.397000000001</v>
      </c>
      <c r="D320" s="35">
        <f>'SNA 01-2019'!D320+'SNA 02-2019'!D320+'SNA 03-2019'!D320+'SNA 04-2019'!D320+'SNA 05-2019'!D320+'SNA 06-2019'!D320+'SNA 07-2019'!D320+'SNA 08-2019'!D320+'SNA 09-2019'!D320+'SNA 10-2019'!D320+'SNA 11-2019'!D320+'SNA 12-2019'!D320</f>
        <v>0</v>
      </c>
      <c r="E320" s="36">
        <f t="shared" si="35"/>
        <v>-11897.397000000001</v>
      </c>
      <c r="F320" s="36"/>
      <c r="G320" s="35">
        <f>'SNA 01-2019'!G320+'SNA 02-2019'!G320+'SNA 03-2019'!G320+'SNA 04-2019'!G320+'SNA 05-2019'!G320+'SNA 06-2019'!G320+'SNA 07-2019'!G320+'SNA 08-2019'!G320+'SNA 09-2019'!G320+'SNA 10-2019'!G320+'SNA 11-2019'!G320+'SNA 12-2019'!G320</f>
        <v>0</v>
      </c>
      <c r="H320" s="36"/>
      <c r="I320" s="35">
        <f>'SNA 01-2019'!I320+'SNA 02-2019'!I320+'SNA 03-2019'!I320+'SNA 04-2019'!I320+'SNA 05-2019'!I320+'SNA 06-2019'!I320+'SNA 07-2019'!I320+'SNA 08-2019'!I320+'SNA 09-2019'!I320+'SNA 10-2019'!I320+'SNA 11-2019'!I320+'SNA 12-2019'!I320</f>
        <v>0</v>
      </c>
    </row>
    <row r="321" spans="1:9" hidden="1" outlineLevel="1">
      <c r="A321" s="40" t="s">
        <v>315</v>
      </c>
      <c r="B321" s="35">
        <f>'SNA 01-2019'!B321+'SNA 02-2019'!B321+'SNA 03-2019'!B321+'SNA 04-2019'!B321+'SNA 05-2019'!B321+'SNA 06-2019'!B321+'SNA 07-2019'!B321+'SNA 08-2019'!B321+'SNA 09-2019'!B321+'SNA 10-2019'!B321+'SNA 11-2019'!B321+'SNA 12-2019'!B321</f>
        <v>0</v>
      </c>
      <c r="C321" s="35">
        <f>'SNA 01-2019'!C321+'SNA 02-2019'!C321+'SNA 03-2019'!C321+'SNA 04-2019'!C321+'SNA 05-2019'!C321+'SNA 06-2019'!C321+'SNA 07-2019'!C321+'SNA 08-2019'!C321+'SNA 09-2019'!C321+'SNA 10-2019'!C321+'SNA 11-2019'!C321+'SNA 12-2019'!C321</f>
        <v>-59791.48</v>
      </c>
      <c r="D321" s="35">
        <f>'SNA 01-2019'!D321+'SNA 02-2019'!D321+'SNA 03-2019'!D321+'SNA 04-2019'!D321+'SNA 05-2019'!D321+'SNA 06-2019'!D321+'SNA 07-2019'!D321+'SNA 08-2019'!D321+'SNA 09-2019'!D321+'SNA 10-2019'!D321+'SNA 11-2019'!D321+'SNA 12-2019'!D321</f>
        <v>0</v>
      </c>
      <c r="E321" s="36">
        <f t="shared" si="35"/>
        <v>-59791.48</v>
      </c>
      <c r="F321" s="36"/>
      <c r="G321" s="35">
        <f>'SNA 01-2019'!G321+'SNA 02-2019'!G321+'SNA 03-2019'!G321+'SNA 04-2019'!G321+'SNA 05-2019'!G321+'SNA 06-2019'!G321+'SNA 07-2019'!G321+'SNA 08-2019'!G321+'SNA 09-2019'!G321+'SNA 10-2019'!G321+'SNA 11-2019'!G321+'SNA 12-2019'!G321</f>
        <v>0</v>
      </c>
      <c r="H321" s="36"/>
      <c r="I321" s="35">
        <f>'SNA 01-2019'!I321+'SNA 02-2019'!I321+'SNA 03-2019'!I321+'SNA 04-2019'!I321+'SNA 05-2019'!I321+'SNA 06-2019'!I321+'SNA 07-2019'!I321+'SNA 08-2019'!I321+'SNA 09-2019'!I321+'SNA 10-2019'!I321+'SNA 11-2019'!I321+'SNA 12-2019'!I321</f>
        <v>0</v>
      </c>
    </row>
    <row r="322" spans="1:9" hidden="1" outlineLevel="1">
      <c r="A322" s="40" t="s">
        <v>316</v>
      </c>
      <c r="B322" s="35">
        <f>'SNA 01-2019'!B322+'SNA 02-2019'!B322+'SNA 03-2019'!B322+'SNA 04-2019'!B322+'SNA 05-2019'!B322+'SNA 06-2019'!B322+'SNA 07-2019'!B322+'SNA 08-2019'!B322+'SNA 09-2019'!B322+'SNA 10-2019'!B322+'SNA 11-2019'!B322+'SNA 12-2019'!B322</f>
        <v>0</v>
      </c>
      <c r="C322" s="35">
        <f>'SNA 01-2019'!C322+'SNA 02-2019'!C322+'SNA 03-2019'!C322+'SNA 04-2019'!C322+'SNA 05-2019'!C322+'SNA 06-2019'!C322+'SNA 07-2019'!C322+'SNA 08-2019'!C322+'SNA 09-2019'!C322+'SNA 10-2019'!C322+'SNA 11-2019'!C322+'SNA 12-2019'!C322</f>
        <v>-2685.4059999999999</v>
      </c>
      <c r="D322" s="35">
        <f>'SNA 01-2019'!D322+'SNA 02-2019'!D322+'SNA 03-2019'!D322+'SNA 04-2019'!D322+'SNA 05-2019'!D322+'SNA 06-2019'!D322+'SNA 07-2019'!D322+'SNA 08-2019'!D322+'SNA 09-2019'!D322+'SNA 10-2019'!D322+'SNA 11-2019'!D322+'SNA 12-2019'!D322</f>
        <v>0</v>
      </c>
      <c r="E322" s="36">
        <f t="shared" si="35"/>
        <v>-2685.4059999999999</v>
      </c>
      <c r="F322" s="36"/>
      <c r="G322" s="35">
        <f>'SNA 01-2019'!G322+'SNA 02-2019'!G322+'SNA 03-2019'!G322+'SNA 04-2019'!G322+'SNA 05-2019'!G322+'SNA 06-2019'!G322+'SNA 07-2019'!G322+'SNA 08-2019'!G322+'SNA 09-2019'!G322+'SNA 10-2019'!G322+'SNA 11-2019'!G322+'SNA 12-2019'!G322</f>
        <v>0</v>
      </c>
      <c r="H322" s="36"/>
      <c r="I322" s="35">
        <f>'SNA 01-2019'!I322+'SNA 02-2019'!I322+'SNA 03-2019'!I322+'SNA 04-2019'!I322+'SNA 05-2019'!I322+'SNA 06-2019'!I322+'SNA 07-2019'!I322+'SNA 08-2019'!I322+'SNA 09-2019'!I322+'SNA 10-2019'!I322+'SNA 11-2019'!I322+'SNA 12-2019'!I322</f>
        <v>0</v>
      </c>
    </row>
    <row r="323" spans="1:9" hidden="1" outlineLevel="1">
      <c r="A323" s="40" t="s">
        <v>317</v>
      </c>
      <c r="B323" s="35">
        <f>'SNA 01-2019'!B323+'SNA 02-2019'!B323+'SNA 03-2019'!B323+'SNA 04-2019'!B323+'SNA 05-2019'!B323+'SNA 06-2019'!B323+'SNA 07-2019'!B323+'SNA 08-2019'!B323+'SNA 09-2019'!B323+'SNA 10-2019'!B323+'SNA 11-2019'!B323+'SNA 12-2019'!B323</f>
        <v>0</v>
      </c>
      <c r="C323" s="35">
        <f>'SNA 01-2019'!C323+'SNA 02-2019'!C323+'SNA 03-2019'!C323+'SNA 04-2019'!C323+'SNA 05-2019'!C323+'SNA 06-2019'!C323+'SNA 07-2019'!C323+'SNA 08-2019'!C323+'SNA 09-2019'!C323+'SNA 10-2019'!C323+'SNA 11-2019'!C323+'SNA 12-2019'!C323</f>
        <v>-3485.5430000000001</v>
      </c>
      <c r="D323" s="35">
        <f>'SNA 01-2019'!D323+'SNA 02-2019'!D323+'SNA 03-2019'!D323+'SNA 04-2019'!D323+'SNA 05-2019'!D323+'SNA 06-2019'!D323+'SNA 07-2019'!D323+'SNA 08-2019'!D323+'SNA 09-2019'!D323+'SNA 10-2019'!D323+'SNA 11-2019'!D323+'SNA 12-2019'!D323</f>
        <v>0</v>
      </c>
      <c r="E323" s="36">
        <f t="shared" si="35"/>
        <v>-3485.5430000000001</v>
      </c>
      <c r="F323" s="36"/>
      <c r="G323" s="35">
        <f>'SNA 01-2019'!G323+'SNA 02-2019'!G323+'SNA 03-2019'!G323+'SNA 04-2019'!G323+'SNA 05-2019'!G323+'SNA 06-2019'!G323+'SNA 07-2019'!G323+'SNA 08-2019'!G323+'SNA 09-2019'!G323+'SNA 10-2019'!G323+'SNA 11-2019'!G323+'SNA 12-2019'!G323</f>
        <v>0</v>
      </c>
      <c r="H323" s="36"/>
      <c r="I323" s="35">
        <f>'SNA 01-2019'!I323+'SNA 02-2019'!I323+'SNA 03-2019'!I323+'SNA 04-2019'!I323+'SNA 05-2019'!I323+'SNA 06-2019'!I323+'SNA 07-2019'!I323+'SNA 08-2019'!I323+'SNA 09-2019'!I323+'SNA 10-2019'!I323+'SNA 11-2019'!I323+'SNA 12-2019'!I323</f>
        <v>0</v>
      </c>
    </row>
    <row r="324" spans="1:9" hidden="1" outlineLevel="1">
      <c r="A324" s="40" t="s">
        <v>131</v>
      </c>
      <c r="B324" s="35">
        <f>'SNA 01-2019'!B324+'SNA 02-2019'!B324+'SNA 03-2019'!B324+'SNA 04-2019'!B324+'SNA 05-2019'!B324+'SNA 06-2019'!B324+'SNA 07-2019'!B324+'SNA 08-2019'!B324+'SNA 09-2019'!B324+'SNA 10-2019'!B324+'SNA 11-2019'!B324+'SNA 12-2019'!B324</f>
        <v>0</v>
      </c>
      <c r="C324" s="35">
        <f>'SNA 01-2019'!C324+'SNA 02-2019'!C324+'SNA 03-2019'!C324+'SNA 04-2019'!C324+'SNA 05-2019'!C324+'SNA 06-2019'!C324+'SNA 07-2019'!C324+'SNA 08-2019'!C324+'SNA 09-2019'!C324+'SNA 10-2019'!C324+'SNA 11-2019'!C324+'SNA 12-2019'!C324</f>
        <v>-12211.348</v>
      </c>
      <c r="D324" s="35">
        <f>'SNA 01-2019'!D324+'SNA 02-2019'!D324+'SNA 03-2019'!D324+'SNA 04-2019'!D324+'SNA 05-2019'!D324+'SNA 06-2019'!D324+'SNA 07-2019'!D324+'SNA 08-2019'!D324+'SNA 09-2019'!D324+'SNA 10-2019'!D324+'SNA 11-2019'!D324+'SNA 12-2019'!D324</f>
        <v>0</v>
      </c>
      <c r="E324" s="36">
        <f t="shared" si="35"/>
        <v>-12211.348</v>
      </c>
      <c r="F324" s="36"/>
      <c r="G324" s="35">
        <f>'SNA 01-2019'!G324+'SNA 02-2019'!G324+'SNA 03-2019'!G324+'SNA 04-2019'!G324+'SNA 05-2019'!G324+'SNA 06-2019'!G324+'SNA 07-2019'!G324+'SNA 08-2019'!G324+'SNA 09-2019'!G324+'SNA 10-2019'!G324+'SNA 11-2019'!G324+'SNA 12-2019'!G324</f>
        <v>0</v>
      </c>
      <c r="H324" s="36"/>
      <c r="I324" s="35">
        <f>'SNA 01-2019'!I324+'SNA 02-2019'!I324+'SNA 03-2019'!I324+'SNA 04-2019'!I324+'SNA 05-2019'!I324+'SNA 06-2019'!I324+'SNA 07-2019'!I324+'SNA 08-2019'!I324+'SNA 09-2019'!I324+'SNA 10-2019'!I324+'SNA 11-2019'!I324+'SNA 12-2019'!I324</f>
        <v>0</v>
      </c>
    </row>
    <row r="325" spans="1:9" hidden="1" outlineLevel="1">
      <c r="A325" s="40" t="s">
        <v>354</v>
      </c>
      <c r="B325" s="35">
        <f>'SNA 01-2019'!B325+'SNA 02-2019'!B325+'SNA 03-2019'!B325+'SNA 04-2019'!B325+'SNA 05-2019'!B325+'SNA 06-2019'!B325+'SNA 07-2019'!B325+'SNA 08-2019'!B325+'SNA 09-2019'!B325+'SNA 10-2019'!B325+'SNA 11-2019'!B325+'SNA 12-2019'!B325</f>
        <v>0</v>
      </c>
      <c r="C325" s="35">
        <f>'SNA 01-2019'!C325+'SNA 02-2019'!C325+'SNA 03-2019'!C325+'SNA 04-2019'!C325+'SNA 05-2019'!C325+'SNA 06-2019'!C325+'SNA 07-2019'!C325+'SNA 08-2019'!C325+'SNA 09-2019'!C325+'SNA 10-2019'!C325+'SNA 11-2019'!C325+'SNA 12-2019'!C325</f>
        <v>-2504.3629999999998</v>
      </c>
      <c r="D325" s="35">
        <f>'SNA 01-2019'!D325+'SNA 02-2019'!D325+'SNA 03-2019'!D325+'SNA 04-2019'!D325+'SNA 05-2019'!D325+'SNA 06-2019'!D325+'SNA 07-2019'!D325+'SNA 08-2019'!D325+'SNA 09-2019'!D325+'SNA 10-2019'!D325+'SNA 11-2019'!D325+'SNA 12-2019'!D325</f>
        <v>0</v>
      </c>
      <c r="E325" s="36">
        <f t="shared" ref="E325:E330" si="36">SUM(B325:D325)</f>
        <v>-2504.3629999999998</v>
      </c>
      <c r="F325" s="36"/>
      <c r="G325" s="35">
        <f>'SNA 01-2019'!G325+'SNA 02-2019'!G325+'SNA 03-2019'!G325+'SNA 04-2019'!G325+'SNA 05-2019'!G325+'SNA 06-2019'!G325+'SNA 07-2019'!G325+'SNA 08-2019'!G325+'SNA 09-2019'!G325+'SNA 10-2019'!G325+'SNA 11-2019'!G325+'SNA 12-2019'!G325</f>
        <v>0</v>
      </c>
      <c r="H325" s="36"/>
      <c r="I325" s="35">
        <f>'SNA 01-2019'!I325+'SNA 02-2019'!I325+'SNA 03-2019'!I325+'SNA 04-2019'!I325+'SNA 05-2019'!I325+'SNA 06-2019'!I325+'SNA 07-2019'!I325+'SNA 08-2019'!I325+'SNA 09-2019'!I325+'SNA 10-2019'!I325+'SNA 11-2019'!I325+'SNA 12-2019'!I325</f>
        <v>0</v>
      </c>
    </row>
    <row r="326" spans="1:9" hidden="1" outlineLevel="1">
      <c r="A326" s="40" t="s">
        <v>355</v>
      </c>
      <c r="B326" s="35">
        <f>'SNA 01-2019'!B326+'SNA 02-2019'!B326+'SNA 03-2019'!B326+'SNA 04-2019'!B326+'SNA 05-2019'!B326+'SNA 06-2019'!B326+'SNA 07-2019'!B326+'SNA 08-2019'!B326+'SNA 09-2019'!B326+'SNA 10-2019'!B326+'SNA 11-2019'!B326+'SNA 12-2019'!B326</f>
        <v>0</v>
      </c>
      <c r="C326" s="35">
        <f>'SNA 01-2019'!C326+'SNA 02-2019'!C326+'SNA 03-2019'!C326+'SNA 04-2019'!C326+'SNA 05-2019'!C326+'SNA 06-2019'!C326+'SNA 07-2019'!C326+'SNA 08-2019'!C326+'SNA 09-2019'!C326+'SNA 10-2019'!C326+'SNA 11-2019'!C326+'SNA 12-2019'!C326</f>
        <v>-620.6</v>
      </c>
      <c r="D326" s="35">
        <f>'SNA 01-2019'!D326+'SNA 02-2019'!D326+'SNA 03-2019'!D326+'SNA 04-2019'!D326+'SNA 05-2019'!D326+'SNA 06-2019'!D326+'SNA 07-2019'!D326+'SNA 08-2019'!D326+'SNA 09-2019'!D326+'SNA 10-2019'!D326+'SNA 11-2019'!D326+'SNA 12-2019'!D326</f>
        <v>0</v>
      </c>
      <c r="E326" s="36">
        <f t="shared" si="36"/>
        <v>-620.6</v>
      </c>
      <c r="F326" s="36"/>
      <c r="G326" s="35">
        <f>'SNA 01-2019'!G326+'SNA 02-2019'!G326+'SNA 03-2019'!G326+'SNA 04-2019'!G326+'SNA 05-2019'!G326+'SNA 06-2019'!G326+'SNA 07-2019'!G326+'SNA 08-2019'!G326+'SNA 09-2019'!G326+'SNA 10-2019'!G326+'SNA 11-2019'!G326+'SNA 12-2019'!G326</f>
        <v>0</v>
      </c>
      <c r="H326" s="36"/>
      <c r="I326" s="35">
        <f>'SNA 01-2019'!I326+'SNA 02-2019'!I326+'SNA 03-2019'!I326+'SNA 04-2019'!I326+'SNA 05-2019'!I326+'SNA 06-2019'!I326+'SNA 07-2019'!I326+'SNA 08-2019'!I326+'SNA 09-2019'!I326+'SNA 10-2019'!I326+'SNA 11-2019'!I326+'SNA 12-2019'!I326</f>
        <v>0</v>
      </c>
    </row>
    <row r="327" spans="1:9" hidden="1" outlineLevel="1">
      <c r="A327" s="40" t="s">
        <v>356</v>
      </c>
      <c r="B327" s="35">
        <f>'SNA 01-2019'!B327+'SNA 02-2019'!B327+'SNA 03-2019'!B327+'SNA 04-2019'!B327+'SNA 05-2019'!B327+'SNA 06-2019'!B327+'SNA 07-2019'!B327+'SNA 08-2019'!B327+'SNA 09-2019'!B327+'SNA 10-2019'!B327+'SNA 11-2019'!B327+'SNA 12-2019'!B327</f>
        <v>0</v>
      </c>
      <c r="C327" s="35">
        <f>'SNA 01-2019'!C327+'SNA 02-2019'!C327+'SNA 03-2019'!C327+'SNA 04-2019'!C327+'SNA 05-2019'!C327+'SNA 06-2019'!C327+'SNA 07-2019'!C327+'SNA 08-2019'!C327+'SNA 09-2019'!C327+'SNA 10-2019'!C327+'SNA 11-2019'!C327+'SNA 12-2019'!C327</f>
        <v>-904.6</v>
      </c>
      <c r="D327" s="35">
        <f>'SNA 01-2019'!D327+'SNA 02-2019'!D327+'SNA 03-2019'!D327+'SNA 04-2019'!D327+'SNA 05-2019'!D327+'SNA 06-2019'!D327+'SNA 07-2019'!D327+'SNA 08-2019'!D327+'SNA 09-2019'!D327+'SNA 10-2019'!D327+'SNA 11-2019'!D327+'SNA 12-2019'!D327</f>
        <v>0</v>
      </c>
      <c r="E327" s="36">
        <f t="shared" si="36"/>
        <v>-904.6</v>
      </c>
      <c r="F327" s="36"/>
      <c r="G327" s="35">
        <f>'SNA 01-2019'!G327+'SNA 02-2019'!G327+'SNA 03-2019'!G327+'SNA 04-2019'!G327+'SNA 05-2019'!G327+'SNA 06-2019'!G327+'SNA 07-2019'!G327+'SNA 08-2019'!G327+'SNA 09-2019'!G327+'SNA 10-2019'!G327+'SNA 11-2019'!G327+'SNA 12-2019'!G327</f>
        <v>0</v>
      </c>
      <c r="H327" s="36"/>
      <c r="I327" s="35">
        <f>'SNA 01-2019'!I327+'SNA 02-2019'!I327+'SNA 03-2019'!I327+'SNA 04-2019'!I327+'SNA 05-2019'!I327+'SNA 06-2019'!I327+'SNA 07-2019'!I327+'SNA 08-2019'!I327+'SNA 09-2019'!I327+'SNA 10-2019'!I327+'SNA 11-2019'!I327+'SNA 12-2019'!I327</f>
        <v>0</v>
      </c>
    </row>
    <row r="328" spans="1:9" hidden="1" outlineLevel="1">
      <c r="A328" s="40" t="s">
        <v>357</v>
      </c>
      <c r="B328" s="35">
        <f>'SNA 01-2019'!B328+'SNA 02-2019'!B328+'SNA 03-2019'!B328+'SNA 04-2019'!B328+'SNA 05-2019'!B328+'SNA 06-2019'!B328+'SNA 07-2019'!B328+'SNA 08-2019'!B328+'SNA 09-2019'!B328+'SNA 10-2019'!B328+'SNA 11-2019'!B328+'SNA 12-2019'!B328</f>
        <v>0</v>
      </c>
      <c r="C328" s="35">
        <f>'SNA 01-2019'!C328+'SNA 02-2019'!C328+'SNA 03-2019'!C328+'SNA 04-2019'!C328+'SNA 05-2019'!C328+'SNA 06-2019'!C328+'SNA 07-2019'!C328+'SNA 08-2019'!C328+'SNA 09-2019'!C328+'SNA 10-2019'!C328+'SNA 11-2019'!C328+'SNA 12-2019'!C328</f>
        <v>-571.79999999999995</v>
      </c>
      <c r="D328" s="35">
        <f>'SNA 01-2019'!D328+'SNA 02-2019'!D328+'SNA 03-2019'!D328+'SNA 04-2019'!D328+'SNA 05-2019'!D328+'SNA 06-2019'!D328+'SNA 07-2019'!D328+'SNA 08-2019'!D328+'SNA 09-2019'!D328+'SNA 10-2019'!D328+'SNA 11-2019'!D328+'SNA 12-2019'!D328</f>
        <v>0</v>
      </c>
      <c r="E328" s="36">
        <f t="shared" si="36"/>
        <v>-571.79999999999995</v>
      </c>
      <c r="F328" s="36"/>
      <c r="G328" s="35">
        <f>'SNA 01-2019'!G328+'SNA 02-2019'!G328+'SNA 03-2019'!G328+'SNA 04-2019'!G328+'SNA 05-2019'!G328+'SNA 06-2019'!G328+'SNA 07-2019'!G328+'SNA 08-2019'!G328+'SNA 09-2019'!G328+'SNA 10-2019'!G328+'SNA 11-2019'!G328+'SNA 12-2019'!G328</f>
        <v>0</v>
      </c>
      <c r="H328" s="36"/>
      <c r="I328" s="35">
        <f>'SNA 01-2019'!I328+'SNA 02-2019'!I328+'SNA 03-2019'!I328+'SNA 04-2019'!I328+'SNA 05-2019'!I328+'SNA 06-2019'!I328+'SNA 07-2019'!I328+'SNA 08-2019'!I328+'SNA 09-2019'!I328+'SNA 10-2019'!I328+'SNA 11-2019'!I328+'SNA 12-2019'!I328</f>
        <v>0</v>
      </c>
    </row>
    <row r="329" spans="1:9" hidden="1" outlineLevel="1">
      <c r="A329" s="40" t="s">
        <v>358</v>
      </c>
      <c r="B329" s="35">
        <f>'SNA 01-2019'!B329+'SNA 02-2019'!B329+'SNA 03-2019'!B329+'SNA 04-2019'!B329+'SNA 05-2019'!B329+'SNA 06-2019'!B329+'SNA 07-2019'!B329+'SNA 08-2019'!B329+'SNA 09-2019'!B329+'SNA 10-2019'!B329+'SNA 11-2019'!B329+'SNA 12-2019'!B329</f>
        <v>0</v>
      </c>
      <c r="C329" s="35">
        <f>'SNA 01-2019'!C329+'SNA 02-2019'!C329+'SNA 03-2019'!C329+'SNA 04-2019'!C329+'SNA 05-2019'!C329+'SNA 06-2019'!C329+'SNA 07-2019'!C329+'SNA 08-2019'!C329+'SNA 09-2019'!C329+'SNA 10-2019'!C329+'SNA 11-2019'!C329+'SNA 12-2019'!C329</f>
        <v>-22133.540999999997</v>
      </c>
      <c r="D329" s="35">
        <f>'SNA 01-2019'!D329+'SNA 02-2019'!D329+'SNA 03-2019'!D329+'SNA 04-2019'!D329+'SNA 05-2019'!D329+'SNA 06-2019'!D329+'SNA 07-2019'!D329+'SNA 08-2019'!D329+'SNA 09-2019'!D329+'SNA 10-2019'!D329+'SNA 11-2019'!D329+'SNA 12-2019'!D329</f>
        <v>0</v>
      </c>
      <c r="E329" s="36">
        <f t="shared" si="36"/>
        <v>-22133.540999999997</v>
      </c>
      <c r="F329" s="36"/>
      <c r="G329" s="35">
        <f>'SNA 01-2019'!G329+'SNA 02-2019'!G329+'SNA 03-2019'!G329+'SNA 04-2019'!G329+'SNA 05-2019'!G329+'SNA 06-2019'!G329+'SNA 07-2019'!G329+'SNA 08-2019'!G329+'SNA 09-2019'!G329+'SNA 10-2019'!G329+'SNA 11-2019'!G329+'SNA 12-2019'!G329</f>
        <v>0</v>
      </c>
      <c r="H329" s="36"/>
      <c r="I329" s="35">
        <f>'SNA 01-2019'!I329+'SNA 02-2019'!I329+'SNA 03-2019'!I329+'SNA 04-2019'!I329+'SNA 05-2019'!I329+'SNA 06-2019'!I329+'SNA 07-2019'!I329+'SNA 08-2019'!I329+'SNA 09-2019'!I329+'SNA 10-2019'!I329+'SNA 11-2019'!I329+'SNA 12-2019'!I329</f>
        <v>0</v>
      </c>
    </row>
    <row r="330" spans="1:9" hidden="1" outlineLevel="1">
      <c r="A330" s="40" t="s">
        <v>359</v>
      </c>
      <c r="B330" s="35">
        <f>'SNA 01-2019'!B330+'SNA 02-2019'!B330+'SNA 03-2019'!B330+'SNA 04-2019'!B330+'SNA 05-2019'!B330+'SNA 06-2019'!B330+'SNA 07-2019'!B330+'SNA 08-2019'!B330+'SNA 09-2019'!B330+'SNA 10-2019'!B330+'SNA 11-2019'!B330+'SNA 12-2019'!B330</f>
        <v>0</v>
      </c>
      <c r="C330" s="35">
        <f>'SNA 01-2019'!C330+'SNA 02-2019'!C330+'SNA 03-2019'!C330+'SNA 04-2019'!C330+'SNA 05-2019'!C330+'SNA 06-2019'!C330+'SNA 07-2019'!C330+'SNA 08-2019'!C330+'SNA 09-2019'!C330+'SNA 10-2019'!C330+'SNA 11-2019'!C330+'SNA 12-2019'!C330</f>
        <v>-5491.12</v>
      </c>
      <c r="D330" s="35">
        <f>'SNA 01-2019'!D330+'SNA 02-2019'!D330+'SNA 03-2019'!D330+'SNA 04-2019'!D330+'SNA 05-2019'!D330+'SNA 06-2019'!D330+'SNA 07-2019'!D330+'SNA 08-2019'!D330+'SNA 09-2019'!D330+'SNA 10-2019'!D330+'SNA 11-2019'!D330+'SNA 12-2019'!D330</f>
        <v>0</v>
      </c>
      <c r="E330" s="36">
        <f t="shared" si="36"/>
        <v>-5491.12</v>
      </c>
      <c r="F330" s="36"/>
      <c r="G330" s="35">
        <f>'SNA 01-2019'!G330+'SNA 02-2019'!G330+'SNA 03-2019'!G330+'SNA 04-2019'!G330+'SNA 05-2019'!G330+'SNA 06-2019'!G330+'SNA 07-2019'!G330+'SNA 08-2019'!G330+'SNA 09-2019'!G330+'SNA 10-2019'!G330+'SNA 11-2019'!G330+'SNA 12-2019'!G330</f>
        <v>0</v>
      </c>
      <c r="H330" s="36"/>
      <c r="I330" s="35">
        <f>'SNA 01-2019'!I330+'SNA 02-2019'!I330+'SNA 03-2019'!I330+'SNA 04-2019'!I330+'SNA 05-2019'!I330+'SNA 06-2019'!I330+'SNA 07-2019'!I330+'SNA 08-2019'!I330+'SNA 09-2019'!I330+'SNA 10-2019'!I330+'SNA 11-2019'!I330+'SNA 12-2019'!I330</f>
        <v>0</v>
      </c>
    </row>
    <row r="331" spans="1:9" hidden="1" outlineLevel="1">
      <c r="A331" s="40" t="s">
        <v>382</v>
      </c>
      <c r="B331" s="35">
        <f>'SNA 01-2019'!B331+'SNA 02-2019'!B331+'SNA 03-2019'!B331+'SNA 04-2019'!B331+'SNA 05-2019'!B331+'SNA 06-2019'!B331+'SNA 07-2019'!B331+'SNA 08-2019'!B331+'SNA 09-2019'!B331+'SNA 10-2019'!B331+'SNA 11-2019'!B331+'SNA 12-2019'!B331</f>
        <v>0</v>
      </c>
      <c r="C331" s="35">
        <f>'SNA 01-2019'!C331+'SNA 02-2019'!C331+'SNA 03-2019'!C331+'SNA 04-2019'!C331+'SNA 05-2019'!C331+'SNA 06-2019'!C331+'SNA 07-2019'!C331+'SNA 08-2019'!C331+'SNA 09-2019'!C331+'SNA 10-2019'!C331+'SNA 11-2019'!C331+'SNA 12-2019'!C331</f>
        <v>-6213.5780000000004</v>
      </c>
      <c r="D331" s="35">
        <f>'SNA 01-2019'!D331+'SNA 02-2019'!D331+'SNA 03-2019'!D331+'SNA 04-2019'!D331+'SNA 05-2019'!D331+'SNA 06-2019'!D331+'SNA 07-2019'!D331+'SNA 08-2019'!D331+'SNA 09-2019'!D331+'SNA 10-2019'!D331+'SNA 11-2019'!D331+'SNA 12-2019'!D331</f>
        <v>0</v>
      </c>
      <c r="E331" s="36">
        <f t="shared" ref="E331:E332" si="37">SUM(B331:D331)</f>
        <v>-6213.5780000000004</v>
      </c>
      <c r="F331" s="36"/>
      <c r="G331" s="35">
        <f>'SNA 01-2019'!G331+'SNA 02-2019'!G331+'SNA 03-2019'!G331+'SNA 04-2019'!G331+'SNA 05-2019'!G331+'SNA 06-2019'!G331+'SNA 07-2019'!G331+'SNA 08-2019'!G331+'SNA 09-2019'!G331+'SNA 10-2019'!G331+'SNA 11-2019'!G331+'SNA 12-2019'!G331</f>
        <v>0</v>
      </c>
      <c r="H331" s="36"/>
      <c r="I331" s="35">
        <f>'SNA 01-2019'!I331+'SNA 02-2019'!I331+'SNA 03-2019'!I331+'SNA 04-2019'!I331+'SNA 05-2019'!I331+'SNA 06-2019'!I331+'SNA 07-2019'!I331+'SNA 08-2019'!I331+'SNA 09-2019'!I331+'SNA 10-2019'!I331+'SNA 11-2019'!I331+'SNA 12-2019'!I331</f>
        <v>0</v>
      </c>
    </row>
    <row r="332" spans="1:9" hidden="1" outlineLevel="1">
      <c r="A332" s="40" t="s">
        <v>383</v>
      </c>
      <c r="B332" s="35">
        <f>'SNA 01-2019'!B332+'SNA 02-2019'!B332+'SNA 03-2019'!B332+'SNA 04-2019'!B332+'SNA 05-2019'!B332+'SNA 06-2019'!B332+'SNA 07-2019'!B332+'SNA 08-2019'!B332+'SNA 09-2019'!B332+'SNA 10-2019'!B332+'SNA 11-2019'!B332+'SNA 12-2019'!B332</f>
        <v>0</v>
      </c>
      <c r="C332" s="35">
        <f>'SNA 01-2019'!C332+'SNA 02-2019'!C332+'SNA 03-2019'!C332+'SNA 04-2019'!C332+'SNA 05-2019'!C332+'SNA 06-2019'!C332+'SNA 07-2019'!C332+'SNA 08-2019'!C332+'SNA 09-2019'!C332+'SNA 10-2019'!C332+'SNA 11-2019'!C332+'SNA 12-2019'!C332</f>
        <v>-298.10000000000002</v>
      </c>
      <c r="D332" s="35">
        <f>'SNA 01-2019'!D332+'SNA 02-2019'!D332+'SNA 03-2019'!D332+'SNA 04-2019'!D332+'SNA 05-2019'!D332+'SNA 06-2019'!D332+'SNA 07-2019'!D332+'SNA 08-2019'!D332+'SNA 09-2019'!D332+'SNA 10-2019'!D332+'SNA 11-2019'!D332+'SNA 12-2019'!D332</f>
        <v>0</v>
      </c>
      <c r="E332" s="36">
        <f t="shared" si="37"/>
        <v>-298.10000000000002</v>
      </c>
      <c r="F332" s="36"/>
      <c r="G332" s="35">
        <f>'SNA 01-2019'!G332+'SNA 02-2019'!G332+'SNA 03-2019'!G332+'SNA 04-2019'!G332+'SNA 05-2019'!G332+'SNA 06-2019'!G332+'SNA 07-2019'!G332+'SNA 08-2019'!G332+'SNA 09-2019'!G332+'SNA 10-2019'!G332+'SNA 11-2019'!G332+'SNA 12-2019'!G332</f>
        <v>0</v>
      </c>
      <c r="H332" s="36"/>
      <c r="I332" s="35">
        <f>'SNA 01-2019'!I332+'SNA 02-2019'!I332+'SNA 03-2019'!I332+'SNA 04-2019'!I332+'SNA 05-2019'!I332+'SNA 06-2019'!I332+'SNA 07-2019'!I332+'SNA 08-2019'!I332+'SNA 09-2019'!I332+'SNA 10-2019'!I332+'SNA 11-2019'!I332+'SNA 12-2019'!I332</f>
        <v>0</v>
      </c>
    </row>
    <row r="333" spans="1:9" hidden="1" outlineLevel="1">
      <c r="A333" s="40" t="s">
        <v>389</v>
      </c>
      <c r="B333" s="35">
        <f>'SNA 01-2019'!B333+'SNA 02-2019'!B333+'SNA 03-2019'!B333+'SNA 04-2019'!B333+'SNA 05-2019'!B333+'SNA 06-2019'!B333+'SNA 07-2019'!B333+'SNA 08-2019'!B333+'SNA 09-2019'!B333+'SNA 10-2019'!B333+'SNA 11-2019'!B333+'SNA 12-2019'!B333</f>
        <v>0</v>
      </c>
      <c r="C333" s="35">
        <f>'SNA 01-2019'!C333+'SNA 02-2019'!C333+'SNA 03-2019'!C333+'SNA 04-2019'!C333+'SNA 05-2019'!C333+'SNA 06-2019'!C333+'SNA 07-2019'!C333+'SNA 08-2019'!C333+'SNA 09-2019'!C333+'SNA 10-2019'!C333+'SNA 11-2019'!C333+'SNA 12-2019'!C333</f>
        <v>-8051.82</v>
      </c>
      <c r="D333" s="35">
        <f>'SNA 01-2019'!D333+'SNA 02-2019'!D333+'SNA 03-2019'!D333+'SNA 04-2019'!D333+'SNA 05-2019'!D333+'SNA 06-2019'!D333+'SNA 07-2019'!D333+'SNA 08-2019'!D333+'SNA 09-2019'!D333+'SNA 10-2019'!D333+'SNA 11-2019'!D333+'SNA 12-2019'!D333</f>
        <v>0</v>
      </c>
      <c r="E333" s="36">
        <f t="shared" ref="E333:E340" si="38">SUM(B333:D333)</f>
        <v>-8051.82</v>
      </c>
      <c r="F333" s="36"/>
      <c r="G333" s="35">
        <f>'SNA 01-2019'!G333+'SNA 02-2019'!G333+'SNA 03-2019'!G333+'SNA 04-2019'!G333+'SNA 05-2019'!G333+'SNA 06-2019'!G333+'SNA 07-2019'!G333+'SNA 08-2019'!G333+'SNA 09-2019'!G333+'SNA 10-2019'!G333+'SNA 11-2019'!G333+'SNA 12-2019'!G333</f>
        <v>0</v>
      </c>
      <c r="H333" s="36"/>
      <c r="I333" s="35">
        <f>'SNA 01-2019'!I333+'SNA 02-2019'!I333+'SNA 03-2019'!I333+'SNA 04-2019'!I333+'SNA 05-2019'!I333+'SNA 06-2019'!I333+'SNA 07-2019'!I333+'SNA 08-2019'!I333+'SNA 09-2019'!I333+'SNA 10-2019'!I333+'SNA 11-2019'!I333+'SNA 12-2019'!I333</f>
        <v>0</v>
      </c>
    </row>
    <row r="334" spans="1:9" hidden="1" outlineLevel="1">
      <c r="A334" s="40" t="s">
        <v>390</v>
      </c>
      <c r="B334" s="35">
        <f>'SNA 01-2019'!B334+'SNA 02-2019'!B334+'SNA 03-2019'!B334+'SNA 04-2019'!B334+'SNA 05-2019'!B334+'SNA 06-2019'!B334+'SNA 07-2019'!B334+'SNA 08-2019'!B334+'SNA 09-2019'!B334+'SNA 10-2019'!B334+'SNA 11-2019'!B334+'SNA 12-2019'!B334</f>
        <v>0</v>
      </c>
      <c r="C334" s="35">
        <f>'SNA 01-2019'!C334+'SNA 02-2019'!C334+'SNA 03-2019'!C334+'SNA 04-2019'!C334+'SNA 05-2019'!C334+'SNA 06-2019'!C334+'SNA 07-2019'!C334+'SNA 08-2019'!C334+'SNA 09-2019'!C334+'SNA 10-2019'!C334+'SNA 11-2019'!C334+'SNA 12-2019'!C334</f>
        <v>-2457.4180000000001</v>
      </c>
      <c r="D334" s="35">
        <f>'SNA 01-2019'!D334+'SNA 02-2019'!D334+'SNA 03-2019'!D334+'SNA 04-2019'!D334+'SNA 05-2019'!D334+'SNA 06-2019'!D334+'SNA 07-2019'!D334+'SNA 08-2019'!D334+'SNA 09-2019'!D334+'SNA 10-2019'!D334+'SNA 11-2019'!D334+'SNA 12-2019'!D334</f>
        <v>0</v>
      </c>
      <c r="E334" s="36">
        <f t="shared" si="38"/>
        <v>-2457.4180000000001</v>
      </c>
      <c r="F334" s="36"/>
      <c r="G334" s="35">
        <f>'SNA 01-2019'!G334+'SNA 02-2019'!G334+'SNA 03-2019'!G334+'SNA 04-2019'!G334+'SNA 05-2019'!G334+'SNA 06-2019'!G334+'SNA 07-2019'!G334+'SNA 08-2019'!G334+'SNA 09-2019'!G334+'SNA 10-2019'!G334+'SNA 11-2019'!G334+'SNA 12-2019'!G334</f>
        <v>0</v>
      </c>
      <c r="H334" s="36"/>
      <c r="I334" s="35">
        <f>'SNA 01-2019'!I334+'SNA 02-2019'!I334+'SNA 03-2019'!I334+'SNA 04-2019'!I334+'SNA 05-2019'!I334+'SNA 06-2019'!I334+'SNA 07-2019'!I334+'SNA 08-2019'!I334+'SNA 09-2019'!I334+'SNA 10-2019'!I334+'SNA 11-2019'!I334+'SNA 12-2019'!I334</f>
        <v>0</v>
      </c>
    </row>
    <row r="335" spans="1:9" hidden="1" outlineLevel="1">
      <c r="A335" s="40" t="s">
        <v>391</v>
      </c>
      <c r="B335" s="35">
        <f>'SNA 01-2019'!B335+'SNA 02-2019'!B335+'SNA 03-2019'!B335+'SNA 04-2019'!B335+'SNA 05-2019'!B335+'SNA 06-2019'!B335+'SNA 07-2019'!B335+'SNA 08-2019'!B335+'SNA 09-2019'!B335+'SNA 10-2019'!B335+'SNA 11-2019'!B335+'SNA 12-2019'!B335</f>
        <v>0</v>
      </c>
      <c r="C335" s="35">
        <f>'SNA 01-2019'!C335+'SNA 02-2019'!C335+'SNA 03-2019'!C335+'SNA 04-2019'!C335+'SNA 05-2019'!C335+'SNA 06-2019'!C335+'SNA 07-2019'!C335+'SNA 08-2019'!C335+'SNA 09-2019'!C335+'SNA 10-2019'!C335+'SNA 11-2019'!C335+'SNA 12-2019'!C335</f>
        <v>-783.6</v>
      </c>
      <c r="D335" s="35">
        <f>'SNA 01-2019'!D335+'SNA 02-2019'!D335+'SNA 03-2019'!D335+'SNA 04-2019'!D335+'SNA 05-2019'!D335+'SNA 06-2019'!D335+'SNA 07-2019'!D335+'SNA 08-2019'!D335+'SNA 09-2019'!D335+'SNA 10-2019'!D335+'SNA 11-2019'!D335+'SNA 12-2019'!D335</f>
        <v>0</v>
      </c>
      <c r="E335" s="36">
        <f t="shared" si="38"/>
        <v>-783.6</v>
      </c>
      <c r="F335" s="36"/>
      <c r="G335" s="35">
        <f>'SNA 01-2019'!G335+'SNA 02-2019'!G335+'SNA 03-2019'!G335+'SNA 04-2019'!G335+'SNA 05-2019'!G335+'SNA 06-2019'!G335+'SNA 07-2019'!G335+'SNA 08-2019'!G335+'SNA 09-2019'!G335+'SNA 10-2019'!G335+'SNA 11-2019'!G335+'SNA 12-2019'!G335</f>
        <v>0</v>
      </c>
      <c r="H335" s="36"/>
      <c r="I335" s="35">
        <f>'SNA 01-2019'!I335+'SNA 02-2019'!I335+'SNA 03-2019'!I335+'SNA 04-2019'!I335+'SNA 05-2019'!I335+'SNA 06-2019'!I335+'SNA 07-2019'!I335+'SNA 08-2019'!I335+'SNA 09-2019'!I335+'SNA 10-2019'!I335+'SNA 11-2019'!I335+'SNA 12-2019'!I335</f>
        <v>0</v>
      </c>
    </row>
    <row r="336" spans="1:9" hidden="1" outlineLevel="1">
      <c r="A336" s="40" t="s">
        <v>392</v>
      </c>
      <c r="B336" s="35">
        <f>'SNA 01-2019'!B336+'SNA 02-2019'!B336+'SNA 03-2019'!B336+'SNA 04-2019'!B336+'SNA 05-2019'!B336+'SNA 06-2019'!B336+'SNA 07-2019'!B336+'SNA 08-2019'!B336+'SNA 09-2019'!B336+'SNA 10-2019'!B336+'SNA 11-2019'!B336+'SNA 12-2019'!B336</f>
        <v>0</v>
      </c>
      <c r="C336" s="35">
        <f>'SNA 01-2019'!C336+'SNA 02-2019'!C336+'SNA 03-2019'!C336+'SNA 04-2019'!C336+'SNA 05-2019'!C336+'SNA 06-2019'!C336+'SNA 07-2019'!C336+'SNA 08-2019'!C336+'SNA 09-2019'!C336+'SNA 10-2019'!C336+'SNA 11-2019'!C336+'SNA 12-2019'!C336</f>
        <v>-400.19299999999998</v>
      </c>
      <c r="D336" s="35">
        <f>'SNA 01-2019'!D336+'SNA 02-2019'!D336+'SNA 03-2019'!D336+'SNA 04-2019'!D336+'SNA 05-2019'!D336+'SNA 06-2019'!D336+'SNA 07-2019'!D336+'SNA 08-2019'!D336+'SNA 09-2019'!D336+'SNA 10-2019'!D336+'SNA 11-2019'!D336+'SNA 12-2019'!D336</f>
        <v>0</v>
      </c>
      <c r="E336" s="36">
        <f t="shared" si="38"/>
        <v>-400.19299999999998</v>
      </c>
      <c r="F336" s="36"/>
      <c r="G336" s="35">
        <f>'SNA 01-2019'!G336+'SNA 02-2019'!G336+'SNA 03-2019'!G336+'SNA 04-2019'!G336+'SNA 05-2019'!G336+'SNA 06-2019'!G336+'SNA 07-2019'!G336+'SNA 08-2019'!G336+'SNA 09-2019'!G336+'SNA 10-2019'!G336+'SNA 11-2019'!G336+'SNA 12-2019'!G336</f>
        <v>0</v>
      </c>
      <c r="H336" s="36"/>
      <c r="I336" s="35">
        <f>'SNA 01-2019'!I336+'SNA 02-2019'!I336+'SNA 03-2019'!I336+'SNA 04-2019'!I336+'SNA 05-2019'!I336+'SNA 06-2019'!I336+'SNA 07-2019'!I336+'SNA 08-2019'!I336+'SNA 09-2019'!I336+'SNA 10-2019'!I336+'SNA 11-2019'!I336+'SNA 12-2019'!I336</f>
        <v>0</v>
      </c>
    </row>
    <row r="337" spans="1:9" hidden="1" outlineLevel="1">
      <c r="A337" s="40" t="s">
        <v>393</v>
      </c>
      <c r="B337" s="35">
        <f>'SNA 01-2019'!B337+'SNA 02-2019'!B337+'SNA 03-2019'!B337+'SNA 04-2019'!B337+'SNA 05-2019'!B337+'SNA 06-2019'!B337+'SNA 07-2019'!B337+'SNA 08-2019'!B337+'SNA 09-2019'!B337+'SNA 10-2019'!B337+'SNA 11-2019'!B337+'SNA 12-2019'!B337</f>
        <v>0</v>
      </c>
      <c r="C337" s="35">
        <f>'SNA 01-2019'!C337+'SNA 02-2019'!C337+'SNA 03-2019'!C337+'SNA 04-2019'!C337+'SNA 05-2019'!C337+'SNA 06-2019'!C337+'SNA 07-2019'!C337+'SNA 08-2019'!C337+'SNA 09-2019'!C337+'SNA 10-2019'!C337+'SNA 11-2019'!C337+'SNA 12-2019'!C337</f>
        <v>-1177.8989999999999</v>
      </c>
      <c r="D337" s="35">
        <f>'SNA 01-2019'!D337+'SNA 02-2019'!D337+'SNA 03-2019'!D337+'SNA 04-2019'!D337+'SNA 05-2019'!D337+'SNA 06-2019'!D337+'SNA 07-2019'!D337+'SNA 08-2019'!D337+'SNA 09-2019'!D337+'SNA 10-2019'!D337+'SNA 11-2019'!D337+'SNA 12-2019'!D337</f>
        <v>0</v>
      </c>
      <c r="E337" s="36">
        <f t="shared" si="38"/>
        <v>-1177.8989999999999</v>
      </c>
      <c r="F337" s="36"/>
      <c r="G337" s="35">
        <f>'SNA 01-2019'!G337+'SNA 02-2019'!G337+'SNA 03-2019'!G337+'SNA 04-2019'!G337+'SNA 05-2019'!G337+'SNA 06-2019'!G337+'SNA 07-2019'!G337+'SNA 08-2019'!G337+'SNA 09-2019'!G337+'SNA 10-2019'!G337+'SNA 11-2019'!G337+'SNA 12-2019'!G337</f>
        <v>0</v>
      </c>
      <c r="H337" s="36"/>
      <c r="I337" s="35">
        <f>'SNA 01-2019'!I337+'SNA 02-2019'!I337+'SNA 03-2019'!I337+'SNA 04-2019'!I337+'SNA 05-2019'!I337+'SNA 06-2019'!I337+'SNA 07-2019'!I337+'SNA 08-2019'!I337+'SNA 09-2019'!I337+'SNA 10-2019'!I337+'SNA 11-2019'!I337+'SNA 12-2019'!I337</f>
        <v>0</v>
      </c>
    </row>
    <row r="338" spans="1:9" hidden="1" outlineLevel="1">
      <c r="A338" s="40" t="s">
        <v>394</v>
      </c>
      <c r="B338" s="35">
        <f>'SNA 01-2019'!B338+'SNA 02-2019'!B338+'SNA 03-2019'!B338+'SNA 04-2019'!B338+'SNA 05-2019'!B338+'SNA 06-2019'!B338+'SNA 07-2019'!B338+'SNA 08-2019'!B338+'SNA 09-2019'!B338+'SNA 10-2019'!B338+'SNA 11-2019'!B338+'SNA 12-2019'!B338</f>
        <v>0</v>
      </c>
      <c r="C338" s="35">
        <f>'SNA 01-2019'!C338+'SNA 02-2019'!C338+'SNA 03-2019'!C338+'SNA 04-2019'!C338+'SNA 05-2019'!C338+'SNA 06-2019'!C338+'SNA 07-2019'!C338+'SNA 08-2019'!C338+'SNA 09-2019'!C338+'SNA 10-2019'!C338+'SNA 11-2019'!C338+'SNA 12-2019'!C338</f>
        <v>-1180.6210000000001</v>
      </c>
      <c r="D338" s="35">
        <f>'SNA 01-2019'!D338+'SNA 02-2019'!D338+'SNA 03-2019'!D338+'SNA 04-2019'!D338+'SNA 05-2019'!D338+'SNA 06-2019'!D338+'SNA 07-2019'!D338+'SNA 08-2019'!D338+'SNA 09-2019'!D338+'SNA 10-2019'!D338+'SNA 11-2019'!D338+'SNA 12-2019'!D338</f>
        <v>0</v>
      </c>
      <c r="E338" s="36">
        <f t="shared" si="38"/>
        <v>-1180.6210000000001</v>
      </c>
      <c r="F338" s="36"/>
      <c r="G338" s="35">
        <f>'SNA 01-2019'!G338+'SNA 02-2019'!G338+'SNA 03-2019'!G338+'SNA 04-2019'!G338+'SNA 05-2019'!G338+'SNA 06-2019'!G338+'SNA 07-2019'!G338+'SNA 08-2019'!G338+'SNA 09-2019'!G338+'SNA 10-2019'!G338+'SNA 11-2019'!G338+'SNA 12-2019'!G338</f>
        <v>0</v>
      </c>
      <c r="H338" s="36"/>
      <c r="I338" s="35">
        <f>'SNA 01-2019'!I338+'SNA 02-2019'!I338+'SNA 03-2019'!I338+'SNA 04-2019'!I338+'SNA 05-2019'!I338+'SNA 06-2019'!I338+'SNA 07-2019'!I338+'SNA 08-2019'!I338+'SNA 09-2019'!I338+'SNA 10-2019'!I338+'SNA 11-2019'!I338+'SNA 12-2019'!I338</f>
        <v>0</v>
      </c>
    </row>
    <row r="339" spans="1:9" hidden="1" outlineLevel="1">
      <c r="A339" s="40" t="s">
        <v>395</v>
      </c>
      <c r="B339" s="35">
        <f>'SNA 01-2019'!B339+'SNA 02-2019'!B339+'SNA 03-2019'!B339+'SNA 04-2019'!B339+'SNA 05-2019'!B339+'SNA 06-2019'!B339+'SNA 07-2019'!B339+'SNA 08-2019'!B339+'SNA 09-2019'!B339+'SNA 10-2019'!B339+'SNA 11-2019'!B339+'SNA 12-2019'!B339</f>
        <v>0</v>
      </c>
      <c r="C339" s="35">
        <f>'SNA 01-2019'!C339+'SNA 02-2019'!C339+'SNA 03-2019'!C339+'SNA 04-2019'!C339+'SNA 05-2019'!C339+'SNA 06-2019'!C339+'SNA 07-2019'!C339+'SNA 08-2019'!C339+'SNA 09-2019'!C339+'SNA 10-2019'!C339+'SNA 11-2019'!C339+'SNA 12-2019'!C339</f>
        <v>-2896.8850000000002</v>
      </c>
      <c r="D339" s="35">
        <f>'SNA 01-2019'!D339+'SNA 02-2019'!D339+'SNA 03-2019'!D339+'SNA 04-2019'!D339+'SNA 05-2019'!D339+'SNA 06-2019'!D339+'SNA 07-2019'!D339+'SNA 08-2019'!D339+'SNA 09-2019'!D339+'SNA 10-2019'!D339+'SNA 11-2019'!D339+'SNA 12-2019'!D339</f>
        <v>0</v>
      </c>
      <c r="E339" s="36">
        <f t="shared" si="38"/>
        <v>-2896.8850000000002</v>
      </c>
      <c r="F339" s="36"/>
      <c r="G339" s="35">
        <f>'SNA 01-2019'!G339+'SNA 02-2019'!G339+'SNA 03-2019'!G339+'SNA 04-2019'!G339+'SNA 05-2019'!G339+'SNA 06-2019'!G339+'SNA 07-2019'!G339+'SNA 08-2019'!G339+'SNA 09-2019'!G339+'SNA 10-2019'!G339+'SNA 11-2019'!G339+'SNA 12-2019'!G339</f>
        <v>0</v>
      </c>
      <c r="H339" s="36"/>
      <c r="I339" s="35">
        <f>'SNA 01-2019'!I339+'SNA 02-2019'!I339+'SNA 03-2019'!I339+'SNA 04-2019'!I339+'SNA 05-2019'!I339+'SNA 06-2019'!I339+'SNA 07-2019'!I339+'SNA 08-2019'!I339+'SNA 09-2019'!I339+'SNA 10-2019'!I339+'SNA 11-2019'!I339+'SNA 12-2019'!I339</f>
        <v>0</v>
      </c>
    </row>
    <row r="340" spans="1:9" hidden="1" outlineLevel="1">
      <c r="A340" s="40" t="s">
        <v>396</v>
      </c>
      <c r="B340" s="35">
        <f>'SNA 01-2019'!B340+'SNA 02-2019'!B340+'SNA 03-2019'!B340+'SNA 04-2019'!B340+'SNA 05-2019'!B340+'SNA 06-2019'!B340+'SNA 07-2019'!B340+'SNA 08-2019'!B340+'SNA 09-2019'!B340+'SNA 10-2019'!B340+'SNA 11-2019'!B340+'SNA 12-2019'!B340</f>
        <v>0</v>
      </c>
      <c r="C340" s="35">
        <f>'SNA 01-2019'!C340+'SNA 02-2019'!C340+'SNA 03-2019'!C340+'SNA 04-2019'!C340+'SNA 05-2019'!C340+'SNA 06-2019'!C340+'SNA 07-2019'!C340+'SNA 08-2019'!C340+'SNA 09-2019'!C340+'SNA 10-2019'!C340+'SNA 11-2019'!C340+'SNA 12-2019'!C340</f>
        <v>-783.84</v>
      </c>
      <c r="D340" s="35">
        <f>'SNA 01-2019'!D340+'SNA 02-2019'!D340+'SNA 03-2019'!D340+'SNA 04-2019'!D340+'SNA 05-2019'!D340+'SNA 06-2019'!D340+'SNA 07-2019'!D340+'SNA 08-2019'!D340+'SNA 09-2019'!D340+'SNA 10-2019'!D340+'SNA 11-2019'!D340+'SNA 12-2019'!D340</f>
        <v>0</v>
      </c>
      <c r="E340" s="36">
        <f t="shared" si="38"/>
        <v>-783.84</v>
      </c>
      <c r="F340" s="36"/>
      <c r="G340" s="35">
        <f>'SNA 01-2019'!G340+'SNA 02-2019'!G340+'SNA 03-2019'!G340+'SNA 04-2019'!G340+'SNA 05-2019'!G340+'SNA 06-2019'!G340+'SNA 07-2019'!G340+'SNA 08-2019'!G340+'SNA 09-2019'!G340+'SNA 10-2019'!G340+'SNA 11-2019'!G340+'SNA 12-2019'!G340</f>
        <v>0</v>
      </c>
      <c r="H340" s="36"/>
      <c r="I340" s="35">
        <f>'SNA 01-2019'!I340+'SNA 02-2019'!I340+'SNA 03-2019'!I340+'SNA 04-2019'!I340+'SNA 05-2019'!I340+'SNA 06-2019'!I340+'SNA 07-2019'!I340+'SNA 08-2019'!I340+'SNA 09-2019'!I340+'SNA 10-2019'!I340+'SNA 11-2019'!I340+'SNA 12-2019'!I340</f>
        <v>0</v>
      </c>
    </row>
    <row r="341" spans="1:9" hidden="1" outlineLevel="1">
      <c r="A341" s="40" t="s">
        <v>403</v>
      </c>
      <c r="B341" s="35">
        <f>'SNA 01-2019'!B341+'SNA 02-2019'!B341+'SNA 03-2019'!B341+'SNA 04-2019'!B341+'SNA 05-2019'!B341+'SNA 06-2019'!B341+'SNA 07-2019'!B341+'SNA 08-2019'!B341+'SNA 09-2019'!B341+'SNA 10-2019'!B341+'SNA 11-2019'!B341+'SNA 12-2019'!B341</f>
        <v>0</v>
      </c>
      <c r="C341" s="35">
        <f>'SNA 01-2019'!C341+'SNA 02-2019'!C341+'SNA 03-2019'!C341+'SNA 04-2019'!C341+'SNA 05-2019'!C341+'SNA 06-2019'!C341+'SNA 07-2019'!C341+'SNA 08-2019'!C341+'SNA 09-2019'!C341+'SNA 10-2019'!C341+'SNA 11-2019'!C341+'SNA 12-2019'!C341</f>
        <v>-7424</v>
      </c>
      <c r="D341" s="35">
        <f>'SNA 01-2019'!D341+'SNA 02-2019'!D341+'SNA 03-2019'!D341+'SNA 04-2019'!D341+'SNA 05-2019'!D341+'SNA 06-2019'!D341+'SNA 07-2019'!D341+'SNA 08-2019'!D341+'SNA 09-2019'!D341+'SNA 10-2019'!D341+'SNA 11-2019'!D341+'SNA 12-2019'!D341</f>
        <v>0</v>
      </c>
      <c r="E341" s="36">
        <f t="shared" ref="E341:E345" si="39">SUM(B341:D341)</f>
        <v>-7424</v>
      </c>
      <c r="F341" s="36"/>
      <c r="G341" s="35">
        <f>'SNA 01-2019'!G341+'SNA 02-2019'!G341+'SNA 03-2019'!G341+'SNA 04-2019'!G341+'SNA 05-2019'!G341+'SNA 06-2019'!G341+'SNA 07-2019'!G341+'SNA 08-2019'!G341+'SNA 09-2019'!G341+'SNA 10-2019'!G341+'SNA 11-2019'!G341+'SNA 12-2019'!G341</f>
        <v>0</v>
      </c>
      <c r="H341" s="36"/>
      <c r="I341" s="35">
        <f>'SNA 01-2019'!I341+'SNA 02-2019'!I341+'SNA 03-2019'!I341+'SNA 04-2019'!I341+'SNA 05-2019'!I341+'SNA 06-2019'!I341+'SNA 07-2019'!I341+'SNA 08-2019'!I341+'SNA 09-2019'!I341+'SNA 10-2019'!I341+'SNA 11-2019'!I341+'SNA 12-2019'!I341</f>
        <v>0</v>
      </c>
    </row>
    <row r="342" spans="1:9" hidden="1" outlineLevel="1">
      <c r="A342" s="40" t="s">
        <v>404</v>
      </c>
      <c r="B342" s="35">
        <f>'SNA 01-2019'!B342+'SNA 02-2019'!B342+'SNA 03-2019'!B342+'SNA 04-2019'!B342+'SNA 05-2019'!B342+'SNA 06-2019'!B342+'SNA 07-2019'!B342+'SNA 08-2019'!B342+'SNA 09-2019'!B342+'SNA 10-2019'!B342+'SNA 11-2019'!B342+'SNA 12-2019'!B342</f>
        <v>0</v>
      </c>
      <c r="C342" s="35">
        <f>'SNA 01-2019'!C342+'SNA 02-2019'!C342+'SNA 03-2019'!C342+'SNA 04-2019'!C342+'SNA 05-2019'!C342+'SNA 06-2019'!C342+'SNA 07-2019'!C342+'SNA 08-2019'!C342+'SNA 09-2019'!C342+'SNA 10-2019'!C342+'SNA 11-2019'!C342+'SNA 12-2019'!C342</f>
        <v>-100</v>
      </c>
      <c r="D342" s="35">
        <f>'SNA 01-2019'!D342+'SNA 02-2019'!D342+'SNA 03-2019'!D342+'SNA 04-2019'!D342+'SNA 05-2019'!D342+'SNA 06-2019'!D342+'SNA 07-2019'!D342+'SNA 08-2019'!D342+'SNA 09-2019'!D342+'SNA 10-2019'!D342+'SNA 11-2019'!D342+'SNA 12-2019'!D342</f>
        <v>0</v>
      </c>
      <c r="E342" s="36">
        <f t="shared" si="39"/>
        <v>-100</v>
      </c>
      <c r="F342" s="36"/>
      <c r="G342" s="35">
        <f>'SNA 01-2019'!G342+'SNA 02-2019'!G342+'SNA 03-2019'!G342+'SNA 04-2019'!G342+'SNA 05-2019'!G342+'SNA 06-2019'!G342+'SNA 07-2019'!G342+'SNA 08-2019'!G342+'SNA 09-2019'!G342+'SNA 10-2019'!G342+'SNA 11-2019'!G342+'SNA 12-2019'!G342</f>
        <v>0</v>
      </c>
      <c r="H342" s="36"/>
      <c r="I342" s="35">
        <f>'SNA 01-2019'!I342+'SNA 02-2019'!I342+'SNA 03-2019'!I342+'SNA 04-2019'!I342+'SNA 05-2019'!I342+'SNA 06-2019'!I342+'SNA 07-2019'!I342+'SNA 08-2019'!I342+'SNA 09-2019'!I342+'SNA 10-2019'!I342+'SNA 11-2019'!I342+'SNA 12-2019'!I342</f>
        <v>0</v>
      </c>
    </row>
    <row r="343" spans="1:9" hidden="1" outlineLevel="1">
      <c r="A343" s="40" t="s">
        <v>405</v>
      </c>
      <c r="B343" s="35">
        <f>'SNA 01-2019'!B343+'SNA 02-2019'!B343+'SNA 03-2019'!B343+'SNA 04-2019'!B343+'SNA 05-2019'!B343+'SNA 06-2019'!B343+'SNA 07-2019'!B343+'SNA 08-2019'!B343+'SNA 09-2019'!B343+'SNA 10-2019'!B343+'SNA 11-2019'!B343+'SNA 12-2019'!B343</f>
        <v>0</v>
      </c>
      <c r="C343" s="35">
        <f>'SNA 01-2019'!C343+'SNA 02-2019'!C343+'SNA 03-2019'!C343+'SNA 04-2019'!C343+'SNA 05-2019'!C343+'SNA 06-2019'!C343+'SNA 07-2019'!C343+'SNA 08-2019'!C343+'SNA 09-2019'!C343+'SNA 10-2019'!C343+'SNA 11-2019'!C343+'SNA 12-2019'!C343</f>
        <v>-1423.798</v>
      </c>
      <c r="D343" s="35">
        <f>'SNA 01-2019'!D343+'SNA 02-2019'!D343+'SNA 03-2019'!D343+'SNA 04-2019'!D343+'SNA 05-2019'!D343+'SNA 06-2019'!D343+'SNA 07-2019'!D343+'SNA 08-2019'!D343+'SNA 09-2019'!D343+'SNA 10-2019'!D343+'SNA 11-2019'!D343+'SNA 12-2019'!D343</f>
        <v>0</v>
      </c>
      <c r="E343" s="36">
        <f t="shared" si="39"/>
        <v>-1423.798</v>
      </c>
      <c r="F343" s="36"/>
      <c r="G343" s="35">
        <f>'SNA 01-2019'!G343+'SNA 02-2019'!G343+'SNA 03-2019'!G343+'SNA 04-2019'!G343+'SNA 05-2019'!G343+'SNA 06-2019'!G343+'SNA 07-2019'!G343+'SNA 08-2019'!G343+'SNA 09-2019'!G343+'SNA 10-2019'!G343+'SNA 11-2019'!G343+'SNA 12-2019'!G343</f>
        <v>0</v>
      </c>
      <c r="H343" s="36"/>
      <c r="I343" s="35">
        <f>'SNA 01-2019'!I343+'SNA 02-2019'!I343+'SNA 03-2019'!I343+'SNA 04-2019'!I343+'SNA 05-2019'!I343+'SNA 06-2019'!I343+'SNA 07-2019'!I343+'SNA 08-2019'!I343+'SNA 09-2019'!I343+'SNA 10-2019'!I343+'SNA 11-2019'!I343+'SNA 12-2019'!I343</f>
        <v>0</v>
      </c>
    </row>
    <row r="344" spans="1:9" hidden="1" outlineLevel="1">
      <c r="A344" s="40" t="s">
        <v>406</v>
      </c>
      <c r="B344" s="35">
        <f>'SNA 01-2019'!B344+'SNA 02-2019'!B344+'SNA 03-2019'!B344+'SNA 04-2019'!B344+'SNA 05-2019'!B344+'SNA 06-2019'!B344+'SNA 07-2019'!B344+'SNA 08-2019'!B344+'SNA 09-2019'!B344+'SNA 10-2019'!B344+'SNA 11-2019'!B344+'SNA 12-2019'!B344</f>
        <v>0</v>
      </c>
      <c r="C344" s="35">
        <f>'SNA 01-2019'!C344+'SNA 02-2019'!C344+'SNA 03-2019'!C344+'SNA 04-2019'!C344+'SNA 05-2019'!C344+'SNA 06-2019'!C344+'SNA 07-2019'!C344+'SNA 08-2019'!C344+'SNA 09-2019'!C344+'SNA 10-2019'!C344+'SNA 11-2019'!C344+'SNA 12-2019'!C344</f>
        <v>-3165.97</v>
      </c>
      <c r="D344" s="35">
        <f>'SNA 01-2019'!D344+'SNA 02-2019'!D344+'SNA 03-2019'!D344+'SNA 04-2019'!D344+'SNA 05-2019'!D344+'SNA 06-2019'!D344+'SNA 07-2019'!D344+'SNA 08-2019'!D344+'SNA 09-2019'!D344+'SNA 10-2019'!D344+'SNA 11-2019'!D344+'SNA 12-2019'!D344</f>
        <v>0</v>
      </c>
      <c r="E344" s="36">
        <f t="shared" si="39"/>
        <v>-3165.97</v>
      </c>
      <c r="F344" s="36"/>
      <c r="G344" s="35">
        <f>'SNA 01-2019'!G344+'SNA 02-2019'!G344+'SNA 03-2019'!G344+'SNA 04-2019'!G344+'SNA 05-2019'!G344+'SNA 06-2019'!G344+'SNA 07-2019'!G344+'SNA 08-2019'!G344+'SNA 09-2019'!G344+'SNA 10-2019'!G344+'SNA 11-2019'!G344+'SNA 12-2019'!G344</f>
        <v>0</v>
      </c>
      <c r="H344" s="36"/>
      <c r="I344" s="35">
        <f>'SNA 01-2019'!I344+'SNA 02-2019'!I344+'SNA 03-2019'!I344+'SNA 04-2019'!I344+'SNA 05-2019'!I344+'SNA 06-2019'!I344+'SNA 07-2019'!I344+'SNA 08-2019'!I344+'SNA 09-2019'!I344+'SNA 10-2019'!I344+'SNA 11-2019'!I344+'SNA 12-2019'!I344</f>
        <v>0</v>
      </c>
    </row>
    <row r="345" spans="1:9" hidden="1" outlineLevel="1">
      <c r="A345" s="41" t="s">
        <v>48</v>
      </c>
      <c r="B345" s="35">
        <f>'SNA 01-2019'!B345+'SNA 02-2019'!B345+'SNA 03-2019'!B345+'SNA 04-2019'!B345+'SNA 05-2019'!B345+'SNA 06-2019'!B345+'SNA 07-2019'!B345+'SNA 08-2019'!B345+'SNA 09-2019'!B345+'SNA 10-2019'!B345+'SNA 11-2019'!B345+'SNA 12-2019'!B345</f>
        <v>0</v>
      </c>
      <c r="C345" s="35">
        <f>'SNA 01-2019'!C345+'SNA 02-2019'!C345+'SNA 03-2019'!C345+'SNA 04-2019'!C345+'SNA 05-2019'!C345+'SNA 06-2019'!C345+'SNA 07-2019'!C345+'SNA 08-2019'!C345+'SNA 09-2019'!C345+'SNA 10-2019'!C345+'SNA 11-2019'!C345+'SNA 12-2019'!C345</f>
        <v>-405.03800000000001</v>
      </c>
      <c r="D345" s="35">
        <f>'SNA 01-2019'!D345+'SNA 02-2019'!D345+'SNA 03-2019'!D345+'SNA 04-2019'!D345+'SNA 05-2019'!D345+'SNA 06-2019'!D345+'SNA 07-2019'!D345+'SNA 08-2019'!D345+'SNA 09-2019'!D345+'SNA 10-2019'!D345+'SNA 11-2019'!D345+'SNA 12-2019'!D345</f>
        <v>0</v>
      </c>
      <c r="E345" s="36">
        <f t="shared" si="39"/>
        <v>-405.03800000000001</v>
      </c>
      <c r="F345" s="36"/>
      <c r="G345" s="35">
        <f>'SNA 01-2019'!G345+'SNA 02-2019'!G345+'SNA 03-2019'!G345+'SNA 04-2019'!G345+'SNA 05-2019'!G345+'SNA 06-2019'!G345+'SNA 07-2019'!G345+'SNA 08-2019'!G345+'SNA 09-2019'!G345+'SNA 10-2019'!G345+'SNA 11-2019'!G345+'SNA 12-2019'!G345</f>
        <v>0</v>
      </c>
      <c r="H345" s="36"/>
      <c r="I345" s="35">
        <f>'SNA 01-2019'!I345+'SNA 02-2019'!I345+'SNA 03-2019'!I345+'SNA 04-2019'!I345+'SNA 05-2019'!I345+'SNA 06-2019'!I345+'SNA 07-2019'!I345+'SNA 08-2019'!I345+'SNA 09-2019'!I345+'SNA 10-2019'!I345+'SNA 11-2019'!I345+'SNA 12-2019'!I345</f>
        <v>0</v>
      </c>
    </row>
    <row r="346" spans="1:9" collapsed="1">
      <c r="A346" s="25" t="s">
        <v>152</v>
      </c>
      <c r="B346" s="34">
        <f>SUM(B347:B397)</f>
        <v>-110186.893</v>
      </c>
      <c r="C346" s="34">
        <f>SUM(C347:C397)</f>
        <v>-590556.64399999974</v>
      </c>
      <c r="D346" s="34">
        <f>SUM(D347:D397)</f>
        <v>0</v>
      </c>
      <c r="E346" s="34">
        <f t="shared" ref="E346:E347" si="40">SUM(B346:D346)</f>
        <v>-700743.53699999978</v>
      </c>
      <c r="F346" s="33"/>
      <c r="G346" s="34">
        <f>SUM(G347:G397)</f>
        <v>0</v>
      </c>
      <c r="H346" s="33"/>
      <c r="I346" s="34">
        <f>SUM(I347:I397)</f>
        <v>0</v>
      </c>
    </row>
    <row r="347" spans="1:9" hidden="1" outlineLevel="1">
      <c r="A347" s="40" t="s">
        <v>64</v>
      </c>
      <c r="B347" s="35">
        <f>'SNA 01-2019'!B347+'SNA 02-2019'!B347+'SNA 03-2019'!B347+'SNA 04-2019'!B347+'SNA 05-2019'!B347+'SNA 06-2019'!B347+'SNA 07-2019'!B347+'SNA 08-2019'!B347+'SNA 09-2019'!B347+'SNA 10-2019'!B347+'SNA 11-2019'!B347+'SNA 12-2019'!B347</f>
        <v>-2000</v>
      </c>
      <c r="C347" s="35">
        <f>'SNA 01-2019'!C347+'SNA 02-2019'!C347+'SNA 03-2019'!C347+'SNA 04-2019'!C347+'SNA 05-2019'!C347+'SNA 06-2019'!C347+'SNA 07-2019'!C347+'SNA 08-2019'!C347+'SNA 09-2019'!C347+'SNA 10-2019'!C347+'SNA 11-2019'!C347+'SNA 12-2019'!C347</f>
        <v>-14863.55</v>
      </c>
      <c r="D347" s="35">
        <f>'SNA 01-2019'!D347+'SNA 02-2019'!D347+'SNA 03-2019'!D347+'SNA 04-2019'!D347+'SNA 05-2019'!D347+'SNA 06-2019'!D347+'SNA 07-2019'!D347+'SNA 08-2019'!D347+'SNA 09-2019'!D347+'SNA 10-2019'!D347+'SNA 11-2019'!D347+'SNA 12-2019'!D347</f>
        <v>0</v>
      </c>
      <c r="E347" s="36">
        <f t="shared" si="40"/>
        <v>-16863.55</v>
      </c>
      <c r="F347" s="36"/>
      <c r="G347" s="35">
        <f>'SNA 01-2019'!G347+'SNA 02-2019'!G347+'SNA 03-2019'!G347+'SNA 04-2019'!G347+'SNA 05-2019'!G347+'SNA 06-2019'!G347+'SNA 07-2019'!G347+'SNA 08-2019'!G347+'SNA 09-2019'!G347+'SNA 10-2019'!G347+'SNA 11-2019'!G347+'SNA 12-2019'!G347</f>
        <v>0</v>
      </c>
      <c r="H347" s="36"/>
      <c r="I347" s="35">
        <f>'SNA 01-2019'!I347+'SNA 02-2019'!I347+'SNA 03-2019'!I347+'SNA 04-2019'!I347+'SNA 05-2019'!I347+'SNA 06-2019'!I347+'SNA 07-2019'!I347+'SNA 08-2019'!I347+'SNA 09-2019'!I347+'SNA 10-2019'!I347+'SNA 11-2019'!I347+'SNA 12-2019'!I347</f>
        <v>0</v>
      </c>
    </row>
    <row r="348" spans="1:9" hidden="1" outlineLevel="1">
      <c r="A348" s="40" t="s">
        <v>319</v>
      </c>
      <c r="B348" s="35">
        <f>'SNA 01-2019'!B348+'SNA 02-2019'!B348+'SNA 03-2019'!B348+'SNA 04-2019'!B348+'SNA 05-2019'!B348+'SNA 06-2019'!B348+'SNA 07-2019'!B348+'SNA 08-2019'!B348+'SNA 09-2019'!B348+'SNA 10-2019'!B348+'SNA 11-2019'!B348+'SNA 12-2019'!B348</f>
        <v>0</v>
      </c>
      <c r="C348" s="35">
        <f>'SNA 01-2019'!C348+'SNA 02-2019'!C348+'SNA 03-2019'!C348+'SNA 04-2019'!C348+'SNA 05-2019'!C348+'SNA 06-2019'!C348+'SNA 07-2019'!C348+'SNA 08-2019'!C348+'SNA 09-2019'!C348+'SNA 10-2019'!C348+'SNA 11-2019'!C348+'SNA 12-2019'!C348</f>
        <v>-8000</v>
      </c>
      <c r="D348" s="35">
        <f>'SNA 01-2019'!D348+'SNA 02-2019'!D348+'SNA 03-2019'!D348+'SNA 04-2019'!D348+'SNA 05-2019'!D348+'SNA 06-2019'!D348+'SNA 07-2019'!D348+'SNA 08-2019'!D348+'SNA 09-2019'!D348+'SNA 10-2019'!D348+'SNA 11-2019'!D348+'SNA 12-2019'!D348</f>
        <v>0</v>
      </c>
      <c r="E348" s="36">
        <f t="shared" ref="E348:E381" si="41">SUM(B348:D348)</f>
        <v>-8000</v>
      </c>
      <c r="F348" s="36"/>
      <c r="G348" s="35">
        <f>'SNA 01-2019'!G348+'SNA 02-2019'!G348+'SNA 03-2019'!G348+'SNA 04-2019'!G348+'SNA 05-2019'!G348+'SNA 06-2019'!G348+'SNA 07-2019'!G348+'SNA 08-2019'!G348+'SNA 09-2019'!G348+'SNA 10-2019'!G348+'SNA 11-2019'!G348+'SNA 12-2019'!G348</f>
        <v>0</v>
      </c>
      <c r="H348" s="36"/>
      <c r="I348" s="35">
        <f>'SNA 01-2019'!I348+'SNA 02-2019'!I348+'SNA 03-2019'!I348+'SNA 04-2019'!I348+'SNA 05-2019'!I348+'SNA 06-2019'!I348+'SNA 07-2019'!I348+'SNA 08-2019'!I348+'SNA 09-2019'!I348+'SNA 10-2019'!I348+'SNA 11-2019'!I348+'SNA 12-2019'!I348</f>
        <v>0</v>
      </c>
    </row>
    <row r="349" spans="1:9" hidden="1" outlineLevel="1">
      <c r="A349" s="40" t="s">
        <v>320</v>
      </c>
      <c r="B349" s="35">
        <f>'SNA 01-2019'!B349+'SNA 02-2019'!B349+'SNA 03-2019'!B349+'SNA 04-2019'!B349+'SNA 05-2019'!B349+'SNA 06-2019'!B349+'SNA 07-2019'!B349+'SNA 08-2019'!B349+'SNA 09-2019'!B349+'SNA 10-2019'!B349+'SNA 11-2019'!B349+'SNA 12-2019'!B349</f>
        <v>0</v>
      </c>
      <c r="C349" s="35">
        <f>'SNA 01-2019'!C349+'SNA 02-2019'!C349+'SNA 03-2019'!C349+'SNA 04-2019'!C349+'SNA 05-2019'!C349+'SNA 06-2019'!C349+'SNA 07-2019'!C349+'SNA 08-2019'!C349+'SNA 09-2019'!C349+'SNA 10-2019'!C349+'SNA 11-2019'!C349+'SNA 12-2019'!C349</f>
        <v>-500</v>
      </c>
      <c r="D349" s="35">
        <f>'SNA 01-2019'!D349+'SNA 02-2019'!D349+'SNA 03-2019'!D349+'SNA 04-2019'!D349+'SNA 05-2019'!D349+'SNA 06-2019'!D349+'SNA 07-2019'!D349+'SNA 08-2019'!D349+'SNA 09-2019'!D349+'SNA 10-2019'!D349+'SNA 11-2019'!D349+'SNA 12-2019'!D349</f>
        <v>0</v>
      </c>
      <c r="E349" s="36">
        <f t="shared" si="41"/>
        <v>-500</v>
      </c>
      <c r="F349" s="36"/>
      <c r="G349" s="35">
        <f>'SNA 01-2019'!G349+'SNA 02-2019'!G349+'SNA 03-2019'!G349+'SNA 04-2019'!G349+'SNA 05-2019'!G349+'SNA 06-2019'!G349+'SNA 07-2019'!G349+'SNA 08-2019'!G349+'SNA 09-2019'!G349+'SNA 10-2019'!G349+'SNA 11-2019'!G349+'SNA 12-2019'!G349</f>
        <v>0</v>
      </c>
      <c r="H349" s="36"/>
      <c r="I349" s="35">
        <f>'SNA 01-2019'!I349+'SNA 02-2019'!I349+'SNA 03-2019'!I349+'SNA 04-2019'!I349+'SNA 05-2019'!I349+'SNA 06-2019'!I349+'SNA 07-2019'!I349+'SNA 08-2019'!I349+'SNA 09-2019'!I349+'SNA 10-2019'!I349+'SNA 11-2019'!I349+'SNA 12-2019'!I349</f>
        <v>0</v>
      </c>
    </row>
    <row r="350" spans="1:9" hidden="1" outlineLevel="1">
      <c r="A350" s="40" t="s">
        <v>70</v>
      </c>
      <c r="B350" s="35">
        <f>'SNA 01-2019'!B350+'SNA 02-2019'!B350+'SNA 03-2019'!B350+'SNA 04-2019'!B350+'SNA 05-2019'!B350+'SNA 06-2019'!B350+'SNA 07-2019'!B350+'SNA 08-2019'!B350+'SNA 09-2019'!B350+'SNA 10-2019'!B350+'SNA 11-2019'!B350+'SNA 12-2019'!B350</f>
        <v>-1774.0820000000001</v>
      </c>
      <c r="C350" s="35">
        <f>'SNA 01-2019'!C350+'SNA 02-2019'!C350+'SNA 03-2019'!C350+'SNA 04-2019'!C350+'SNA 05-2019'!C350+'SNA 06-2019'!C350+'SNA 07-2019'!C350+'SNA 08-2019'!C350+'SNA 09-2019'!C350+'SNA 10-2019'!C350+'SNA 11-2019'!C350+'SNA 12-2019'!C350</f>
        <v>-56784.376000000004</v>
      </c>
      <c r="D350" s="35">
        <f>'SNA 01-2019'!D350+'SNA 02-2019'!D350+'SNA 03-2019'!D350+'SNA 04-2019'!D350+'SNA 05-2019'!D350+'SNA 06-2019'!D350+'SNA 07-2019'!D350+'SNA 08-2019'!D350+'SNA 09-2019'!D350+'SNA 10-2019'!D350+'SNA 11-2019'!D350+'SNA 12-2019'!D350</f>
        <v>0</v>
      </c>
      <c r="E350" s="36">
        <f t="shared" si="41"/>
        <v>-58558.458000000006</v>
      </c>
      <c r="F350" s="36"/>
      <c r="G350" s="35">
        <f>'SNA 01-2019'!G350+'SNA 02-2019'!G350+'SNA 03-2019'!G350+'SNA 04-2019'!G350+'SNA 05-2019'!G350+'SNA 06-2019'!G350+'SNA 07-2019'!G350+'SNA 08-2019'!G350+'SNA 09-2019'!G350+'SNA 10-2019'!G350+'SNA 11-2019'!G350+'SNA 12-2019'!G350</f>
        <v>0</v>
      </c>
      <c r="H350" s="36"/>
      <c r="I350" s="35">
        <f>'SNA 01-2019'!I350+'SNA 02-2019'!I350+'SNA 03-2019'!I350+'SNA 04-2019'!I350+'SNA 05-2019'!I350+'SNA 06-2019'!I350+'SNA 07-2019'!I350+'SNA 08-2019'!I350+'SNA 09-2019'!I350+'SNA 10-2019'!I350+'SNA 11-2019'!I350+'SNA 12-2019'!I350</f>
        <v>0</v>
      </c>
    </row>
    <row r="351" spans="1:9" hidden="1" outlineLevel="1">
      <c r="A351" s="40" t="s">
        <v>321</v>
      </c>
      <c r="B351" s="35">
        <f>'SNA 01-2019'!B351+'SNA 02-2019'!B351+'SNA 03-2019'!B351+'SNA 04-2019'!B351+'SNA 05-2019'!B351+'SNA 06-2019'!B351+'SNA 07-2019'!B351+'SNA 08-2019'!B351+'SNA 09-2019'!B351+'SNA 10-2019'!B351+'SNA 11-2019'!B351+'SNA 12-2019'!B351</f>
        <v>-7000</v>
      </c>
      <c r="C351" s="35">
        <f>'SNA 01-2019'!C351+'SNA 02-2019'!C351+'SNA 03-2019'!C351+'SNA 04-2019'!C351+'SNA 05-2019'!C351+'SNA 06-2019'!C351+'SNA 07-2019'!C351+'SNA 08-2019'!C351+'SNA 09-2019'!C351+'SNA 10-2019'!C351+'SNA 11-2019'!C351+'SNA 12-2019'!C351</f>
        <v>-6000</v>
      </c>
      <c r="D351" s="35">
        <f>'SNA 01-2019'!D351+'SNA 02-2019'!D351+'SNA 03-2019'!D351+'SNA 04-2019'!D351+'SNA 05-2019'!D351+'SNA 06-2019'!D351+'SNA 07-2019'!D351+'SNA 08-2019'!D351+'SNA 09-2019'!D351+'SNA 10-2019'!D351+'SNA 11-2019'!D351+'SNA 12-2019'!D351</f>
        <v>0</v>
      </c>
      <c r="E351" s="36">
        <f t="shared" si="41"/>
        <v>-13000</v>
      </c>
      <c r="F351" s="36"/>
      <c r="G351" s="35">
        <f>'SNA 01-2019'!G351+'SNA 02-2019'!G351+'SNA 03-2019'!G351+'SNA 04-2019'!G351+'SNA 05-2019'!G351+'SNA 06-2019'!G351+'SNA 07-2019'!G351+'SNA 08-2019'!G351+'SNA 09-2019'!G351+'SNA 10-2019'!G351+'SNA 11-2019'!G351+'SNA 12-2019'!G351</f>
        <v>0</v>
      </c>
      <c r="H351" s="36"/>
      <c r="I351" s="35">
        <f>'SNA 01-2019'!I351+'SNA 02-2019'!I351+'SNA 03-2019'!I351+'SNA 04-2019'!I351+'SNA 05-2019'!I351+'SNA 06-2019'!I351+'SNA 07-2019'!I351+'SNA 08-2019'!I351+'SNA 09-2019'!I351+'SNA 10-2019'!I351+'SNA 11-2019'!I351+'SNA 12-2019'!I351</f>
        <v>0</v>
      </c>
    </row>
    <row r="352" spans="1:9" hidden="1" outlineLevel="1">
      <c r="A352" s="40" t="s">
        <v>322</v>
      </c>
      <c r="B352" s="35">
        <f>'SNA 01-2019'!B352+'SNA 02-2019'!B352+'SNA 03-2019'!B352+'SNA 04-2019'!B352+'SNA 05-2019'!B352+'SNA 06-2019'!B352+'SNA 07-2019'!B352+'SNA 08-2019'!B352+'SNA 09-2019'!B352+'SNA 10-2019'!B352+'SNA 11-2019'!B352+'SNA 12-2019'!B352</f>
        <v>-89250</v>
      </c>
      <c r="C352" s="35">
        <f>'SNA 01-2019'!C352+'SNA 02-2019'!C352+'SNA 03-2019'!C352+'SNA 04-2019'!C352+'SNA 05-2019'!C352+'SNA 06-2019'!C352+'SNA 07-2019'!C352+'SNA 08-2019'!C352+'SNA 09-2019'!C352+'SNA 10-2019'!C352+'SNA 11-2019'!C352+'SNA 12-2019'!C352</f>
        <v>-90000</v>
      </c>
      <c r="D352" s="35">
        <f>'SNA 01-2019'!D352+'SNA 02-2019'!D352+'SNA 03-2019'!D352+'SNA 04-2019'!D352+'SNA 05-2019'!D352+'SNA 06-2019'!D352+'SNA 07-2019'!D352+'SNA 08-2019'!D352+'SNA 09-2019'!D352+'SNA 10-2019'!D352+'SNA 11-2019'!D352+'SNA 12-2019'!D352</f>
        <v>0</v>
      </c>
      <c r="E352" s="36">
        <f t="shared" si="41"/>
        <v>-179250</v>
      </c>
      <c r="F352" s="36"/>
      <c r="G352" s="35">
        <f>'SNA 01-2019'!G352+'SNA 02-2019'!G352+'SNA 03-2019'!G352+'SNA 04-2019'!G352+'SNA 05-2019'!G352+'SNA 06-2019'!G352+'SNA 07-2019'!G352+'SNA 08-2019'!G352+'SNA 09-2019'!G352+'SNA 10-2019'!G352+'SNA 11-2019'!G352+'SNA 12-2019'!G352</f>
        <v>0</v>
      </c>
      <c r="H352" s="36"/>
      <c r="I352" s="35">
        <f>'SNA 01-2019'!I352+'SNA 02-2019'!I352+'SNA 03-2019'!I352+'SNA 04-2019'!I352+'SNA 05-2019'!I352+'SNA 06-2019'!I352+'SNA 07-2019'!I352+'SNA 08-2019'!I352+'SNA 09-2019'!I352+'SNA 10-2019'!I352+'SNA 11-2019'!I352+'SNA 12-2019'!I352</f>
        <v>0</v>
      </c>
    </row>
    <row r="353" spans="1:9" hidden="1" outlineLevel="1">
      <c r="A353" s="40" t="s">
        <v>93</v>
      </c>
      <c r="B353" s="35">
        <f>'SNA 01-2019'!B353+'SNA 02-2019'!B353+'SNA 03-2019'!B353+'SNA 04-2019'!B353+'SNA 05-2019'!B353+'SNA 06-2019'!B353+'SNA 07-2019'!B353+'SNA 08-2019'!B353+'SNA 09-2019'!B353+'SNA 10-2019'!B353+'SNA 11-2019'!B353+'SNA 12-2019'!B353</f>
        <v>0</v>
      </c>
      <c r="C353" s="35">
        <f>'SNA 01-2019'!C353+'SNA 02-2019'!C353+'SNA 03-2019'!C353+'SNA 04-2019'!C353+'SNA 05-2019'!C353+'SNA 06-2019'!C353+'SNA 07-2019'!C353+'SNA 08-2019'!C353+'SNA 09-2019'!C353+'SNA 10-2019'!C353+'SNA 11-2019'!C353+'SNA 12-2019'!C353</f>
        <v>-8106.2470000000003</v>
      </c>
      <c r="D353" s="35">
        <f>'SNA 01-2019'!D353+'SNA 02-2019'!D353+'SNA 03-2019'!D353+'SNA 04-2019'!D353+'SNA 05-2019'!D353+'SNA 06-2019'!D353+'SNA 07-2019'!D353+'SNA 08-2019'!D353+'SNA 09-2019'!D353+'SNA 10-2019'!D353+'SNA 11-2019'!D353+'SNA 12-2019'!D353</f>
        <v>0</v>
      </c>
      <c r="E353" s="36">
        <f t="shared" si="41"/>
        <v>-8106.2470000000003</v>
      </c>
      <c r="F353" s="36"/>
      <c r="G353" s="35">
        <f>'SNA 01-2019'!G353+'SNA 02-2019'!G353+'SNA 03-2019'!G353+'SNA 04-2019'!G353+'SNA 05-2019'!G353+'SNA 06-2019'!G353+'SNA 07-2019'!G353+'SNA 08-2019'!G353+'SNA 09-2019'!G353+'SNA 10-2019'!G353+'SNA 11-2019'!G353+'SNA 12-2019'!G353</f>
        <v>0</v>
      </c>
      <c r="H353" s="36"/>
      <c r="I353" s="35">
        <f>'SNA 01-2019'!I353+'SNA 02-2019'!I353+'SNA 03-2019'!I353+'SNA 04-2019'!I353+'SNA 05-2019'!I353+'SNA 06-2019'!I353+'SNA 07-2019'!I353+'SNA 08-2019'!I353+'SNA 09-2019'!I353+'SNA 10-2019'!I353+'SNA 11-2019'!I353+'SNA 12-2019'!I353</f>
        <v>0</v>
      </c>
    </row>
    <row r="354" spans="1:9" hidden="1" outlineLevel="1">
      <c r="A354" s="40" t="s">
        <v>323</v>
      </c>
      <c r="B354" s="35">
        <f>'SNA 01-2019'!B354+'SNA 02-2019'!B354+'SNA 03-2019'!B354+'SNA 04-2019'!B354+'SNA 05-2019'!B354+'SNA 06-2019'!B354+'SNA 07-2019'!B354+'SNA 08-2019'!B354+'SNA 09-2019'!B354+'SNA 10-2019'!B354+'SNA 11-2019'!B354+'SNA 12-2019'!B354</f>
        <v>0</v>
      </c>
      <c r="C354" s="35">
        <f>'SNA 01-2019'!C354+'SNA 02-2019'!C354+'SNA 03-2019'!C354+'SNA 04-2019'!C354+'SNA 05-2019'!C354+'SNA 06-2019'!C354+'SNA 07-2019'!C354+'SNA 08-2019'!C354+'SNA 09-2019'!C354+'SNA 10-2019'!C354+'SNA 11-2019'!C354+'SNA 12-2019'!C354</f>
        <v>-15428.756999999998</v>
      </c>
      <c r="D354" s="35">
        <f>'SNA 01-2019'!D354+'SNA 02-2019'!D354+'SNA 03-2019'!D354+'SNA 04-2019'!D354+'SNA 05-2019'!D354+'SNA 06-2019'!D354+'SNA 07-2019'!D354+'SNA 08-2019'!D354+'SNA 09-2019'!D354+'SNA 10-2019'!D354+'SNA 11-2019'!D354+'SNA 12-2019'!D354</f>
        <v>0</v>
      </c>
      <c r="E354" s="36">
        <f t="shared" si="41"/>
        <v>-15428.756999999998</v>
      </c>
      <c r="F354" s="36"/>
      <c r="G354" s="35">
        <f>'SNA 01-2019'!G354+'SNA 02-2019'!G354+'SNA 03-2019'!G354+'SNA 04-2019'!G354+'SNA 05-2019'!G354+'SNA 06-2019'!G354+'SNA 07-2019'!G354+'SNA 08-2019'!G354+'SNA 09-2019'!G354+'SNA 10-2019'!G354+'SNA 11-2019'!G354+'SNA 12-2019'!G354</f>
        <v>0</v>
      </c>
      <c r="H354" s="36"/>
      <c r="I354" s="35">
        <f>'SNA 01-2019'!I354+'SNA 02-2019'!I354+'SNA 03-2019'!I354+'SNA 04-2019'!I354+'SNA 05-2019'!I354+'SNA 06-2019'!I354+'SNA 07-2019'!I354+'SNA 08-2019'!I354+'SNA 09-2019'!I354+'SNA 10-2019'!I354+'SNA 11-2019'!I354+'SNA 12-2019'!I354</f>
        <v>0</v>
      </c>
    </row>
    <row r="355" spans="1:9" hidden="1" outlineLevel="1">
      <c r="A355" s="40" t="s">
        <v>324</v>
      </c>
      <c r="B355" s="35">
        <f>'SNA 01-2019'!B355+'SNA 02-2019'!B355+'SNA 03-2019'!B355+'SNA 04-2019'!B355+'SNA 05-2019'!B355+'SNA 06-2019'!B355+'SNA 07-2019'!B355+'SNA 08-2019'!B355+'SNA 09-2019'!B355+'SNA 10-2019'!B355+'SNA 11-2019'!B355+'SNA 12-2019'!B355</f>
        <v>-9500</v>
      </c>
      <c r="C355" s="35">
        <f>'SNA 01-2019'!C355+'SNA 02-2019'!C355+'SNA 03-2019'!C355+'SNA 04-2019'!C355+'SNA 05-2019'!C355+'SNA 06-2019'!C355+'SNA 07-2019'!C355+'SNA 08-2019'!C355+'SNA 09-2019'!C355+'SNA 10-2019'!C355+'SNA 11-2019'!C355+'SNA 12-2019'!C355</f>
        <v>-16755.884999999998</v>
      </c>
      <c r="D355" s="35">
        <f>'SNA 01-2019'!D355+'SNA 02-2019'!D355+'SNA 03-2019'!D355+'SNA 04-2019'!D355+'SNA 05-2019'!D355+'SNA 06-2019'!D355+'SNA 07-2019'!D355+'SNA 08-2019'!D355+'SNA 09-2019'!D355+'SNA 10-2019'!D355+'SNA 11-2019'!D355+'SNA 12-2019'!D355</f>
        <v>0</v>
      </c>
      <c r="E355" s="36">
        <f t="shared" si="41"/>
        <v>-26255.884999999998</v>
      </c>
      <c r="F355" s="36"/>
      <c r="G355" s="35">
        <f>'SNA 01-2019'!G355+'SNA 02-2019'!G355+'SNA 03-2019'!G355+'SNA 04-2019'!G355+'SNA 05-2019'!G355+'SNA 06-2019'!G355+'SNA 07-2019'!G355+'SNA 08-2019'!G355+'SNA 09-2019'!G355+'SNA 10-2019'!G355+'SNA 11-2019'!G355+'SNA 12-2019'!G355</f>
        <v>0</v>
      </c>
      <c r="H355" s="36"/>
      <c r="I355" s="35">
        <f>'SNA 01-2019'!I355+'SNA 02-2019'!I355+'SNA 03-2019'!I355+'SNA 04-2019'!I355+'SNA 05-2019'!I355+'SNA 06-2019'!I355+'SNA 07-2019'!I355+'SNA 08-2019'!I355+'SNA 09-2019'!I355+'SNA 10-2019'!I355+'SNA 11-2019'!I355+'SNA 12-2019'!I355</f>
        <v>0</v>
      </c>
    </row>
    <row r="356" spans="1:9" hidden="1" outlineLevel="1">
      <c r="A356" s="40" t="s">
        <v>325</v>
      </c>
      <c r="B356" s="35">
        <f>'SNA 01-2019'!B356+'SNA 02-2019'!B356+'SNA 03-2019'!B356+'SNA 04-2019'!B356+'SNA 05-2019'!B356+'SNA 06-2019'!B356+'SNA 07-2019'!B356+'SNA 08-2019'!B356+'SNA 09-2019'!B356+'SNA 10-2019'!B356+'SNA 11-2019'!B356+'SNA 12-2019'!B356</f>
        <v>0</v>
      </c>
      <c r="C356" s="35">
        <f>'SNA 01-2019'!C356+'SNA 02-2019'!C356+'SNA 03-2019'!C356+'SNA 04-2019'!C356+'SNA 05-2019'!C356+'SNA 06-2019'!C356+'SNA 07-2019'!C356+'SNA 08-2019'!C356+'SNA 09-2019'!C356+'SNA 10-2019'!C356+'SNA 11-2019'!C356+'SNA 12-2019'!C356</f>
        <v>-37489.81</v>
      </c>
      <c r="D356" s="35">
        <f>'SNA 01-2019'!D356+'SNA 02-2019'!D356+'SNA 03-2019'!D356+'SNA 04-2019'!D356+'SNA 05-2019'!D356+'SNA 06-2019'!D356+'SNA 07-2019'!D356+'SNA 08-2019'!D356+'SNA 09-2019'!D356+'SNA 10-2019'!D356+'SNA 11-2019'!D356+'SNA 12-2019'!D356</f>
        <v>0</v>
      </c>
      <c r="E356" s="36">
        <f t="shared" si="41"/>
        <v>-37489.81</v>
      </c>
      <c r="F356" s="36"/>
      <c r="G356" s="35">
        <f>'SNA 01-2019'!G356+'SNA 02-2019'!G356+'SNA 03-2019'!G356+'SNA 04-2019'!G356+'SNA 05-2019'!G356+'SNA 06-2019'!G356+'SNA 07-2019'!G356+'SNA 08-2019'!G356+'SNA 09-2019'!G356+'SNA 10-2019'!G356+'SNA 11-2019'!G356+'SNA 12-2019'!G356</f>
        <v>0</v>
      </c>
      <c r="H356" s="36"/>
      <c r="I356" s="35">
        <f>'SNA 01-2019'!I356+'SNA 02-2019'!I356+'SNA 03-2019'!I356+'SNA 04-2019'!I356+'SNA 05-2019'!I356+'SNA 06-2019'!I356+'SNA 07-2019'!I356+'SNA 08-2019'!I356+'SNA 09-2019'!I356+'SNA 10-2019'!I356+'SNA 11-2019'!I356+'SNA 12-2019'!I356</f>
        <v>0</v>
      </c>
    </row>
    <row r="357" spans="1:9" hidden="1" outlineLevel="1">
      <c r="A357" s="40" t="s">
        <v>112</v>
      </c>
      <c r="B357" s="35">
        <f>'SNA 01-2019'!B357+'SNA 02-2019'!B357+'SNA 03-2019'!B357+'SNA 04-2019'!B357+'SNA 05-2019'!B357+'SNA 06-2019'!B357+'SNA 07-2019'!B357+'SNA 08-2019'!B357+'SNA 09-2019'!B357+'SNA 10-2019'!B357+'SNA 11-2019'!B357+'SNA 12-2019'!B357</f>
        <v>0</v>
      </c>
      <c r="C357" s="35">
        <f>'SNA 01-2019'!C357+'SNA 02-2019'!C357+'SNA 03-2019'!C357+'SNA 04-2019'!C357+'SNA 05-2019'!C357+'SNA 06-2019'!C357+'SNA 07-2019'!C357+'SNA 08-2019'!C357+'SNA 09-2019'!C357+'SNA 10-2019'!C357+'SNA 11-2019'!C357+'SNA 12-2019'!C357</f>
        <v>-2628.9079999999999</v>
      </c>
      <c r="D357" s="35">
        <f>'SNA 01-2019'!D357+'SNA 02-2019'!D357+'SNA 03-2019'!D357+'SNA 04-2019'!D357+'SNA 05-2019'!D357+'SNA 06-2019'!D357+'SNA 07-2019'!D357+'SNA 08-2019'!D357+'SNA 09-2019'!D357+'SNA 10-2019'!D357+'SNA 11-2019'!D357+'SNA 12-2019'!D357</f>
        <v>0</v>
      </c>
      <c r="E357" s="36">
        <f t="shared" si="41"/>
        <v>-2628.9079999999999</v>
      </c>
      <c r="F357" s="36"/>
      <c r="G357" s="35">
        <f>'SNA 01-2019'!G357+'SNA 02-2019'!G357+'SNA 03-2019'!G357+'SNA 04-2019'!G357+'SNA 05-2019'!G357+'SNA 06-2019'!G357+'SNA 07-2019'!G357+'SNA 08-2019'!G357+'SNA 09-2019'!G357+'SNA 10-2019'!G357+'SNA 11-2019'!G357+'SNA 12-2019'!G357</f>
        <v>0</v>
      </c>
      <c r="H357" s="36"/>
      <c r="I357" s="35">
        <f>'SNA 01-2019'!I357+'SNA 02-2019'!I357+'SNA 03-2019'!I357+'SNA 04-2019'!I357+'SNA 05-2019'!I357+'SNA 06-2019'!I357+'SNA 07-2019'!I357+'SNA 08-2019'!I357+'SNA 09-2019'!I357+'SNA 10-2019'!I357+'SNA 11-2019'!I357+'SNA 12-2019'!I357</f>
        <v>0</v>
      </c>
    </row>
    <row r="358" spans="1:9" hidden="1" outlineLevel="1">
      <c r="A358" s="40" t="s">
        <v>326</v>
      </c>
      <c r="B358" s="35">
        <f>'SNA 01-2019'!B358+'SNA 02-2019'!B358+'SNA 03-2019'!B358+'SNA 04-2019'!B358+'SNA 05-2019'!B358+'SNA 06-2019'!B358+'SNA 07-2019'!B358+'SNA 08-2019'!B358+'SNA 09-2019'!B358+'SNA 10-2019'!B358+'SNA 11-2019'!B358+'SNA 12-2019'!B358</f>
        <v>-662.81100000000004</v>
      </c>
      <c r="C358" s="35">
        <f>'SNA 01-2019'!C358+'SNA 02-2019'!C358+'SNA 03-2019'!C358+'SNA 04-2019'!C358+'SNA 05-2019'!C358+'SNA 06-2019'!C358+'SNA 07-2019'!C358+'SNA 08-2019'!C358+'SNA 09-2019'!C358+'SNA 10-2019'!C358+'SNA 11-2019'!C358+'SNA 12-2019'!C358</f>
        <v>-6224.5089999999991</v>
      </c>
      <c r="D358" s="35">
        <f>'SNA 01-2019'!D358+'SNA 02-2019'!D358+'SNA 03-2019'!D358+'SNA 04-2019'!D358+'SNA 05-2019'!D358+'SNA 06-2019'!D358+'SNA 07-2019'!D358+'SNA 08-2019'!D358+'SNA 09-2019'!D358+'SNA 10-2019'!D358+'SNA 11-2019'!D358+'SNA 12-2019'!D358</f>
        <v>0</v>
      </c>
      <c r="E358" s="36">
        <f t="shared" si="41"/>
        <v>-6887.3199999999988</v>
      </c>
      <c r="F358" s="36"/>
      <c r="G358" s="35">
        <f>'SNA 01-2019'!G358+'SNA 02-2019'!G358+'SNA 03-2019'!G358+'SNA 04-2019'!G358+'SNA 05-2019'!G358+'SNA 06-2019'!G358+'SNA 07-2019'!G358+'SNA 08-2019'!G358+'SNA 09-2019'!G358+'SNA 10-2019'!G358+'SNA 11-2019'!G358+'SNA 12-2019'!G358</f>
        <v>0</v>
      </c>
      <c r="H358" s="36"/>
      <c r="I358" s="35">
        <f>'SNA 01-2019'!I358+'SNA 02-2019'!I358+'SNA 03-2019'!I358+'SNA 04-2019'!I358+'SNA 05-2019'!I358+'SNA 06-2019'!I358+'SNA 07-2019'!I358+'SNA 08-2019'!I358+'SNA 09-2019'!I358+'SNA 10-2019'!I358+'SNA 11-2019'!I358+'SNA 12-2019'!I358</f>
        <v>0</v>
      </c>
    </row>
    <row r="359" spans="1:9" hidden="1" outlineLevel="1">
      <c r="A359" s="40" t="s">
        <v>327</v>
      </c>
      <c r="B359" s="35">
        <f>'SNA 01-2019'!B359+'SNA 02-2019'!B359+'SNA 03-2019'!B359+'SNA 04-2019'!B359+'SNA 05-2019'!B359+'SNA 06-2019'!B359+'SNA 07-2019'!B359+'SNA 08-2019'!B359+'SNA 09-2019'!B359+'SNA 10-2019'!B359+'SNA 11-2019'!B359+'SNA 12-2019'!B359</f>
        <v>0</v>
      </c>
      <c r="C359" s="35">
        <f>'SNA 01-2019'!C359+'SNA 02-2019'!C359+'SNA 03-2019'!C359+'SNA 04-2019'!C359+'SNA 05-2019'!C359+'SNA 06-2019'!C359+'SNA 07-2019'!C359+'SNA 08-2019'!C359+'SNA 09-2019'!C359+'SNA 10-2019'!C359+'SNA 11-2019'!C359+'SNA 12-2019'!C359</f>
        <v>-20792.974999999999</v>
      </c>
      <c r="D359" s="35">
        <f>'SNA 01-2019'!D359+'SNA 02-2019'!D359+'SNA 03-2019'!D359+'SNA 04-2019'!D359+'SNA 05-2019'!D359+'SNA 06-2019'!D359+'SNA 07-2019'!D359+'SNA 08-2019'!D359+'SNA 09-2019'!D359+'SNA 10-2019'!D359+'SNA 11-2019'!D359+'SNA 12-2019'!D359</f>
        <v>0</v>
      </c>
      <c r="E359" s="36">
        <f t="shared" si="41"/>
        <v>-20792.974999999999</v>
      </c>
      <c r="F359" s="36"/>
      <c r="G359" s="35">
        <f>'SNA 01-2019'!G359+'SNA 02-2019'!G359+'SNA 03-2019'!G359+'SNA 04-2019'!G359+'SNA 05-2019'!G359+'SNA 06-2019'!G359+'SNA 07-2019'!G359+'SNA 08-2019'!G359+'SNA 09-2019'!G359+'SNA 10-2019'!G359+'SNA 11-2019'!G359+'SNA 12-2019'!G359</f>
        <v>0</v>
      </c>
      <c r="H359" s="36"/>
      <c r="I359" s="35">
        <f>'SNA 01-2019'!I359+'SNA 02-2019'!I359+'SNA 03-2019'!I359+'SNA 04-2019'!I359+'SNA 05-2019'!I359+'SNA 06-2019'!I359+'SNA 07-2019'!I359+'SNA 08-2019'!I359+'SNA 09-2019'!I359+'SNA 10-2019'!I359+'SNA 11-2019'!I359+'SNA 12-2019'!I359</f>
        <v>0</v>
      </c>
    </row>
    <row r="360" spans="1:9" hidden="1" outlineLevel="1">
      <c r="A360" s="40" t="s">
        <v>328</v>
      </c>
      <c r="B360" s="35">
        <f>'SNA 01-2019'!B360+'SNA 02-2019'!B360+'SNA 03-2019'!B360+'SNA 04-2019'!B360+'SNA 05-2019'!B360+'SNA 06-2019'!B360+'SNA 07-2019'!B360+'SNA 08-2019'!B360+'SNA 09-2019'!B360+'SNA 10-2019'!B360+'SNA 11-2019'!B360+'SNA 12-2019'!B360</f>
        <v>0</v>
      </c>
      <c r="C360" s="35">
        <f>'SNA 01-2019'!C360+'SNA 02-2019'!C360+'SNA 03-2019'!C360+'SNA 04-2019'!C360+'SNA 05-2019'!C360+'SNA 06-2019'!C360+'SNA 07-2019'!C360+'SNA 08-2019'!C360+'SNA 09-2019'!C360+'SNA 10-2019'!C360+'SNA 11-2019'!C360+'SNA 12-2019'!C360</f>
        <v>-73549.452999999994</v>
      </c>
      <c r="D360" s="35">
        <f>'SNA 01-2019'!D360+'SNA 02-2019'!D360+'SNA 03-2019'!D360+'SNA 04-2019'!D360+'SNA 05-2019'!D360+'SNA 06-2019'!D360+'SNA 07-2019'!D360+'SNA 08-2019'!D360+'SNA 09-2019'!D360+'SNA 10-2019'!D360+'SNA 11-2019'!D360+'SNA 12-2019'!D360</f>
        <v>0</v>
      </c>
      <c r="E360" s="36">
        <f t="shared" si="41"/>
        <v>-73549.452999999994</v>
      </c>
      <c r="F360" s="36"/>
      <c r="G360" s="35">
        <f>'SNA 01-2019'!G360+'SNA 02-2019'!G360+'SNA 03-2019'!G360+'SNA 04-2019'!G360+'SNA 05-2019'!G360+'SNA 06-2019'!G360+'SNA 07-2019'!G360+'SNA 08-2019'!G360+'SNA 09-2019'!G360+'SNA 10-2019'!G360+'SNA 11-2019'!G360+'SNA 12-2019'!G360</f>
        <v>0</v>
      </c>
      <c r="H360" s="36"/>
      <c r="I360" s="35">
        <f>'SNA 01-2019'!I360+'SNA 02-2019'!I360+'SNA 03-2019'!I360+'SNA 04-2019'!I360+'SNA 05-2019'!I360+'SNA 06-2019'!I360+'SNA 07-2019'!I360+'SNA 08-2019'!I360+'SNA 09-2019'!I360+'SNA 10-2019'!I360+'SNA 11-2019'!I360+'SNA 12-2019'!I360</f>
        <v>0</v>
      </c>
    </row>
    <row r="361" spans="1:9" hidden="1" outlineLevel="1">
      <c r="A361" s="40" t="s">
        <v>329</v>
      </c>
      <c r="B361" s="35">
        <f>'SNA 01-2019'!B361+'SNA 02-2019'!B361+'SNA 03-2019'!B361+'SNA 04-2019'!B361+'SNA 05-2019'!B361+'SNA 06-2019'!B361+'SNA 07-2019'!B361+'SNA 08-2019'!B361+'SNA 09-2019'!B361+'SNA 10-2019'!B361+'SNA 11-2019'!B361+'SNA 12-2019'!B361</f>
        <v>0</v>
      </c>
      <c r="C361" s="35">
        <f>'SNA 01-2019'!C361+'SNA 02-2019'!C361+'SNA 03-2019'!C361+'SNA 04-2019'!C361+'SNA 05-2019'!C361+'SNA 06-2019'!C361+'SNA 07-2019'!C361+'SNA 08-2019'!C361+'SNA 09-2019'!C361+'SNA 10-2019'!C361+'SNA 11-2019'!C361+'SNA 12-2019'!C361</f>
        <v>0</v>
      </c>
      <c r="D361" s="35">
        <f>'SNA 01-2019'!D361+'SNA 02-2019'!D361+'SNA 03-2019'!D361+'SNA 04-2019'!D361+'SNA 05-2019'!D361+'SNA 06-2019'!D361+'SNA 07-2019'!D361+'SNA 08-2019'!D361+'SNA 09-2019'!D361+'SNA 10-2019'!D361+'SNA 11-2019'!D361+'SNA 12-2019'!D361</f>
        <v>0</v>
      </c>
      <c r="E361" s="36">
        <f t="shared" si="41"/>
        <v>0</v>
      </c>
      <c r="F361" s="36"/>
      <c r="G361" s="35">
        <f>'SNA 01-2019'!G361+'SNA 02-2019'!G361+'SNA 03-2019'!G361+'SNA 04-2019'!G361+'SNA 05-2019'!G361+'SNA 06-2019'!G361+'SNA 07-2019'!G361+'SNA 08-2019'!G361+'SNA 09-2019'!G361+'SNA 10-2019'!G361+'SNA 11-2019'!G361+'SNA 12-2019'!G361</f>
        <v>0</v>
      </c>
      <c r="H361" s="36"/>
      <c r="I361" s="35">
        <f>'SNA 01-2019'!I361+'SNA 02-2019'!I361+'SNA 03-2019'!I361+'SNA 04-2019'!I361+'SNA 05-2019'!I361+'SNA 06-2019'!I361+'SNA 07-2019'!I361+'SNA 08-2019'!I361+'SNA 09-2019'!I361+'SNA 10-2019'!I361+'SNA 11-2019'!I361+'SNA 12-2019'!I361</f>
        <v>0</v>
      </c>
    </row>
    <row r="362" spans="1:9" hidden="1" outlineLevel="1">
      <c r="A362" s="40" t="s">
        <v>330</v>
      </c>
      <c r="B362" s="35">
        <f>'SNA 01-2019'!B362+'SNA 02-2019'!B362+'SNA 03-2019'!B362+'SNA 04-2019'!B362+'SNA 05-2019'!B362+'SNA 06-2019'!B362+'SNA 07-2019'!B362+'SNA 08-2019'!B362+'SNA 09-2019'!B362+'SNA 10-2019'!B362+'SNA 11-2019'!B362+'SNA 12-2019'!B362</f>
        <v>0</v>
      </c>
      <c r="C362" s="35">
        <f>'SNA 01-2019'!C362+'SNA 02-2019'!C362+'SNA 03-2019'!C362+'SNA 04-2019'!C362+'SNA 05-2019'!C362+'SNA 06-2019'!C362+'SNA 07-2019'!C362+'SNA 08-2019'!C362+'SNA 09-2019'!C362+'SNA 10-2019'!C362+'SNA 11-2019'!C362+'SNA 12-2019'!C362</f>
        <v>-1456.4259999999999</v>
      </c>
      <c r="D362" s="35">
        <f>'SNA 01-2019'!D362+'SNA 02-2019'!D362+'SNA 03-2019'!D362+'SNA 04-2019'!D362+'SNA 05-2019'!D362+'SNA 06-2019'!D362+'SNA 07-2019'!D362+'SNA 08-2019'!D362+'SNA 09-2019'!D362+'SNA 10-2019'!D362+'SNA 11-2019'!D362+'SNA 12-2019'!D362</f>
        <v>0</v>
      </c>
      <c r="E362" s="36">
        <f t="shared" si="41"/>
        <v>-1456.4259999999999</v>
      </c>
      <c r="F362" s="36"/>
      <c r="G362" s="35">
        <f>'SNA 01-2019'!G362+'SNA 02-2019'!G362+'SNA 03-2019'!G362+'SNA 04-2019'!G362+'SNA 05-2019'!G362+'SNA 06-2019'!G362+'SNA 07-2019'!G362+'SNA 08-2019'!G362+'SNA 09-2019'!G362+'SNA 10-2019'!G362+'SNA 11-2019'!G362+'SNA 12-2019'!G362</f>
        <v>0</v>
      </c>
      <c r="H362" s="36"/>
      <c r="I362" s="35">
        <f>'SNA 01-2019'!I362+'SNA 02-2019'!I362+'SNA 03-2019'!I362+'SNA 04-2019'!I362+'SNA 05-2019'!I362+'SNA 06-2019'!I362+'SNA 07-2019'!I362+'SNA 08-2019'!I362+'SNA 09-2019'!I362+'SNA 10-2019'!I362+'SNA 11-2019'!I362+'SNA 12-2019'!I362</f>
        <v>0</v>
      </c>
    </row>
    <row r="363" spans="1:9" hidden="1" outlineLevel="1">
      <c r="A363" s="40" t="s">
        <v>331</v>
      </c>
      <c r="B363" s="35">
        <f>'SNA 01-2019'!B363+'SNA 02-2019'!B363+'SNA 03-2019'!B363+'SNA 04-2019'!B363+'SNA 05-2019'!B363+'SNA 06-2019'!B363+'SNA 07-2019'!B363+'SNA 08-2019'!B363+'SNA 09-2019'!B363+'SNA 10-2019'!B363+'SNA 11-2019'!B363+'SNA 12-2019'!B363</f>
        <v>0</v>
      </c>
      <c r="C363" s="35">
        <f>'SNA 01-2019'!C363+'SNA 02-2019'!C363+'SNA 03-2019'!C363+'SNA 04-2019'!C363+'SNA 05-2019'!C363+'SNA 06-2019'!C363+'SNA 07-2019'!C363+'SNA 08-2019'!C363+'SNA 09-2019'!C363+'SNA 10-2019'!C363+'SNA 11-2019'!C363+'SNA 12-2019'!C363</f>
        <v>-5545.88</v>
      </c>
      <c r="D363" s="35">
        <f>'SNA 01-2019'!D363+'SNA 02-2019'!D363+'SNA 03-2019'!D363+'SNA 04-2019'!D363+'SNA 05-2019'!D363+'SNA 06-2019'!D363+'SNA 07-2019'!D363+'SNA 08-2019'!D363+'SNA 09-2019'!D363+'SNA 10-2019'!D363+'SNA 11-2019'!D363+'SNA 12-2019'!D363</f>
        <v>0</v>
      </c>
      <c r="E363" s="36">
        <f t="shared" si="41"/>
        <v>-5545.88</v>
      </c>
      <c r="F363" s="36"/>
      <c r="G363" s="35">
        <f>'SNA 01-2019'!G363+'SNA 02-2019'!G363+'SNA 03-2019'!G363+'SNA 04-2019'!G363+'SNA 05-2019'!G363+'SNA 06-2019'!G363+'SNA 07-2019'!G363+'SNA 08-2019'!G363+'SNA 09-2019'!G363+'SNA 10-2019'!G363+'SNA 11-2019'!G363+'SNA 12-2019'!G363</f>
        <v>0</v>
      </c>
      <c r="H363" s="36"/>
      <c r="I363" s="35">
        <f>'SNA 01-2019'!I363+'SNA 02-2019'!I363+'SNA 03-2019'!I363+'SNA 04-2019'!I363+'SNA 05-2019'!I363+'SNA 06-2019'!I363+'SNA 07-2019'!I363+'SNA 08-2019'!I363+'SNA 09-2019'!I363+'SNA 10-2019'!I363+'SNA 11-2019'!I363+'SNA 12-2019'!I363</f>
        <v>0</v>
      </c>
    </row>
    <row r="364" spans="1:9" hidden="1" outlineLevel="1">
      <c r="A364" s="40" t="s">
        <v>136</v>
      </c>
      <c r="B364" s="35">
        <f>'SNA 01-2019'!B364+'SNA 02-2019'!B364+'SNA 03-2019'!B364+'SNA 04-2019'!B364+'SNA 05-2019'!B364+'SNA 06-2019'!B364+'SNA 07-2019'!B364+'SNA 08-2019'!B364+'SNA 09-2019'!B364+'SNA 10-2019'!B364+'SNA 11-2019'!B364+'SNA 12-2019'!B364</f>
        <v>0</v>
      </c>
      <c r="C364" s="35">
        <f>'SNA 01-2019'!C364+'SNA 02-2019'!C364+'SNA 03-2019'!C364+'SNA 04-2019'!C364+'SNA 05-2019'!C364+'SNA 06-2019'!C364+'SNA 07-2019'!C364+'SNA 08-2019'!C364+'SNA 09-2019'!C364+'SNA 10-2019'!C364+'SNA 11-2019'!C364+'SNA 12-2019'!C364</f>
        <v>-5122.2150000000001</v>
      </c>
      <c r="D364" s="35">
        <f>'SNA 01-2019'!D364+'SNA 02-2019'!D364+'SNA 03-2019'!D364+'SNA 04-2019'!D364+'SNA 05-2019'!D364+'SNA 06-2019'!D364+'SNA 07-2019'!D364+'SNA 08-2019'!D364+'SNA 09-2019'!D364+'SNA 10-2019'!D364+'SNA 11-2019'!D364+'SNA 12-2019'!D364</f>
        <v>0</v>
      </c>
      <c r="E364" s="36">
        <f t="shared" si="41"/>
        <v>-5122.2150000000001</v>
      </c>
      <c r="F364" s="36"/>
      <c r="G364" s="35">
        <f>'SNA 01-2019'!G364+'SNA 02-2019'!G364+'SNA 03-2019'!G364+'SNA 04-2019'!G364+'SNA 05-2019'!G364+'SNA 06-2019'!G364+'SNA 07-2019'!G364+'SNA 08-2019'!G364+'SNA 09-2019'!G364+'SNA 10-2019'!G364+'SNA 11-2019'!G364+'SNA 12-2019'!G364</f>
        <v>0</v>
      </c>
      <c r="H364" s="36"/>
      <c r="I364" s="35">
        <f>'SNA 01-2019'!I364+'SNA 02-2019'!I364+'SNA 03-2019'!I364+'SNA 04-2019'!I364+'SNA 05-2019'!I364+'SNA 06-2019'!I364+'SNA 07-2019'!I364+'SNA 08-2019'!I364+'SNA 09-2019'!I364+'SNA 10-2019'!I364+'SNA 11-2019'!I364+'SNA 12-2019'!I364</f>
        <v>0</v>
      </c>
    </row>
    <row r="365" spans="1:9" hidden="1" outlineLevel="1">
      <c r="A365" s="41" t="s">
        <v>332</v>
      </c>
      <c r="B365" s="35">
        <f>'SNA 01-2019'!B365+'SNA 02-2019'!B365+'SNA 03-2019'!B365+'SNA 04-2019'!B365+'SNA 05-2019'!B365+'SNA 06-2019'!B365+'SNA 07-2019'!B365+'SNA 08-2019'!B365+'SNA 09-2019'!B365+'SNA 10-2019'!B365+'SNA 11-2019'!B365+'SNA 12-2019'!B365</f>
        <v>0</v>
      </c>
      <c r="C365" s="35">
        <f>'SNA 01-2019'!C365+'SNA 02-2019'!C365+'SNA 03-2019'!C365+'SNA 04-2019'!C365+'SNA 05-2019'!C365+'SNA 06-2019'!C365+'SNA 07-2019'!C365+'SNA 08-2019'!C365+'SNA 09-2019'!C365+'SNA 10-2019'!C365+'SNA 11-2019'!C365+'SNA 12-2019'!C365</f>
        <v>-476.6</v>
      </c>
      <c r="D365" s="35">
        <f>'SNA 01-2019'!D365+'SNA 02-2019'!D365+'SNA 03-2019'!D365+'SNA 04-2019'!D365+'SNA 05-2019'!D365+'SNA 06-2019'!D365+'SNA 07-2019'!D365+'SNA 08-2019'!D365+'SNA 09-2019'!D365+'SNA 10-2019'!D365+'SNA 11-2019'!D365+'SNA 12-2019'!D365</f>
        <v>0</v>
      </c>
      <c r="E365" s="36">
        <f t="shared" si="41"/>
        <v>-476.6</v>
      </c>
      <c r="F365" s="36"/>
      <c r="G365" s="35">
        <f>'SNA 01-2019'!G365+'SNA 02-2019'!G365+'SNA 03-2019'!G365+'SNA 04-2019'!G365+'SNA 05-2019'!G365+'SNA 06-2019'!G365+'SNA 07-2019'!G365+'SNA 08-2019'!G365+'SNA 09-2019'!G365+'SNA 10-2019'!G365+'SNA 11-2019'!G365+'SNA 12-2019'!G365</f>
        <v>0</v>
      </c>
      <c r="H365" s="36"/>
      <c r="I365" s="35">
        <f>'SNA 01-2019'!I365+'SNA 02-2019'!I365+'SNA 03-2019'!I365+'SNA 04-2019'!I365+'SNA 05-2019'!I365+'SNA 06-2019'!I365+'SNA 07-2019'!I365+'SNA 08-2019'!I365+'SNA 09-2019'!I365+'SNA 10-2019'!I365+'SNA 11-2019'!I365+'SNA 12-2019'!I365</f>
        <v>0</v>
      </c>
    </row>
    <row r="366" spans="1:9" hidden="1" outlineLevel="1">
      <c r="A366" s="40" t="s">
        <v>333</v>
      </c>
      <c r="B366" s="35">
        <f>'SNA 01-2019'!B366+'SNA 02-2019'!B366+'SNA 03-2019'!B366+'SNA 04-2019'!B366+'SNA 05-2019'!B366+'SNA 06-2019'!B366+'SNA 07-2019'!B366+'SNA 08-2019'!B366+'SNA 09-2019'!B366+'SNA 10-2019'!B366+'SNA 11-2019'!B366+'SNA 12-2019'!B366</f>
        <v>0</v>
      </c>
      <c r="C366" s="35">
        <f>'SNA 01-2019'!C366+'SNA 02-2019'!C366+'SNA 03-2019'!C366+'SNA 04-2019'!C366+'SNA 05-2019'!C366+'SNA 06-2019'!C366+'SNA 07-2019'!C366+'SNA 08-2019'!C366+'SNA 09-2019'!C366+'SNA 10-2019'!C366+'SNA 11-2019'!C366+'SNA 12-2019'!C366</f>
        <v>-118692.5</v>
      </c>
      <c r="D366" s="35">
        <f>'SNA 01-2019'!D366+'SNA 02-2019'!D366+'SNA 03-2019'!D366+'SNA 04-2019'!D366+'SNA 05-2019'!D366+'SNA 06-2019'!D366+'SNA 07-2019'!D366+'SNA 08-2019'!D366+'SNA 09-2019'!D366+'SNA 10-2019'!D366+'SNA 11-2019'!D366+'SNA 12-2019'!D366</f>
        <v>0</v>
      </c>
      <c r="E366" s="36">
        <f t="shared" si="41"/>
        <v>-118692.5</v>
      </c>
      <c r="F366" s="36"/>
      <c r="G366" s="35">
        <f>'SNA 01-2019'!G366+'SNA 02-2019'!G366+'SNA 03-2019'!G366+'SNA 04-2019'!G366+'SNA 05-2019'!G366+'SNA 06-2019'!G366+'SNA 07-2019'!G366+'SNA 08-2019'!G366+'SNA 09-2019'!G366+'SNA 10-2019'!G366+'SNA 11-2019'!G366+'SNA 12-2019'!G366</f>
        <v>0</v>
      </c>
      <c r="H366" s="36"/>
      <c r="I366" s="35">
        <f>'SNA 01-2019'!I366+'SNA 02-2019'!I366+'SNA 03-2019'!I366+'SNA 04-2019'!I366+'SNA 05-2019'!I366+'SNA 06-2019'!I366+'SNA 07-2019'!I366+'SNA 08-2019'!I366+'SNA 09-2019'!I366+'SNA 10-2019'!I366+'SNA 11-2019'!I366+'SNA 12-2019'!I366</f>
        <v>0</v>
      </c>
    </row>
    <row r="367" spans="1:9" hidden="1" outlineLevel="1">
      <c r="A367" s="40" t="s">
        <v>110</v>
      </c>
      <c r="B367" s="35">
        <f>'SNA 01-2019'!B367+'SNA 02-2019'!B367+'SNA 03-2019'!B367+'SNA 04-2019'!B367+'SNA 05-2019'!B367+'SNA 06-2019'!B367+'SNA 07-2019'!B367+'SNA 08-2019'!B367+'SNA 09-2019'!B367+'SNA 10-2019'!B367+'SNA 11-2019'!B367+'SNA 12-2019'!B367</f>
        <v>0</v>
      </c>
      <c r="C367" s="35">
        <f>'SNA 01-2019'!C367+'SNA 02-2019'!C367+'SNA 03-2019'!C367+'SNA 04-2019'!C367+'SNA 05-2019'!C367+'SNA 06-2019'!C367+'SNA 07-2019'!C367+'SNA 08-2019'!C367+'SNA 09-2019'!C367+'SNA 10-2019'!C367+'SNA 11-2019'!C367+'SNA 12-2019'!C367</f>
        <v>-1993.2460000000001</v>
      </c>
      <c r="D367" s="35">
        <f>'SNA 01-2019'!D367+'SNA 02-2019'!D367+'SNA 03-2019'!D367+'SNA 04-2019'!D367+'SNA 05-2019'!D367+'SNA 06-2019'!D367+'SNA 07-2019'!D367+'SNA 08-2019'!D367+'SNA 09-2019'!D367+'SNA 10-2019'!D367+'SNA 11-2019'!D367+'SNA 12-2019'!D367</f>
        <v>0</v>
      </c>
      <c r="E367" s="36">
        <f t="shared" si="41"/>
        <v>-1993.2460000000001</v>
      </c>
      <c r="F367" s="36"/>
      <c r="G367" s="35">
        <f>'SNA 01-2019'!G367+'SNA 02-2019'!G367+'SNA 03-2019'!G367+'SNA 04-2019'!G367+'SNA 05-2019'!G367+'SNA 06-2019'!G367+'SNA 07-2019'!G367+'SNA 08-2019'!G367+'SNA 09-2019'!G367+'SNA 10-2019'!G367+'SNA 11-2019'!G367+'SNA 12-2019'!G367</f>
        <v>0</v>
      </c>
      <c r="H367" s="36"/>
      <c r="I367" s="35">
        <f>'SNA 01-2019'!I367+'SNA 02-2019'!I367+'SNA 03-2019'!I367+'SNA 04-2019'!I367+'SNA 05-2019'!I367+'SNA 06-2019'!I367+'SNA 07-2019'!I367+'SNA 08-2019'!I367+'SNA 09-2019'!I367+'SNA 10-2019'!I367+'SNA 11-2019'!I367+'SNA 12-2019'!I367</f>
        <v>0</v>
      </c>
    </row>
    <row r="368" spans="1:9" hidden="1" outlineLevel="1">
      <c r="A368" s="41" t="s">
        <v>334</v>
      </c>
      <c r="B368" s="35">
        <f>'SNA 01-2019'!B368+'SNA 02-2019'!B368+'SNA 03-2019'!B368+'SNA 04-2019'!B368+'SNA 05-2019'!B368+'SNA 06-2019'!B368+'SNA 07-2019'!B368+'SNA 08-2019'!B368+'SNA 09-2019'!B368+'SNA 10-2019'!B368+'SNA 11-2019'!B368+'SNA 12-2019'!B368</f>
        <v>0</v>
      </c>
      <c r="C368" s="35">
        <f>'SNA 01-2019'!C368+'SNA 02-2019'!C368+'SNA 03-2019'!C368+'SNA 04-2019'!C368+'SNA 05-2019'!C368+'SNA 06-2019'!C368+'SNA 07-2019'!C368+'SNA 08-2019'!C368+'SNA 09-2019'!C368+'SNA 10-2019'!C368+'SNA 11-2019'!C368+'SNA 12-2019'!C368</f>
        <v>-570.6</v>
      </c>
      <c r="D368" s="35">
        <f>'SNA 01-2019'!D368+'SNA 02-2019'!D368+'SNA 03-2019'!D368+'SNA 04-2019'!D368+'SNA 05-2019'!D368+'SNA 06-2019'!D368+'SNA 07-2019'!D368+'SNA 08-2019'!D368+'SNA 09-2019'!D368+'SNA 10-2019'!D368+'SNA 11-2019'!D368+'SNA 12-2019'!D368</f>
        <v>0</v>
      </c>
      <c r="E368" s="36">
        <f t="shared" si="41"/>
        <v>-570.6</v>
      </c>
      <c r="F368" s="36"/>
      <c r="G368" s="35">
        <f>'SNA 01-2019'!G368+'SNA 02-2019'!G368+'SNA 03-2019'!G368+'SNA 04-2019'!G368+'SNA 05-2019'!G368+'SNA 06-2019'!G368+'SNA 07-2019'!G368+'SNA 08-2019'!G368+'SNA 09-2019'!G368+'SNA 10-2019'!G368+'SNA 11-2019'!G368+'SNA 12-2019'!G368</f>
        <v>0</v>
      </c>
      <c r="H368" s="36"/>
      <c r="I368" s="35">
        <f>'SNA 01-2019'!I368+'SNA 02-2019'!I368+'SNA 03-2019'!I368+'SNA 04-2019'!I368+'SNA 05-2019'!I368+'SNA 06-2019'!I368+'SNA 07-2019'!I368+'SNA 08-2019'!I368+'SNA 09-2019'!I368+'SNA 10-2019'!I368+'SNA 11-2019'!I368+'SNA 12-2019'!I368</f>
        <v>0</v>
      </c>
    </row>
    <row r="369" spans="1:9" hidden="1" outlineLevel="1">
      <c r="A369" s="40" t="s">
        <v>335</v>
      </c>
      <c r="B369" s="35">
        <f>'SNA 01-2019'!B369+'SNA 02-2019'!B369+'SNA 03-2019'!B369+'SNA 04-2019'!B369+'SNA 05-2019'!B369+'SNA 06-2019'!B369+'SNA 07-2019'!B369+'SNA 08-2019'!B369+'SNA 09-2019'!B369+'SNA 10-2019'!B369+'SNA 11-2019'!B369+'SNA 12-2019'!B369</f>
        <v>0</v>
      </c>
      <c r="C369" s="35">
        <f>'SNA 01-2019'!C369+'SNA 02-2019'!C369+'SNA 03-2019'!C369+'SNA 04-2019'!C369+'SNA 05-2019'!C369+'SNA 06-2019'!C369+'SNA 07-2019'!C369+'SNA 08-2019'!C369+'SNA 09-2019'!C369+'SNA 10-2019'!C369+'SNA 11-2019'!C369+'SNA 12-2019'!C369</f>
        <v>-535.51</v>
      </c>
      <c r="D369" s="35">
        <f>'SNA 01-2019'!D369+'SNA 02-2019'!D369+'SNA 03-2019'!D369+'SNA 04-2019'!D369+'SNA 05-2019'!D369+'SNA 06-2019'!D369+'SNA 07-2019'!D369+'SNA 08-2019'!D369+'SNA 09-2019'!D369+'SNA 10-2019'!D369+'SNA 11-2019'!D369+'SNA 12-2019'!D369</f>
        <v>0</v>
      </c>
      <c r="E369" s="36">
        <f t="shared" si="41"/>
        <v>-535.51</v>
      </c>
      <c r="F369" s="36"/>
      <c r="G369" s="35">
        <f>'SNA 01-2019'!G369+'SNA 02-2019'!G369+'SNA 03-2019'!G369+'SNA 04-2019'!G369+'SNA 05-2019'!G369+'SNA 06-2019'!G369+'SNA 07-2019'!G369+'SNA 08-2019'!G369+'SNA 09-2019'!G369+'SNA 10-2019'!G369+'SNA 11-2019'!G369+'SNA 12-2019'!G369</f>
        <v>0</v>
      </c>
      <c r="H369" s="36"/>
      <c r="I369" s="35">
        <f>'SNA 01-2019'!I369+'SNA 02-2019'!I369+'SNA 03-2019'!I369+'SNA 04-2019'!I369+'SNA 05-2019'!I369+'SNA 06-2019'!I369+'SNA 07-2019'!I369+'SNA 08-2019'!I369+'SNA 09-2019'!I369+'SNA 10-2019'!I369+'SNA 11-2019'!I369+'SNA 12-2019'!I369</f>
        <v>0</v>
      </c>
    </row>
    <row r="370" spans="1:9" hidden="1" outlineLevel="1">
      <c r="A370" s="40" t="s">
        <v>336</v>
      </c>
      <c r="B370" s="35">
        <f>'SNA 01-2019'!B370+'SNA 02-2019'!B370+'SNA 03-2019'!B370+'SNA 04-2019'!B370+'SNA 05-2019'!B370+'SNA 06-2019'!B370+'SNA 07-2019'!B370+'SNA 08-2019'!B370+'SNA 09-2019'!B370+'SNA 10-2019'!B370+'SNA 11-2019'!B370+'SNA 12-2019'!B370</f>
        <v>0</v>
      </c>
      <c r="C370" s="35">
        <f>'SNA 01-2019'!C370+'SNA 02-2019'!C370+'SNA 03-2019'!C370+'SNA 04-2019'!C370+'SNA 05-2019'!C370+'SNA 06-2019'!C370+'SNA 07-2019'!C370+'SNA 08-2019'!C370+'SNA 09-2019'!C370+'SNA 10-2019'!C370+'SNA 11-2019'!C370+'SNA 12-2019'!C370</f>
        <v>-947</v>
      </c>
      <c r="D370" s="35">
        <f>'SNA 01-2019'!D370+'SNA 02-2019'!D370+'SNA 03-2019'!D370+'SNA 04-2019'!D370+'SNA 05-2019'!D370+'SNA 06-2019'!D370+'SNA 07-2019'!D370+'SNA 08-2019'!D370+'SNA 09-2019'!D370+'SNA 10-2019'!D370+'SNA 11-2019'!D370+'SNA 12-2019'!D370</f>
        <v>0</v>
      </c>
      <c r="E370" s="36">
        <f t="shared" si="41"/>
        <v>-947</v>
      </c>
      <c r="F370" s="36"/>
      <c r="G370" s="35">
        <f>'SNA 01-2019'!G370+'SNA 02-2019'!G370+'SNA 03-2019'!G370+'SNA 04-2019'!G370+'SNA 05-2019'!G370+'SNA 06-2019'!G370+'SNA 07-2019'!G370+'SNA 08-2019'!G370+'SNA 09-2019'!G370+'SNA 10-2019'!G370+'SNA 11-2019'!G370+'SNA 12-2019'!G370</f>
        <v>0</v>
      </c>
      <c r="H370" s="36"/>
      <c r="I370" s="35">
        <f>'SNA 01-2019'!I370+'SNA 02-2019'!I370+'SNA 03-2019'!I370+'SNA 04-2019'!I370+'SNA 05-2019'!I370+'SNA 06-2019'!I370+'SNA 07-2019'!I370+'SNA 08-2019'!I370+'SNA 09-2019'!I370+'SNA 10-2019'!I370+'SNA 11-2019'!I370+'SNA 12-2019'!I370</f>
        <v>0</v>
      </c>
    </row>
    <row r="371" spans="1:9" hidden="1" outlineLevel="1">
      <c r="A371" s="40" t="s">
        <v>337</v>
      </c>
      <c r="B371" s="35">
        <f>'SNA 01-2019'!B371+'SNA 02-2019'!B371+'SNA 03-2019'!B371+'SNA 04-2019'!B371+'SNA 05-2019'!B371+'SNA 06-2019'!B371+'SNA 07-2019'!B371+'SNA 08-2019'!B371+'SNA 09-2019'!B371+'SNA 10-2019'!B371+'SNA 11-2019'!B371+'SNA 12-2019'!B371</f>
        <v>0</v>
      </c>
      <c r="C371" s="35">
        <f>'SNA 01-2019'!C371+'SNA 02-2019'!C371+'SNA 03-2019'!C371+'SNA 04-2019'!C371+'SNA 05-2019'!C371+'SNA 06-2019'!C371+'SNA 07-2019'!C371+'SNA 08-2019'!C371+'SNA 09-2019'!C371+'SNA 10-2019'!C371+'SNA 11-2019'!C371+'SNA 12-2019'!C371</f>
        <v>-2102.0390000000002</v>
      </c>
      <c r="D371" s="35">
        <f>'SNA 01-2019'!D371+'SNA 02-2019'!D371+'SNA 03-2019'!D371+'SNA 04-2019'!D371+'SNA 05-2019'!D371+'SNA 06-2019'!D371+'SNA 07-2019'!D371+'SNA 08-2019'!D371+'SNA 09-2019'!D371+'SNA 10-2019'!D371+'SNA 11-2019'!D371+'SNA 12-2019'!D371</f>
        <v>0</v>
      </c>
      <c r="E371" s="36">
        <f t="shared" si="41"/>
        <v>-2102.0390000000002</v>
      </c>
      <c r="F371" s="36"/>
      <c r="G371" s="35">
        <f>'SNA 01-2019'!G371+'SNA 02-2019'!G371+'SNA 03-2019'!G371+'SNA 04-2019'!G371+'SNA 05-2019'!G371+'SNA 06-2019'!G371+'SNA 07-2019'!G371+'SNA 08-2019'!G371+'SNA 09-2019'!G371+'SNA 10-2019'!G371+'SNA 11-2019'!G371+'SNA 12-2019'!G371</f>
        <v>0</v>
      </c>
      <c r="H371" s="36"/>
      <c r="I371" s="35">
        <f>'SNA 01-2019'!I371+'SNA 02-2019'!I371+'SNA 03-2019'!I371+'SNA 04-2019'!I371+'SNA 05-2019'!I371+'SNA 06-2019'!I371+'SNA 07-2019'!I371+'SNA 08-2019'!I371+'SNA 09-2019'!I371+'SNA 10-2019'!I371+'SNA 11-2019'!I371+'SNA 12-2019'!I371</f>
        <v>0</v>
      </c>
    </row>
    <row r="372" spans="1:9" hidden="1" outlineLevel="1">
      <c r="A372" s="40" t="s">
        <v>338</v>
      </c>
      <c r="B372" s="35">
        <f>'SNA 01-2019'!B372+'SNA 02-2019'!B372+'SNA 03-2019'!B372+'SNA 04-2019'!B372+'SNA 05-2019'!B372+'SNA 06-2019'!B372+'SNA 07-2019'!B372+'SNA 08-2019'!B372+'SNA 09-2019'!B372+'SNA 10-2019'!B372+'SNA 11-2019'!B372+'SNA 12-2019'!B372</f>
        <v>0</v>
      </c>
      <c r="C372" s="35">
        <f>'SNA 01-2019'!C372+'SNA 02-2019'!C372+'SNA 03-2019'!C372+'SNA 04-2019'!C372+'SNA 05-2019'!C372+'SNA 06-2019'!C372+'SNA 07-2019'!C372+'SNA 08-2019'!C372+'SNA 09-2019'!C372+'SNA 10-2019'!C372+'SNA 11-2019'!C372+'SNA 12-2019'!C372</f>
        <v>-925.46199999999999</v>
      </c>
      <c r="D372" s="35">
        <f>'SNA 01-2019'!D372+'SNA 02-2019'!D372+'SNA 03-2019'!D372+'SNA 04-2019'!D372+'SNA 05-2019'!D372+'SNA 06-2019'!D372+'SNA 07-2019'!D372+'SNA 08-2019'!D372+'SNA 09-2019'!D372+'SNA 10-2019'!D372+'SNA 11-2019'!D372+'SNA 12-2019'!D372</f>
        <v>0</v>
      </c>
      <c r="E372" s="36">
        <f t="shared" si="41"/>
        <v>-925.46199999999999</v>
      </c>
      <c r="F372" s="36"/>
      <c r="G372" s="35">
        <f>'SNA 01-2019'!G372+'SNA 02-2019'!G372+'SNA 03-2019'!G372+'SNA 04-2019'!G372+'SNA 05-2019'!G372+'SNA 06-2019'!G372+'SNA 07-2019'!G372+'SNA 08-2019'!G372+'SNA 09-2019'!G372+'SNA 10-2019'!G372+'SNA 11-2019'!G372+'SNA 12-2019'!G372</f>
        <v>0</v>
      </c>
      <c r="H372" s="36"/>
      <c r="I372" s="35">
        <f>'SNA 01-2019'!I372+'SNA 02-2019'!I372+'SNA 03-2019'!I372+'SNA 04-2019'!I372+'SNA 05-2019'!I372+'SNA 06-2019'!I372+'SNA 07-2019'!I372+'SNA 08-2019'!I372+'SNA 09-2019'!I372+'SNA 10-2019'!I372+'SNA 11-2019'!I372+'SNA 12-2019'!I372</f>
        <v>0</v>
      </c>
    </row>
    <row r="373" spans="1:9" hidden="1" outlineLevel="1">
      <c r="A373" s="40" t="s">
        <v>339</v>
      </c>
      <c r="B373" s="35">
        <f>'SNA 01-2019'!B373+'SNA 02-2019'!B373+'SNA 03-2019'!B373+'SNA 04-2019'!B373+'SNA 05-2019'!B373+'SNA 06-2019'!B373+'SNA 07-2019'!B373+'SNA 08-2019'!B373+'SNA 09-2019'!B373+'SNA 10-2019'!B373+'SNA 11-2019'!B373+'SNA 12-2019'!B373</f>
        <v>0</v>
      </c>
      <c r="C373" s="35">
        <f>'SNA 01-2019'!C373+'SNA 02-2019'!C373+'SNA 03-2019'!C373+'SNA 04-2019'!C373+'SNA 05-2019'!C373+'SNA 06-2019'!C373+'SNA 07-2019'!C373+'SNA 08-2019'!C373+'SNA 09-2019'!C373+'SNA 10-2019'!C373+'SNA 11-2019'!C373+'SNA 12-2019'!C373</f>
        <v>-6494.0680000000002</v>
      </c>
      <c r="D373" s="35">
        <f>'SNA 01-2019'!D373+'SNA 02-2019'!D373+'SNA 03-2019'!D373+'SNA 04-2019'!D373+'SNA 05-2019'!D373+'SNA 06-2019'!D373+'SNA 07-2019'!D373+'SNA 08-2019'!D373+'SNA 09-2019'!D373+'SNA 10-2019'!D373+'SNA 11-2019'!D373+'SNA 12-2019'!D373</f>
        <v>0</v>
      </c>
      <c r="E373" s="36">
        <f t="shared" si="41"/>
        <v>-6494.0680000000002</v>
      </c>
      <c r="F373" s="36"/>
      <c r="G373" s="35">
        <f>'SNA 01-2019'!G373+'SNA 02-2019'!G373+'SNA 03-2019'!G373+'SNA 04-2019'!G373+'SNA 05-2019'!G373+'SNA 06-2019'!G373+'SNA 07-2019'!G373+'SNA 08-2019'!G373+'SNA 09-2019'!G373+'SNA 10-2019'!G373+'SNA 11-2019'!G373+'SNA 12-2019'!G373</f>
        <v>0</v>
      </c>
      <c r="H373" s="36"/>
      <c r="I373" s="35">
        <f>'SNA 01-2019'!I373+'SNA 02-2019'!I373+'SNA 03-2019'!I373+'SNA 04-2019'!I373+'SNA 05-2019'!I373+'SNA 06-2019'!I373+'SNA 07-2019'!I373+'SNA 08-2019'!I373+'SNA 09-2019'!I373+'SNA 10-2019'!I373+'SNA 11-2019'!I373+'SNA 12-2019'!I373</f>
        <v>0</v>
      </c>
    </row>
    <row r="374" spans="1:9" hidden="1" outlineLevel="1">
      <c r="A374" s="40" t="s">
        <v>340</v>
      </c>
      <c r="B374" s="35">
        <f>'SNA 01-2019'!B374+'SNA 02-2019'!B374+'SNA 03-2019'!B374+'SNA 04-2019'!B374+'SNA 05-2019'!B374+'SNA 06-2019'!B374+'SNA 07-2019'!B374+'SNA 08-2019'!B374+'SNA 09-2019'!B374+'SNA 10-2019'!B374+'SNA 11-2019'!B374+'SNA 12-2019'!B374</f>
        <v>0</v>
      </c>
      <c r="C374" s="35">
        <f>'SNA 01-2019'!C374+'SNA 02-2019'!C374+'SNA 03-2019'!C374+'SNA 04-2019'!C374+'SNA 05-2019'!C374+'SNA 06-2019'!C374+'SNA 07-2019'!C374+'SNA 08-2019'!C374+'SNA 09-2019'!C374+'SNA 10-2019'!C374+'SNA 11-2019'!C374+'SNA 12-2019'!C374</f>
        <v>-9098.5249999999996</v>
      </c>
      <c r="D374" s="35">
        <f>'SNA 01-2019'!D374+'SNA 02-2019'!D374+'SNA 03-2019'!D374+'SNA 04-2019'!D374+'SNA 05-2019'!D374+'SNA 06-2019'!D374+'SNA 07-2019'!D374+'SNA 08-2019'!D374+'SNA 09-2019'!D374+'SNA 10-2019'!D374+'SNA 11-2019'!D374+'SNA 12-2019'!D374</f>
        <v>0</v>
      </c>
      <c r="E374" s="36">
        <f t="shared" si="41"/>
        <v>-9098.5249999999996</v>
      </c>
      <c r="F374" s="36"/>
      <c r="G374" s="35">
        <f>'SNA 01-2019'!G374+'SNA 02-2019'!G374+'SNA 03-2019'!G374+'SNA 04-2019'!G374+'SNA 05-2019'!G374+'SNA 06-2019'!G374+'SNA 07-2019'!G374+'SNA 08-2019'!G374+'SNA 09-2019'!G374+'SNA 10-2019'!G374+'SNA 11-2019'!G374+'SNA 12-2019'!G374</f>
        <v>0</v>
      </c>
      <c r="H374" s="36"/>
      <c r="I374" s="35">
        <f>'SNA 01-2019'!I374+'SNA 02-2019'!I374+'SNA 03-2019'!I374+'SNA 04-2019'!I374+'SNA 05-2019'!I374+'SNA 06-2019'!I374+'SNA 07-2019'!I374+'SNA 08-2019'!I374+'SNA 09-2019'!I374+'SNA 10-2019'!I374+'SNA 11-2019'!I374+'SNA 12-2019'!I374</f>
        <v>0</v>
      </c>
    </row>
    <row r="375" spans="1:9" hidden="1" outlineLevel="1">
      <c r="A375" s="40" t="s">
        <v>341</v>
      </c>
      <c r="B375" s="35">
        <f>'SNA 01-2019'!B375+'SNA 02-2019'!B375+'SNA 03-2019'!B375+'SNA 04-2019'!B375+'SNA 05-2019'!B375+'SNA 06-2019'!B375+'SNA 07-2019'!B375+'SNA 08-2019'!B375+'SNA 09-2019'!B375+'SNA 10-2019'!B375+'SNA 11-2019'!B375+'SNA 12-2019'!B375</f>
        <v>0</v>
      </c>
      <c r="C375" s="35">
        <f>'SNA 01-2019'!C375+'SNA 02-2019'!C375+'SNA 03-2019'!C375+'SNA 04-2019'!C375+'SNA 05-2019'!C375+'SNA 06-2019'!C375+'SNA 07-2019'!C375+'SNA 08-2019'!C375+'SNA 09-2019'!C375+'SNA 10-2019'!C375+'SNA 11-2019'!C375+'SNA 12-2019'!C375</f>
        <v>-1359.8910000000001</v>
      </c>
      <c r="D375" s="35">
        <f>'SNA 01-2019'!D375+'SNA 02-2019'!D375+'SNA 03-2019'!D375+'SNA 04-2019'!D375+'SNA 05-2019'!D375+'SNA 06-2019'!D375+'SNA 07-2019'!D375+'SNA 08-2019'!D375+'SNA 09-2019'!D375+'SNA 10-2019'!D375+'SNA 11-2019'!D375+'SNA 12-2019'!D375</f>
        <v>0</v>
      </c>
      <c r="E375" s="36">
        <f t="shared" si="41"/>
        <v>-1359.8910000000001</v>
      </c>
      <c r="F375" s="36"/>
      <c r="G375" s="35">
        <f>'SNA 01-2019'!G375+'SNA 02-2019'!G375+'SNA 03-2019'!G375+'SNA 04-2019'!G375+'SNA 05-2019'!G375+'SNA 06-2019'!G375+'SNA 07-2019'!G375+'SNA 08-2019'!G375+'SNA 09-2019'!G375+'SNA 10-2019'!G375+'SNA 11-2019'!G375+'SNA 12-2019'!G375</f>
        <v>0</v>
      </c>
      <c r="H375" s="36"/>
      <c r="I375" s="35">
        <f>'SNA 01-2019'!I375+'SNA 02-2019'!I375+'SNA 03-2019'!I375+'SNA 04-2019'!I375+'SNA 05-2019'!I375+'SNA 06-2019'!I375+'SNA 07-2019'!I375+'SNA 08-2019'!I375+'SNA 09-2019'!I375+'SNA 10-2019'!I375+'SNA 11-2019'!I375+'SNA 12-2019'!I375</f>
        <v>0</v>
      </c>
    </row>
    <row r="376" spans="1:9" hidden="1" outlineLevel="1">
      <c r="A376" s="40" t="s">
        <v>342</v>
      </c>
      <c r="B376" s="35">
        <f>'SNA 01-2019'!B376+'SNA 02-2019'!B376+'SNA 03-2019'!B376+'SNA 04-2019'!B376+'SNA 05-2019'!B376+'SNA 06-2019'!B376+'SNA 07-2019'!B376+'SNA 08-2019'!B376+'SNA 09-2019'!B376+'SNA 10-2019'!B376+'SNA 11-2019'!B376+'SNA 12-2019'!B376</f>
        <v>0</v>
      </c>
      <c r="C376" s="35">
        <f>'SNA 01-2019'!C376+'SNA 02-2019'!C376+'SNA 03-2019'!C376+'SNA 04-2019'!C376+'SNA 05-2019'!C376+'SNA 06-2019'!C376+'SNA 07-2019'!C376+'SNA 08-2019'!C376+'SNA 09-2019'!C376+'SNA 10-2019'!C376+'SNA 11-2019'!C376+'SNA 12-2019'!C376</f>
        <v>-473.63</v>
      </c>
      <c r="D376" s="35">
        <f>'SNA 01-2019'!D376+'SNA 02-2019'!D376+'SNA 03-2019'!D376+'SNA 04-2019'!D376+'SNA 05-2019'!D376+'SNA 06-2019'!D376+'SNA 07-2019'!D376+'SNA 08-2019'!D376+'SNA 09-2019'!D376+'SNA 10-2019'!D376+'SNA 11-2019'!D376+'SNA 12-2019'!D376</f>
        <v>0</v>
      </c>
      <c r="E376" s="36">
        <f t="shared" si="41"/>
        <v>-473.63</v>
      </c>
      <c r="F376" s="36"/>
      <c r="G376" s="35">
        <f>'SNA 01-2019'!G376+'SNA 02-2019'!G376+'SNA 03-2019'!G376+'SNA 04-2019'!G376+'SNA 05-2019'!G376+'SNA 06-2019'!G376+'SNA 07-2019'!G376+'SNA 08-2019'!G376+'SNA 09-2019'!G376+'SNA 10-2019'!G376+'SNA 11-2019'!G376+'SNA 12-2019'!G376</f>
        <v>0</v>
      </c>
      <c r="H376" s="36"/>
      <c r="I376" s="35">
        <f>'SNA 01-2019'!I376+'SNA 02-2019'!I376+'SNA 03-2019'!I376+'SNA 04-2019'!I376+'SNA 05-2019'!I376+'SNA 06-2019'!I376+'SNA 07-2019'!I376+'SNA 08-2019'!I376+'SNA 09-2019'!I376+'SNA 10-2019'!I376+'SNA 11-2019'!I376+'SNA 12-2019'!I376</f>
        <v>0</v>
      </c>
    </row>
    <row r="377" spans="1:9" hidden="1" outlineLevel="1">
      <c r="A377" s="40" t="s">
        <v>343</v>
      </c>
      <c r="B377" s="35">
        <f>'SNA 01-2019'!B377+'SNA 02-2019'!B377+'SNA 03-2019'!B377+'SNA 04-2019'!B377+'SNA 05-2019'!B377+'SNA 06-2019'!B377+'SNA 07-2019'!B377+'SNA 08-2019'!B377+'SNA 09-2019'!B377+'SNA 10-2019'!B377+'SNA 11-2019'!B377+'SNA 12-2019'!B377</f>
        <v>0</v>
      </c>
      <c r="C377" s="35">
        <f>'SNA 01-2019'!C377+'SNA 02-2019'!C377+'SNA 03-2019'!C377+'SNA 04-2019'!C377+'SNA 05-2019'!C377+'SNA 06-2019'!C377+'SNA 07-2019'!C377+'SNA 08-2019'!C377+'SNA 09-2019'!C377+'SNA 10-2019'!C377+'SNA 11-2019'!C377+'SNA 12-2019'!C377</f>
        <v>-273.452</v>
      </c>
      <c r="D377" s="35">
        <f>'SNA 01-2019'!D377+'SNA 02-2019'!D377+'SNA 03-2019'!D377+'SNA 04-2019'!D377+'SNA 05-2019'!D377+'SNA 06-2019'!D377+'SNA 07-2019'!D377+'SNA 08-2019'!D377+'SNA 09-2019'!D377+'SNA 10-2019'!D377+'SNA 11-2019'!D377+'SNA 12-2019'!D377</f>
        <v>0</v>
      </c>
      <c r="E377" s="36">
        <f t="shared" si="41"/>
        <v>-273.452</v>
      </c>
      <c r="F377" s="36"/>
      <c r="G377" s="35">
        <f>'SNA 01-2019'!G377+'SNA 02-2019'!G377+'SNA 03-2019'!G377+'SNA 04-2019'!G377+'SNA 05-2019'!G377+'SNA 06-2019'!G377+'SNA 07-2019'!G377+'SNA 08-2019'!G377+'SNA 09-2019'!G377+'SNA 10-2019'!G377+'SNA 11-2019'!G377+'SNA 12-2019'!G377</f>
        <v>0</v>
      </c>
      <c r="H377" s="36"/>
      <c r="I377" s="35">
        <f>'SNA 01-2019'!I377+'SNA 02-2019'!I377+'SNA 03-2019'!I377+'SNA 04-2019'!I377+'SNA 05-2019'!I377+'SNA 06-2019'!I377+'SNA 07-2019'!I377+'SNA 08-2019'!I377+'SNA 09-2019'!I377+'SNA 10-2019'!I377+'SNA 11-2019'!I377+'SNA 12-2019'!I377</f>
        <v>0</v>
      </c>
    </row>
    <row r="378" spans="1:9" hidden="1" outlineLevel="1">
      <c r="A378" s="40" t="s">
        <v>344</v>
      </c>
      <c r="B378" s="35">
        <f>'SNA 01-2019'!B378+'SNA 02-2019'!B378+'SNA 03-2019'!B378+'SNA 04-2019'!B378+'SNA 05-2019'!B378+'SNA 06-2019'!B378+'SNA 07-2019'!B378+'SNA 08-2019'!B378+'SNA 09-2019'!B378+'SNA 10-2019'!B378+'SNA 11-2019'!B378+'SNA 12-2019'!B378</f>
        <v>0</v>
      </c>
      <c r="C378" s="35">
        <f>'SNA 01-2019'!C378+'SNA 02-2019'!C378+'SNA 03-2019'!C378+'SNA 04-2019'!C378+'SNA 05-2019'!C378+'SNA 06-2019'!C378+'SNA 07-2019'!C378+'SNA 08-2019'!C378+'SNA 09-2019'!C378+'SNA 10-2019'!C378+'SNA 11-2019'!C378+'SNA 12-2019'!C378</f>
        <v>-1521.431</v>
      </c>
      <c r="D378" s="35">
        <f>'SNA 01-2019'!D378+'SNA 02-2019'!D378+'SNA 03-2019'!D378+'SNA 04-2019'!D378+'SNA 05-2019'!D378+'SNA 06-2019'!D378+'SNA 07-2019'!D378+'SNA 08-2019'!D378+'SNA 09-2019'!D378+'SNA 10-2019'!D378+'SNA 11-2019'!D378+'SNA 12-2019'!D378</f>
        <v>0</v>
      </c>
      <c r="E378" s="36">
        <f t="shared" si="41"/>
        <v>-1521.431</v>
      </c>
      <c r="F378" s="36"/>
      <c r="G378" s="35">
        <f>'SNA 01-2019'!G378+'SNA 02-2019'!G378+'SNA 03-2019'!G378+'SNA 04-2019'!G378+'SNA 05-2019'!G378+'SNA 06-2019'!G378+'SNA 07-2019'!G378+'SNA 08-2019'!G378+'SNA 09-2019'!G378+'SNA 10-2019'!G378+'SNA 11-2019'!G378+'SNA 12-2019'!G378</f>
        <v>0</v>
      </c>
      <c r="H378" s="36"/>
      <c r="I378" s="35">
        <f>'SNA 01-2019'!I378+'SNA 02-2019'!I378+'SNA 03-2019'!I378+'SNA 04-2019'!I378+'SNA 05-2019'!I378+'SNA 06-2019'!I378+'SNA 07-2019'!I378+'SNA 08-2019'!I378+'SNA 09-2019'!I378+'SNA 10-2019'!I378+'SNA 11-2019'!I378+'SNA 12-2019'!I378</f>
        <v>0</v>
      </c>
    </row>
    <row r="379" spans="1:9" hidden="1" outlineLevel="1">
      <c r="A379" s="40" t="s">
        <v>119</v>
      </c>
      <c r="B379" s="35">
        <f>'SNA 01-2019'!B379+'SNA 02-2019'!B379+'SNA 03-2019'!B379+'SNA 04-2019'!B379+'SNA 05-2019'!B379+'SNA 06-2019'!B379+'SNA 07-2019'!B379+'SNA 08-2019'!B379+'SNA 09-2019'!B379+'SNA 10-2019'!B379+'SNA 11-2019'!B379+'SNA 12-2019'!B379</f>
        <v>0</v>
      </c>
      <c r="C379" s="35">
        <f>'SNA 01-2019'!C379+'SNA 02-2019'!C379+'SNA 03-2019'!C379+'SNA 04-2019'!C379+'SNA 05-2019'!C379+'SNA 06-2019'!C379+'SNA 07-2019'!C379+'SNA 08-2019'!C379+'SNA 09-2019'!C379+'SNA 10-2019'!C379+'SNA 11-2019'!C379+'SNA 12-2019'!C379</f>
        <v>-1833.473</v>
      </c>
      <c r="D379" s="35">
        <f>'SNA 01-2019'!D379+'SNA 02-2019'!D379+'SNA 03-2019'!D379+'SNA 04-2019'!D379+'SNA 05-2019'!D379+'SNA 06-2019'!D379+'SNA 07-2019'!D379+'SNA 08-2019'!D379+'SNA 09-2019'!D379+'SNA 10-2019'!D379+'SNA 11-2019'!D379+'SNA 12-2019'!D379</f>
        <v>0</v>
      </c>
      <c r="E379" s="36">
        <f t="shared" si="41"/>
        <v>-1833.473</v>
      </c>
      <c r="F379" s="36"/>
      <c r="G379" s="35">
        <f>'SNA 01-2019'!G379+'SNA 02-2019'!G379+'SNA 03-2019'!G379+'SNA 04-2019'!G379+'SNA 05-2019'!G379+'SNA 06-2019'!G379+'SNA 07-2019'!G379+'SNA 08-2019'!G379+'SNA 09-2019'!G379+'SNA 10-2019'!G379+'SNA 11-2019'!G379+'SNA 12-2019'!G379</f>
        <v>0</v>
      </c>
      <c r="H379" s="36"/>
      <c r="I379" s="35">
        <f>'SNA 01-2019'!I379+'SNA 02-2019'!I379+'SNA 03-2019'!I379+'SNA 04-2019'!I379+'SNA 05-2019'!I379+'SNA 06-2019'!I379+'SNA 07-2019'!I379+'SNA 08-2019'!I379+'SNA 09-2019'!I379+'SNA 10-2019'!I379+'SNA 11-2019'!I379+'SNA 12-2019'!I379</f>
        <v>0</v>
      </c>
    </row>
    <row r="380" spans="1:9" hidden="1" outlineLevel="1">
      <c r="A380" s="40" t="s">
        <v>138</v>
      </c>
      <c r="B380" s="35">
        <f>'SNA 01-2019'!B380+'SNA 02-2019'!B380+'SNA 03-2019'!B380+'SNA 04-2019'!B380+'SNA 05-2019'!B380+'SNA 06-2019'!B380+'SNA 07-2019'!B380+'SNA 08-2019'!B380+'SNA 09-2019'!B380+'SNA 10-2019'!B380+'SNA 11-2019'!B380+'SNA 12-2019'!B380</f>
        <v>0</v>
      </c>
      <c r="C380" s="35">
        <f>'SNA 01-2019'!C380+'SNA 02-2019'!C380+'SNA 03-2019'!C380+'SNA 04-2019'!C380+'SNA 05-2019'!C380+'SNA 06-2019'!C380+'SNA 07-2019'!C380+'SNA 08-2019'!C380+'SNA 09-2019'!C380+'SNA 10-2019'!C380+'SNA 11-2019'!C380+'SNA 12-2019'!C380</f>
        <v>-15123.496999999999</v>
      </c>
      <c r="D380" s="35">
        <f>'SNA 01-2019'!D380+'SNA 02-2019'!D380+'SNA 03-2019'!D380+'SNA 04-2019'!D380+'SNA 05-2019'!D380+'SNA 06-2019'!D380+'SNA 07-2019'!D380+'SNA 08-2019'!D380+'SNA 09-2019'!D380+'SNA 10-2019'!D380+'SNA 11-2019'!D380+'SNA 12-2019'!D380</f>
        <v>0</v>
      </c>
      <c r="E380" s="36">
        <f t="shared" si="41"/>
        <v>-15123.496999999999</v>
      </c>
      <c r="F380" s="36"/>
      <c r="G380" s="35">
        <f>'SNA 01-2019'!G380+'SNA 02-2019'!G380+'SNA 03-2019'!G380+'SNA 04-2019'!G380+'SNA 05-2019'!G380+'SNA 06-2019'!G380+'SNA 07-2019'!G380+'SNA 08-2019'!G380+'SNA 09-2019'!G380+'SNA 10-2019'!G380+'SNA 11-2019'!G380+'SNA 12-2019'!G380</f>
        <v>0</v>
      </c>
      <c r="H380" s="36"/>
      <c r="I380" s="35">
        <f>'SNA 01-2019'!I380+'SNA 02-2019'!I380+'SNA 03-2019'!I380+'SNA 04-2019'!I380+'SNA 05-2019'!I380+'SNA 06-2019'!I380+'SNA 07-2019'!I380+'SNA 08-2019'!I380+'SNA 09-2019'!I380+'SNA 10-2019'!I380+'SNA 11-2019'!I380+'SNA 12-2019'!I380</f>
        <v>0</v>
      </c>
    </row>
    <row r="381" spans="1:9" hidden="1" outlineLevel="1">
      <c r="A381" s="40" t="s">
        <v>345</v>
      </c>
      <c r="B381" s="35">
        <f>'SNA 01-2019'!B381+'SNA 02-2019'!B381+'SNA 03-2019'!B381+'SNA 04-2019'!B381+'SNA 05-2019'!B381+'SNA 06-2019'!B381+'SNA 07-2019'!B381+'SNA 08-2019'!B381+'SNA 09-2019'!B381+'SNA 10-2019'!B381+'SNA 11-2019'!B381+'SNA 12-2019'!B381</f>
        <v>0</v>
      </c>
      <c r="C381" s="35">
        <f>'SNA 01-2019'!C381+'SNA 02-2019'!C381+'SNA 03-2019'!C381+'SNA 04-2019'!C381+'SNA 05-2019'!C381+'SNA 06-2019'!C381+'SNA 07-2019'!C381+'SNA 08-2019'!C381+'SNA 09-2019'!C381+'SNA 10-2019'!C381+'SNA 11-2019'!C381+'SNA 12-2019'!C381</f>
        <v>-1534.7940000000001</v>
      </c>
      <c r="D381" s="35">
        <f>'SNA 01-2019'!D381+'SNA 02-2019'!D381+'SNA 03-2019'!D381+'SNA 04-2019'!D381+'SNA 05-2019'!D381+'SNA 06-2019'!D381+'SNA 07-2019'!D381+'SNA 08-2019'!D381+'SNA 09-2019'!D381+'SNA 10-2019'!D381+'SNA 11-2019'!D381+'SNA 12-2019'!D381</f>
        <v>0</v>
      </c>
      <c r="E381" s="36">
        <f t="shared" si="41"/>
        <v>-1534.7940000000001</v>
      </c>
      <c r="F381" s="36"/>
      <c r="G381" s="35">
        <f>'SNA 01-2019'!G381+'SNA 02-2019'!G381+'SNA 03-2019'!G381+'SNA 04-2019'!G381+'SNA 05-2019'!G381+'SNA 06-2019'!G381+'SNA 07-2019'!G381+'SNA 08-2019'!G381+'SNA 09-2019'!G381+'SNA 10-2019'!G381+'SNA 11-2019'!G381+'SNA 12-2019'!G381</f>
        <v>0</v>
      </c>
      <c r="H381" s="36"/>
      <c r="I381" s="35">
        <f>'SNA 01-2019'!I381+'SNA 02-2019'!I381+'SNA 03-2019'!I381+'SNA 04-2019'!I381+'SNA 05-2019'!I381+'SNA 06-2019'!I381+'SNA 07-2019'!I381+'SNA 08-2019'!I381+'SNA 09-2019'!I381+'SNA 10-2019'!I381+'SNA 11-2019'!I381+'SNA 12-2019'!I381</f>
        <v>0</v>
      </c>
    </row>
    <row r="382" spans="1:9" hidden="1" outlineLevel="1">
      <c r="A382" s="40" t="s">
        <v>360</v>
      </c>
      <c r="B382" s="35">
        <f>'SNA 01-2019'!B382+'SNA 02-2019'!B382+'SNA 03-2019'!B382+'SNA 04-2019'!B382+'SNA 05-2019'!B382+'SNA 06-2019'!B382+'SNA 07-2019'!B382+'SNA 08-2019'!B382+'SNA 09-2019'!B382+'SNA 10-2019'!B382+'SNA 11-2019'!B382+'SNA 12-2019'!B382</f>
        <v>0</v>
      </c>
      <c r="C382" s="35">
        <f>'SNA 01-2019'!C382+'SNA 02-2019'!C382+'SNA 03-2019'!C382+'SNA 04-2019'!C382+'SNA 05-2019'!C382+'SNA 06-2019'!C382+'SNA 07-2019'!C382+'SNA 08-2019'!C382+'SNA 09-2019'!C382+'SNA 10-2019'!C382+'SNA 11-2019'!C382+'SNA 12-2019'!C382</f>
        <v>-1080.1420000000001</v>
      </c>
      <c r="D382" s="35">
        <f>'SNA 01-2019'!D382+'SNA 02-2019'!D382+'SNA 03-2019'!D382+'SNA 04-2019'!D382+'SNA 05-2019'!D382+'SNA 06-2019'!D382+'SNA 07-2019'!D382+'SNA 08-2019'!D382+'SNA 09-2019'!D382+'SNA 10-2019'!D382+'SNA 11-2019'!D382+'SNA 12-2019'!D382</f>
        <v>0</v>
      </c>
      <c r="E382" s="36">
        <f t="shared" ref="E382:E388" si="42">SUM(B382:D382)</f>
        <v>-1080.1420000000001</v>
      </c>
      <c r="F382" s="36"/>
      <c r="G382" s="35">
        <f>'SNA 01-2019'!G382+'SNA 02-2019'!G382+'SNA 03-2019'!G382+'SNA 04-2019'!G382+'SNA 05-2019'!G382+'SNA 06-2019'!G382+'SNA 07-2019'!G382+'SNA 08-2019'!G382+'SNA 09-2019'!G382+'SNA 10-2019'!G382+'SNA 11-2019'!G382+'SNA 12-2019'!G382</f>
        <v>0</v>
      </c>
      <c r="H382" s="36"/>
      <c r="I382" s="35">
        <f>'SNA 01-2019'!I382+'SNA 02-2019'!I382+'SNA 03-2019'!I382+'SNA 04-2019'!I382+'SNA 05-2019'!I382+'SNA 06-2019'!I382+'SNA 07-2019'!I382+'SNA 08-2019'!I382+'SNA 09-2019'!I382+'SNA 10-2019'!I382+'SNA 11-2019'!I382+'SNA 12-2019'!I382</f>
        <v>0</v>
      </c>
    </row>
    <row r="383" spans="1:9" hidden="1" outlineLevel="1">
      <c r="A383" s="40" t="s">
        <v>361</v>
      </c>
      <c r="B383" s="35">
        <f>'SNA 01-2019'!B383+'SNA 02-2019'!B383+'SNA 03-2019'!B383+'SNA 04-2019'!B383+'SNA 05-2019'!B383+'SNA 06-2019'!B383+'SNA 07-2019'!B383+'SNA 08-2019'!B383+'SNA 09-2019'!B383+'SNA 10-2019'!B383+'SNA 11-2019'!B383+'SNA 12-2019'!B383</f>
        <v>0</v>
      </c>
      <c r="C383" s="35">
        <f>'SNA 01-2019'!C383+'SNA 02-2019'!C383+'SNA 03-2019'!C383+'SNA 04-2019'!C383+'SNA 05-2019'!C383+'SNA 06-2019'!C383+'SNA 07-2019'!C383+'SNA 08-2019'!C383+'SNA 09-2019'!C383+'SNA 10-2019'!C383+'SNA 11-2019'!C383+'SNA 12-2019'!C383</f>
        <v>-20288.866999999998</v>
      </c>
      <c r="D383" s="35">
        <f>'SNA 01-2019'!D383+'SNA 02-2019'!D383+'SNA 03-2019'!D383+'SNA 04-2019'!D383+'SNA 05-2019'!D383+'SNA 06-2019'!D383+'SNA 07-2019'!D383+'SNA 08-2019'!D383+'SNA 09-2019'!D383+'SNA 10-2019'!D383+'SNA 11-2019'!D383+'SNA 12-2019'!D383</f>
        <v>0</v>
      </c>
      <c r="E383" s="36">
        <f t="shared" si="42"/>
        <v>-20288.866999999998</v>
      </c>
      <c r="F383" s="36"/>
      <c r="G383" s="35">
        <f>'SNA 01-2019'!G383+'SNA 02-2019'!G383+'SNA 03-2019'!G383+'SNA 04-2019'!G383+'SNA 05-2019'!G383+'SNA 06-2019'!G383+'SNA 07-2019'!G383+'SNA 08-2019'!G383+'SNA 09-2019'!G383+'SNA 10-2019'!G383+'SNA 11-2019'!G383+'SNA 12-2019'!G383</f>
        <v>0</v>
      </c>
      <c r="H383" s="36"/>
      <c r="I383" s="35">
        <f>'SNA 01-2019'!I383+'SNA 02-2019'!I383+'SNA 03-2019'!I383+'SNA 04-2019'!I383+'SNA 05-2019'!I383+'SNA 06-2019'!I383+'SNA 07-2019'!I383+'SNA 08-2019'!I383+'SNA 09-2019'!I383+'SNA 10-2019'!I383+'SNA 11-2019'!I383+'SNA 12-2019'!I383</f>
        <v>0</v>
      </c>
    </row>
    <row r="384" spans="1:9" hidden="1" outlineLevel="1">
      <c r="A384" s="40" t="s">
        <v>362</v>
      </c>
      <c r="B384" s="35">
        <f>'SNA 01-2019'!B384+'SNA 02-2019'!B384+'SNA 03-2019'!B384+'SNA 04-2019'!B384+'SNA 05-2019'!B384+'SNA 06-2019'!B384+'SNA 07-2019'!B384+'SNA 08-2019'!B384+'SNA 09-2019'!B384+'SNA 10-2019'!B384+'SNA 11-2019'!B384+'SNA 12-2019'!B384</f>
        <v>0</v>
      </c>
      <c r="C384" s="35">
        <f>'SNA 01-2019'!C384+'SNA 02-2019'!C384+'SNA 03-2019'!C384+'SNA 04-2019'!C384+'SNA 05-2019'!C384+'SNA 06-2019'!C384+'SNA 07-2019'!C384+'SNA 08-2019'!C384+'SNA 09-2019'!C384+'SNA 10-2019'!C384+'SNA 11-2019'!C384+'SNA 12-2019'!C384</f>
        <v>-230.65100000000001</v>
      </c>
      <c r="D384" s="35">
        <f>'SNA 01-2019'!D384+'SNA 02-2019'!D384+'SNA 03-2019'!D384+'SNA 04-2019'!D384+'SNA 05-2019'!D384+'SNA 06-2019'!D384+'SNA 07-2019'!D384+'SNA 08-2019'!D384+'SNA 09-2019'!D384+'SNA 10-2019'!D384+'SNA 11-2019'!D384+'SNA 12-2019'!D384</f>
        <v>0</v>
      </c>
      <c r="E384" s="36">
        <f t="shared" si="42"/>
        <v>-230.65100000000001</v>
      </c>
      <c r="F384" s="36"/>
      <c r="G384" s="35">
        <f>'SNA 01-2019'!G384+'SNA 02-2019'!G384+'SNA 03-2019'!G384+'SNA 04-2019'!G384+'SNA 05-2019'!G384+'SNA 06-2019'!G384+'SNA 07-2019'!G384+'SNA 08-2019'!G384+'SNA 09-2019'!G384+'SNA 10-2019'!G384+'SNA 11-2019'!G384+'SNA 12-2019'!G384</f>
        <v>0</v>
      </c>
      <c r="H384" s="36"/>
      <c r="I384" s="35">
        <f>'SNA 01-2019'!I384+'SNA 02-2019'!I384+'SNA 03-2019'!I384+'SNA 04-2019'!I384+'SNA 05-2019'!I384+'SNA 06-2019'!I384+'SNA 07-2019'!I384+'SNA 08-2019'!I384+'SNA 09-2019'!I384+'SNA 10-2019'!I384+'SNA 11-2019'!I384+'SNA 12-2019'!I384</f>
        <v>0</v>
      </c>
    </row>
    <row r="385" spans="1:9" hidden="1" outlineLevel="1">
      <c r="A385" s="40" t="s">
        <v>363</v>
      </c>
      <c r="B385" s="35">
        <f>'SNA 01-2019'!B385+'SNA 02-2019'!B385+'SNA 03-2019'!B385+'SNA 04-2019'!B385+'SNA 05-2019'!B385+'SNA 06-2019'!B385+'SNA 07-2019'!B385+'SNA 08-2019'!B385+'SNA 09-2019'!B385+'SNA 10-2019'!B385+'SNA 11-2019'!B385+'SNA 12-2019'!B385</f>
        <v>0</v>
      </c>
      <c r="C385" s="35">
        <f>'SNA 01-2019'!C385+'SNA 02-2019'!C385+'SNA 03-2019'!C385+'SNA 04-2019'!C385+'SNA 05-2019'!C385+'SNA 06-2019'!C385+'SNA 07-2019'!C385+'SNA 08-2019'!C385+'SNA 09-2019'!C385+'SNA 10-2019'!C385+'SNA 11-2019'!C385+'SNA 12-2019'!C385</f>
        <v>-180.52799999999999</v>
      </c>
      <c r="D385" s="35">
        <f>'SNA 01-2019'!D385+'SNA 02-2019'!D385+'SNA 03-2019'!D385+'SNA 04-2019'!D385+'SNA 05-2019'!D385+'SNA 06-2019'!D385+'SNA 07-2019'!D385+'SNA 08-2019'!D385+'SNA 09-2019'!D385+'SNA 10-2019'!D385+'SNA 11-2019'!D385+'SNA 12-2019'!D385</f>
        <v>0</v>
      </c>
      <c r="E385" s="36">
        <f t="shared" si="42"/>
        <v>-180.52799999999999</v>
      </c>
      <c r="F385" s="36"/>
      <c r="G385" s="35">
        <f>'SNA 01-2019'!G385+'SNA 02-2019'!G385+'SNA 03-2019'!G385+'SNA 04-2019'!G385+'SNA 05-2019'!G385+'SNA 06-2019'!G385+'SNA 07-2019'!G385+'SNA 08-2019'!G385+'SNA 09-2019'!G385+'SNA 10-2019'!G385+'SNA 11-2019'!G385+'SNA 12-2019'!G385</f>
        <v>0</v>
      </c>
      <c r="H385" s="36"/>
      <c r="I385" s="35">
        <f>'SNA 01-2019'!I385+'SNA 02-2019'!I385+'SNA 03-2019'!I385+'SNA 04-2019'!I385+'SNA 05-2019'!I385+'SNA 06-2019'!I385+'SNA 07-2019'!I385+'SNA 08-2019'!I385+'SNA 09-2019'!I385+'SNA 10-2019'!I385+'SNA 11-2019'!I385+'SNA 12-2019'!I385</f>
        <v>0</v>
      </c>
    </row>
    <row r="386" spans="1:9" hidden="1" outlineLevel="1">
      <c r="A386" s="40" t="s">
        <v>364</v>
      </c>
      <c r="B386" s="35">
        <f>'SNA 01-2019'!B386+'SNA 02-2019'!B386+'SNA 03-2019'!B386+'SNA 04-2019'!B386+'SNA 05-2019'!B386+'SNA 06-2019'!B386+'SNA 07-2019'!B386+'SNA 08-2019'!B386+'SNA 09-2019'!B386+'SNA 10-2019'!B386+'SNA 11-2019'!B386+'SNA 12-2019'!B386</f>
        <v>0</v>
      </c>
      <c r="C386" s="35">
        <f>'SNA 01-2019'!C386+'SNA 02-2019'!C386+'SNA 03-2019'!C386+'SNA 04-2019'!C386+'SNA 05-2019'!C386+'SNA 06-2019'!C386+'SNA 07-2019'!C386+'SNA 08-2019'!C386+'SNA 09-2019'!C386+'SNA 10-2019'!C386+'SNA 11-2019'!C386+'SNA 12-2019'!C386</f>
        <v>-3677.9870000000001</v>
      </c>
      <c r="D386" s="35">
        <f>'SNA 01-2019'!D386+'SNA 02-2019'!D386+'SNA 03-2019'!D386+'SNA 04-2019'!D386+'SNA 05-2019'!D386+'SNA 06-2019'!D386+'SNA 07-2019'!D386+'SNA 08-2019'!D386+'SNA 09-2019'!D386+'SNA 10-2019'!D386+'SNA 11-2019'!D386+'SNA 12-2019'!D386</f>
        <v>0</v>
      </c>
      <c r="E386" s="36">
        <f t="shared" si="42"/>
        <v>-3677.9870000000001</v>
      </c>
      <c r="F386" s="36"/>
      <c r="G386" s="35">
        <f>'SNA 01-2019'!G386+'SNA 02-2019'!G386+'SNA 03-2019'!G386+'SNA 04-2019'!G386+'SNA 05-2019'!G386+'SNA 06-2019'!G386+'SNA 07-2019'!G386+'SNA 08-2019'!G386+'SNA 09-2019'!G386+'SNA 10-2019'!G386+'SNA 11-2019'!G386+'SNA 12-2019'!G386</f>
        <v>0</v>
      </c>
      <c r="H386" s="36"/>
      <c r="I386" s="35">
        <f>'SNA 01-2019'!I386+'SNA 02-2019'!I386+'SNA 03-2019'!I386+'SNA 04-2019'!I386+'SNA 05-2019'!I386+'SNA 06-2019'!I386+'SNA 07-2019'!I386+'SNA 08-2019'!I386+'SNA 09-2019'!I386+'SNA 10-2019'!I386+'SNA 11-2019'!I386+'SNA 12-2019'!I386</f>
        <v>0</v>
      </c>
    </row>
    <row r="387" spans="1:9" hidden="1" outlineLevel="1">
      <c r="A387" s="40" t="s">
        <v>365</v>
      </c>
      <c r="B387" s="35">
        <f>'SNA 01-2019'!B387+'SNA 02-2019'!B387+'SNA 03-2019'!B387+'SNA 04-2019'!B387+'SNA 05-2019'!B387+'SNA 06-2019'!B387+'SNA 07-2019'!B387+'SNA 08-2019'!B387+'SNA 09-2019'!B387+'SNA 10-2019'!B387+'SNA 11-2019'!B387+'SNA 12-2019'!B387</f>
        <v>0</v>
      </c>
      <c r="C387" s="35">
        <f>'SNA 01-2019'!C387+'SNA 02-2019'!C387+'SNA 03-2019'!C387+'SNA 04-2019'!C387+'SNA 05-2019'!C387+'SNA 06-2019'!C387+'SNA 07-2019'!C387+'SNA 08-2019'!C387+'SNA 09-2019'!C387+'SNA 10-2019'!C387+'SNA 11-2019'!C387+'SNA 12-2019'!C387</f>
        <v>-13691.6</v>
      </c>
      <c r="D387" s="35">
        <f>'SNA 01-2019'!D387+'SNA 02-2019'!D387+'SNA 03-2019'!D387+'SNA 04-2019'!D387+'SNA 05-2019'!D387+'SNA 06-2019'!D387+'SNA 07-2019'!D387+'SNA 08-2019'!D387+'SNA 09-2019'!D387+'SNA 10-2019'!D387+'SNA 11-2019'!D387+'SNA 12-2019'!D387</f>
        <v>0</v>
      </c>
      <c r="E387" s="36">
        <f t="shared" si="42"/>
        <v>-13691.6</v>
      </c>
      <c r="F387" s="36"/>
      <c r="G387" s="35">
        <f>'SNA 01-2019'!G387+'SNA 02-2019'!G387+'SNA 03-2019'!G387+'SNA 04-2019'!G387+'SNA 05-2019'!G387+'SNA 06-2019'!G387+'SNA 07-2019'!G387+'SNA 08-2019'!G387+'SNA 09-2019'!G387+'SNA 10-2019'!G387+'SNA 11-2019'!G387+'SNA 12-2019'!G387</f>
        <v>0</v>
      </c>
      <c r="H387" s="36"/>
      <c r="I387" s="35">
        <f>'SNA 01-2019'!I387+'SNA 02-2019'!I387+'SNA 03-2019'!I387+'SNA 04-2019'!I387+'SNA 05-2019'!I387+'SNA 06-2019'!I387+'SNA 07-2019'!I387+'SNA 08-2019'!I387+'SNA 09-2019'!I387+'SNA 10-2019'!I387+'SNA 11-2019'!I387+'SNA 12-2019'!I387</f>
        <v>0</v>
      </c>
    </row>
    <row r="388" spans="1:9" hidden="1" outlineLevel="1">
      <c r="A388" s="40" t="s">
        <v>366</v>
      </c>
      <c r="B388" s="35">
        <f>'SNA 01-2019'!B388+'SNA 02-2019'!B388+'SNA 03-2019'!B388+'SNA 04-2019'!B388+'SNA 05-2019'!B388+'SNA 06-2019'!B388+'SNA 07-2019'!B388+'SNA 08-2019'!B388+'SNA 09-2019'!B388+'SNA 10-2019'!B388+'SNA 11-2019'!B388+'SNA 12-2019'!B388</f>
        <v>0</v>
      </c>
      <c r="C388" s="35">
        <f>'SNA 01-2019'!C388+'SNA 02-2019'!C388+'SNA 03-2019'!C388+'SNA 04-2019'!C388+'SNA 05-2019'!C388+'SNA 06-2019'!C388+'SNA 07-2019'!C388+'SNA 08-2019'!C388+'SNA 09-2019'!C388+'SNA 10-2019'!C388+'SNA 11-2019'!C388+'SNA 12-2019'!C388</f>
        <v>-389.82499999999999</v>
      </c>
      <c r="D388" s="35">
        <f>'SNA 01-2019'!D388+'SNA 02-2019'!D388+'SNA 03-2019'!D388+'SNA 04-2019'!D388+'SNA 05-2019'!D388+'SNA 06-2019'!D388+'SNA 07-2019'!D388+'SNA 08-2019'!D388+'SNA 09-2019'!D388+'SNA 10-2019'!D388+'SNA 11-2019'!D388+'SNA 12-2019'!D388</f>
        <v>0</v>
      </c>
      <c r="E388" s="36">
        <f t="shared" si="42"/>
        <v>-389.82499999999999</v>
      </c>
      <c r="F388" s="36"/>
      <c r="G388" s="35">
        <f>'SNA 01-2019'!G388+'SNA 02-2019'!G388+'SNA 03-2019'!G388+'SNA 04-2019'!G388+'SNA 05-2019'!G388+'SNA 06-2019'!G388+'SNA 07-2019'!G388+'SNA 08-2019'!G388+'SNA 09-2019'!G388+'SNA 10-2019'!G388+'SNA 11-2019'!G388+'SNA 12-2019'!G388</f>
        <v>0</v>
      </c>
      <c r="H388" s="36"/>
      <c r="I388" s="35">
        <f>'SNA 01-2019'!I388+'SNA 02-2019'!I388+'SNA 03-2019'!I388+'SNA 04-2019'!I388+'SNA 05-2019'!I388+'SNA 06-2019'!I388+'SNA 07-2019'!I388+'SNA 08-2019'!I388+'SNA 09-2019'!I388+'SNA 10-2019'!I388+'SNA 11-2019'!I388+'SNA 12-2019'!I388</f>
        <v>0</v>
      </c>
    </row>
    <row r="389" spans="1:9" hidden="1" outlineLevel="1">
      <c r="A389" s="40" t="s">
        <v>375</v>
      </c>
      <c r="B389" s="35">
        <f>'SNA 01-2019'!B389+'SNA 02-2019'!B389+'SNA 03-2019'!B389+'SNA 04-2019'!B389+'SNA 05-2019'!B389+'SNA 06-2019'!B389+'SNA 07-2019'!B389+'SNA 08-2019'!B389+'SNA 09-2019'!B389+'SNA 10-2019'!B389+'SNA 11-2019'!B389+'SNA 12-2019'!B389</f>
        <v>0</v>
      </c>
      <c r="C389" s="35">
        <f>'SNA 01-2019'!C389+'SNA 02-2019'!C389+'SNA 03-2019'!C389+'SNA 04-2019'!C389+'SNA 05-2019'!C389+'SNA 06-2019'!C389+'SNA 07-2019'!C389+'SNA 08-2019'!C389+'SNA 09-2019'!C389+'SNA 10-2019'!C389+'SNA 11-2019'!C389+'SNA 12-2019'!C389</f>
        <v>-2367.4949999999999</v>
      </c>
      <c r="D389" s="35">
        <f>'SNA 01-2019'!D389+'SNA 02-2019'!D389+'SNA 03-2019'!D389+'SNA 04-2019'!D389+'SNA 05-2019'!D389+'SNA 06-2019'!D389+'SNA 07-2019'!D389+'SNA 08-2019'!D389+'SNA 09-2019'!D389+'SNA 10-2019'!D389+'SNA 11-2019'!D389+'SNA 12-2019'!D389</f>
        <v>0</v>
      </c>
      <c r="E389" s="36">
        <f t="shared" ref="E389:E397" si="43">SUM(B389:D389)</f>
        <v>-2367.4949999999999</v>
      </c>
      <c r="F389" s="36"/>
      <c r="G389" s="35">
        <f>'SNA 01-2019'!G389+'SNA 02-2019'!G389+'SNA 03-2019'!G389+'SNA 04-2019'!G389+'SNA 05-2019'!G389+'SNA 06-2019'!G389+'SNA 07-2019'!G389+'SNA 08-2019'!G389+'SNA 09-2019'!G389+'SNA 10-2019'!G389+'SNA 11-2019'!G389+'SNA 12-2019'!G389</f>
        <v>0</v>
      </c>
      <c r="H389" s="36"/>
      <c r="I389" s="35">
        <f>'SNA 01-2019'!I389+'SNA 02-2019'!I389+'SNA 03-2019'!I389+'SNA 04-2019'!I389+'SNA 05-2019'!I389+'SNA 06-2019'!I389+'SNA 07-2019'!I389+'SNA 08-2019'!I389+'SNA 09-2019'!I389+'SNA 10-2019'!I389+'SNA 11-2019'!I389+'SNA 12-2019'!I389</f>
        <v>0</v>
      </c>
    </row>
    <row r="390" spans="1:9" hidden="1" outlineLevel="1">
      <c r="A390" s="40" t="s">
        <v>376</v>
      </c>
      <c r="B390" s="35">
        <f>'SNA 01-2019'!B390+'SNA 02-2019'!B390+'SNA 03-2019'!B390+'SNA 04-2019'!B390+'SNA 05-2019'!B390+'SNA 06-2019'!B390+'SNA 07-2019'!B390+'SNA 08-2019'!B390+'SNA 09-2019'!B390+'SNA 10-2019'!B390+'SNA 11-2019'!B390+'SNA 12-2019'!B390</f>
        <v>0</v>
      </c>
      <c r="C390" s="35">
        <f>'SNA 01-2019'!C390+'SNA 02-2019'!C390+'SNA 03-2019'!C390+'SNA 04-2019'!C390+'SNA 05-2019'!C390+'SNA 06-2019'!C390+'SNA 07-2019'!C390+'SNA 08-2019'!C390+'SNA 09-2019'!C390+'SNA 10-2019'!C390+'SNA 11-2019'!C390+'SNA 12-2019'!C390</f>
        <v>-370.11</v>
      </c>
      <c r="D390" s="35">
        <f>'SNA 01-2019'!D390+'SNA 02-2019'!D390+'SNA 03-2019'!D390+'SNA 04-2019'!D390+'SNA 05-2019'!D390+'SNA 06-2019'!D390+'SNA 07-2019'!D390+'SNA 08-2019'!D390+'SNA 09-2019'!D390+'SNA 10-2019'!D390+'SNA 11-2019'!D390+'SNA 12-2019'!D390</f>
        <v>0</v>
      </c>
      <c r="E390" s="36">
        <f t="shared" si="43"/>
        <v>-370.11</v>
      </c>
      <c r="F390" s="36"/>
      <c r="G390" s="35">
        <f>'SNA 01-2019'!G390+'SNA 02-2019'!G390+'SNA 03-2019'!G390+'SNA 04-2019'!G390+'SNA 05-2019'!G390+'SNA 06-2019'!G390+'SNA 07-2019'!G390+'SNA 08-2019'!G390+'SNA 09-2019'!G390+'SNA 10-2019'!G390+'SNA 11-2019'!G390+'SNA 12-2019'!G390</f>
        <v>0</v>
      </c>
      <c r="H390" s="36"/>
      <c r="I390" s="35">
        <f>'SNA 01-2019'!I390+'SNA 02-2019'!I390+'SNA 03-2019'!I390+'SNA 04-2019'!I390+'SNA 05-2019'!I390+'SNA 06-2019'!I390+'SNA 07-2019'!I390+'SNA 08-2019'!I390+'SNA 09-2019'!I390+'SNA 10-2019'!I390+'SNA 11-2019'!I390+'SNA 12-2019'!I390</f>
        <v>0</v>
      </c>
    </row>
    <row r="391" spans="1:9" hidden="1" outlineLevel="1">
      <c r="A391" s="40" t="s">
        <v>377</v>
      </c>
      <c r="B391" s="35">
        <f>'SNA 01-2019'!B391+'SNA 02-2019'!B391+'SNA 03-2019'!B391+'SNA 04-2019'!B391+'SNA 05-2019'!B391+'SNA 06-2019'!B391+'SNA 07-2019'!B391+'SNA 08-2019'!B391+'SNA 09-2019'!B391+'SNA 10-2019'!B391+'SNA 11-2019'!B391+'SNA 12-2019'!B391</f>
        <v>0</v>
      </c>
      <c r="C391" s="35">
        <f>'SNA 01-2019'!C391+'SNA 02-2019'!C391+'SNA 03-2019'!C391+'SNA 04-2019'!C391+'SNA 05-2019'!C391+'SNA 06-2019'!C391+'SNA 07-2019'!C391+'SNA 08-2019'!C391+'SNA 09-2019'!C391+'SNA 10-2019'!C391+'SNA 11-2019'!C391+'SNA 12-2019'!C391</f>
        <v>-453.27499999999998</v>
      </c>
      <c r="D391" s="35">
        <f>'SNA 01-2019'!D391+'SNA 02-2019'!D391+'SNA 03-2019'!D391+'SNA 04-2019'!D391+'SNA 05-2019'!D391+'SNA 06-2019'!D391+'SNA 07-2019'!D391+'SNA 08-2019'!D391+'SNA 09-2019'!D391+'SNA 10-2019'!D391+'SNA 11-2019'!D391+'SNA 12-2019'!D391</f>
        <v>0</v>
      </c>
      <c r="E391" s="36">
        <f t="shared" si="43"/>
        <v>-453.27499999999998</v>
      </c>
      <c r="F391" s="36"/>
      <c r="G391" s="35">
        <f>'SNA 01-2019'!G391+'SNA 02-2019'!G391+'SNA 03-2019'!G391+'SNA 04-2019'!G391+'SNA 05-2019'!G391+'SNA 06-2019'!G391+'SNA 07-2019'!G391+'SNA 08-2019'!G391+'SNA 09-2019'!G391+'SNA 10-2019'!G391+'SNA 11-2019'!G391+'SNA 12-2019'!G391</f>
        <v>0</v>
      </c>
      <c r="H391" s="36"/>
      <c r="I391" s="35">
        <f>'SNA 01-2019'!I391+'SNA 02-2019'!I391+'SNA 03-2019'!I391+'SNA 04-2019'!I391+'SNA 05-2019'!I391+'SNA 06-2019'!I391+'SNA 07-2019'!I391+'SNA 08-2019'!I391+'SNA 09-2019'!I391+'SNA 10-2019'!I391+'SNA 11-2019'!I391+'SNA 12-2019'!I391</f>
        <v>0</v>
      </c>
    </row>
    <row r="392" spans="1:9" hidden="1" outlineLevel="1">
      <c r="A392" s="40" t="s">
        <v>378</v>
      </c>
      <c r="B392" s="35">
        <f>'SNA 01-2019'!B392+'SNA 02-2019'!B392+'SNA 03-2019'!B392+'SNA 04-2019'!B392+'SNA 05-2019'!B392+'SNA 06-2019'!B392+'SNA 07-2019'!B392+'SNA 08-2019'!B392+'SNA 09-2019'!B392+'SNA 10-2019'!B392+'SNA 11-2019'!B392+'SNA 12-2019'!B392</f>
        <v>0</v>
      </c>
      <c r="C392" s="35">
        <f>'SNA 01-2019'!C392+'SNA 02-2019'!C392+'SNA 03-2019'!C392+'SNA 04-2019'!C392+'SNA 05-2019'!C392+'SNA 06-2019'!C392+'SNA 07-2019'!C392+'SNA 08-2019'!C392+'SNA 09-2019'!C392+'SNA 10-2019'!C392+'SNA 11-2019'!C392+'SNA 12-2019'!C392</f>
        <v>-2462.5</v>
      </c>
      <c r="D392" s="35">
        <f>'SNA 01-2019'!D392+'SNA 02-2019'!D392+'SNA 03-2019'!D392+'SNA 04-2019'!D392+'SNA 05-2019'!D392+'SNA 06-2019'!D392+'SNA 07-2019'!D392+'SNA 08-2019'!D392+'SNA 09-2019'!D392+'SNA 10-2019'!D392+'SNA 11-2019'!D392+'SNA 12-2019'!D392</f>
        <v>0</v>
      </c>
      <c r="E392" s="36">
        <f t="shared" si="43"/>
        <v>-2462.5</v>
      </c>
      <c r="F392" s="36"/>
      <c r="G392" s="35">
        <f>'SNA 01-2019'!G392+'SNA 02-2019'!G392+'SNA 03-2019'!G392+'SNA 04-2019'!G392+'SNA 05-2019'!G392+'SNA 06-2019'!G392+'SNA 07-2019'!G392+'SNA 08-2019'!G392+'SNA 09-2019'!G392+'SNA 10-2019'!G392+'SNA 11-2019'!G392+'SNA 12-2019'!G392</f>
        <v>0</v>
      </c>
      <c r="H392" s="36"/>
      <c r="I392" s="35">
        <f>'SNA 01-2019'!I392+'SNA 02-2019'!I392+'SNA 03-2019'!I392+'SNA 04-2019'!I392+'SNA 05-2019'!I392+'SNA 06-2019'!I392+'SNA 07-2019'!I392+'SNA 08-2019'!I392+'SNA 09-2019'!I392+'SNA 10-2019'!I392+'SNA 11-2019'!I392+'SNA 12-2019'!I392</f>
        <v>0</v>
      </c>
    </row>
    <row r="393" spans="1:9" hidden="1" outlineLevel="1">
      <c r="A393" s="40" t="s">
        <v>379</v>
      </c>
      <c r="B393" s="35">
        <f>'SNA 01-2019'!B393+'SNA 02-2019'!B393+'SNA 03-2019'!B393+'SNA 04-2019'!B393+'SNA 05-2019'!B393+'SNA 06-2019'!B393+'SNA 07-2019'!B393+'SNA 08-2019'!B393+'SNA 09-2019'!B393+'SNA 10-2019'!B393+'SNA 11-2019'!B393+'SNA 12-2019'!B393</f>
        <v>0</v>
      </c>
      <c r="C393" s="35">
        <f>'SNA 01-2019'!C393+'SNA 02-2019'!C393+'SNA 03-2019'!C393+'SNA 04-2019'!C393+'SNA 05-2019'!C393+'SNA 06-2019'!C393+'SNA 07-2019'!C393+'SNA 08-2019'!C393+'SNA 09-2019'!C393+'SNA 10-2019'!C393+'SNA 11-2019'!C393+'SNA 12-2019'!C393</f>
        <v>-1361.37</v>
      </c>
      <c r="D393" s="35">
        <f>'SNA 01-2019'!D393+'SNA 02-2019'!D393+'SNA 03-2019'!D393+'SNA 04-2019'!D393+'SNA 05-2019'!D393+'SNA 06-2019'!D393+'SNA 07-2019'!D393+'SNA 08-2019'!D393+'SNA 09-2019'!D393+'SNA 10-2019'!D393+'SNA 11-2019'!D393+'SNA 12-2019'!D393</f>
        <v>0</v>
      </c>
      <c r="E393" s="36">
        <f t="shared" si="43"/>
        <v>-1361.37</v>
      </c>
      <c r="F393" s="36"/>
      <c r="G393" s="35">
        <f>'SNA 01-2019'!G393+'SNA 02-2019'!G393+'SNA 03-2019'!G393+'SNA 04-2019'!G393+'SNA 05-2019'!G393+'SNA 06-2019'!G393+'SNA 07-2019'!G393+'SNA 08-2019'!G393+'SNA 09-2019'!G393+'SNA 10-2019'!G393+'SNA 11-2019'!G393+'SNA 12-2019'!G393</f>
        <v>0</v>
      </c>
      <c r="H393" s="36"/>
      <c r="I393" s="35">
        <f>'SNA 01-2019'!I393+'SNA 02-2019'!I393+'SNA 03-2019'!I393+'SNA 04-2019'!I393+'SNA 05-2019'!I393+'SNA 06-2019'!I393+'SNA 07-2019'!I393+'SNA 08-2019'!I393+'SNA 09-2019'!I393+'SNA 10-2019'!I393+'SNA 11-2019'!I393+'SNA 12-2019'!I393</f>
        <v>0</v>
      </c>
    </row>
    <row r="394" spans="1:9" hidden="1" outlineLevel="1">
      <c r="A394" s="40" t="s">
        <v>380</v>
      </c>
      <c r="B394" s="35">
        <f>'SNA 01-2019'!B394+'SNA 02-2019'!B394+'SNA 03-2019'!B394+'SNA 04-2019'!B394+'SNA 05-2019'!B394+'SNA 06-2019'!B394+'SNA 07-2019'!B394+'SNA 08-2019'!B394+'SNA 09-2019'!B394+'SNA 10-2019'!B394+'SNA 11-2019'!B394+'SNA 12-2019'!B394</f>
        <v>0</v>
      </c>
      <c r="C394" s="35">
        <f>'SNA 01-2019'!C394+'SNA 02-2019'!C394+'SNA 03-2019'!C394+'SNA 04-2019'!C394+'SNA 05-2019'!C394+'SNA 06-2019'!C394+'SNA 07-2019'!C394+'SNA 08-2019'!C394+'SNA 09-2019'!C394+'SNA 10-2019'!C394+'SNA 11-2019'!C394+'SNA 12-2019'!C394</f>
        <v>-2478.6</v>
      </c>
      <c r="D394" s="35">
        <f>'SNA 01-2019'!D394+'SNA 02-2019'!D394+'SNA 03-2019'!D394+'SNA 04-2019'!D394+'SNA 05-2019'!D394+'SNA 06-2019'!D394+'SNA 07-2019'!D394+'SNA 08-2019'!D394+'SNA 09-2019'!D394+'SNA 10-2019'!D394+'SNA 11-2019'!D394+'SNA 12-2019'!D394</f>
        <v>0</v>
      </c>
      <c r="E394" s="36">
        <f t="shared" si="43"/>
        <v>-2478.6</v>
      </c>
      <c r="F394" s="36"/>
      <c r="G394" s="35">
        <f>'SNA 01-2019'!G394+'SNA 02-2019'!G394+'SNA 03-2019'!G394+'SNA 04-2019'!G394+'SNA 05-2019'!G394+'SNA 06-2019'!G394+'SNA 07-2019'!G394+'SNA 08-2019'!G394+'SNA 09-2019'!G394+'SNA 10-2019'!G394+'SNA 11-2019'!G394+'SNA 12-2019'!G394</f>
        <v>0</v>
      </c>
      <c r="H394" s="36"/>
      <c r="I394" s="35">
        <f>'SNA 01-2019'!I394+'SNA 02-2019'!I394+'SNA 03-2019'!I394+'SNA 04-2019'!I394+'SNA 05-2019'!I394+'SNA 06-2019'!I394+'SNA 07-2019'!I394+'SNA 08-2019'!I394+'SNA 09-2019'!I394+'SNA 10-2019'!I394+'SNA 11-2019'!I394+'SNA 12-2019'!I394</f>
        <v>0</v>
      </c>
    </row>
    <row r="395" spans="1:9" hidden="1" outlineLevel="1">
      <c r="A395" s="40" t="s">
        <v>381</v>
      </c>
      <c r="B395" s="35">
        <f>'SNA 01-2019'!B395+'SNA 02-2019'!B395+'SNA 03-2019'!B395+'SNA 04-2019'!B395+'SNA 05-2019'!B395+'SNA 06-2019'!B395+'SNA 07-2019'!B395+'SNA 08-2019'!B395+'SNA 09-2019'!B395+'SNA 10-2019'!B395+'SNA 11-2019'!B395+'SNA 12-2019'!B395</f>
        <v>0</v>
      </c>
      <c r="C395" s="35">
        <f>'SNA 01-2019'!C395+'SNA 02-2019'!C395+'SNA 03-2019'!C395+'SNA 04-2019'!C395+'SNA 05-2019'!C395+'SNA 06-2019'!C395+'SNA 07-2019'!C395+'SNA 08-2019'!C395+'SNA 09-2019'!C395+'SNA 10-2019'!C395+'SNA 11-2019'!C395+'SNA 12-2019'!C395</f>
        <v>-1041.9090000000001</v>
      </c>
      <c r="D395" s="35">
        <f>'SNA 01-2019'!D395+'SNA 02-2019'!D395+'SNA 03-2019'!D395+'SNA 04-2019'!D395+'SNA 05-2019'!D395+'SNA 06-2019'!D395+'SNA 07-2019'!D395+'SNA 08-2019'!D395+'SNA 09-2019'!D395+'SNA 10-2019'!D395+'SNA 11-2019'!D395+'SNA 12-2019'!D395</f>
        <v>0</v>
      </c>
      <c r="E395" s="36">
        <f t="shared" si="43"/>
        <v>-1041.9090000000001</v>
      </c>
      <c r="F395" s="36"/>
      <c r="G395" s="35">
        <f>'SNA 01-2019'!G395+'SNA 02-2019'!G395+'SNA 03-2019'!G395+'SNA 04-2019'!G395+'SNA 05-2019'!G395+'SNA 06-2019'!G395+'SNA 07-2019'!G395+'SNA 08-2019'!G395+'SNA 09-2019'!G395+'SNA 10-2019'!G395+'SNA 11-2019'!G395+'SNA 12-2019'!G395</f>
        <v>0</v>
      </c>
      <c r="H395" s="36"/>
      <c r="I395" s="35">
        <f>'SNA 01-2019'!I395+'SNA 02-2019'!I395+'SNA 03-2019'!I395+'SNA 04-2019'!I395+'SNA 05-2019'!I395+'SNA 06-2019'!I395+'SNA 07-2019'!I395+'SNA 08-2019'!I395+'SNA 09-2019'!I395+'SNA 10-2019'!I395+'SNA 11-2019'!I395+'SNA 12-2019'!I395</f>
        <v>0</v>
      </c>
    </row>
    <row r="396" spans="1:9" hidden="1" outlineLevel="1">
      <c r="A396" s="40" t="s">
        <v>408</v>
      </c>
      <c r="B396" s="35">
        <f>'SNA 01-2019'!B396+'SNA 02-2019'!B396+'SNA 03-2019'!B396+'SNA 04-2019'!B396+'SNA 05-2019'!B396+'SNA 06-2019'!B396+'SNA 07-2019'!B396+'SNA 08-2019'!B396+'SNA 09-2019'!B396+'SNA 10-2019'!B396+'SNA 11-2019'!B396+'SNA 12-2019'!B396</f>
        <v>0</v>
      </c>
      <c r="C396" s="35">
        <f>'SNA 01-2019'!C396+'SNA 02-2019'!C396+'SNA 03-2019'!C396+'SNA 04-2019'!C396+'SNA 05-2019'!C396+'SNA 06-2019'!C396+'SNA 07-2019'!C396+'SNA 08-2019'!C396+'SNA 09-2019'!C396+'SNA 10-2019'!C396+'SNA 11-2019'!C396+'SNA 12-2019'!C396</f>
        <v>-52.218000000000004</v>
      </c>
      <c r="D396" s="35">
        <f>'SNA 01-2019'!D396+'SNA 02-2019'!D396+'SNA 03-2019'!D396+'SNA 04-2019'!D396+'SNA 05-2019'!D396+'SNA 06-2019'!D396+'SNA 07-2019'!D396+'SNA 08-2019'!D396+'SNA 09-2019'!D396+'SNA 10-2019'!D396+'SNA 11-2019'!D396+'SNA 12-2019'!D396</f>
        <v>0</v>
      </c>
      <c r="E396" s="36">
        <f t="shared" ref="E396:E397" si="44">SUM(B396:D396)</f>
        <v>-52.218000000000004</v>
      </c>
      <c r="F396" s="36"/>
      <c r="G396" s="35">
        <f>'SNA 01-2019'!G396+'SNA 02-2019'!G396+'SNA 03-2019'!G396+'SNA 04-2019'!G396+'SNA 05-2019'!G396+'SNA 06-2019'!G396+'SNA 07-2019'!G396+'SNA 08-2019'!G396+'SNA 09-2019'!G396+'SNA 10-2019'!G396+'SNA 11-2019'!G396+'SNA 12-2019'!G396</f>
        <v>0</v>
      </c>
      <c r="H396" s="36"/>
      <c r="I396" s="35">
        <f>'SNA 01-2019'!I396+'SNA 02-2019'!I396+'SNA 03-2019'!I396+'SNA 04-2019'!I396+'SNA 05-2019'!I396+'SNA 06-2019'!I396+'SNA 07-2019'!I396+'SNA 08-2019'!I396+'SNA 09-2019'!I396+'SNA 10-2019'!I396+'SNA 11-2019'!I396+'SNA 12-2019'!I396</f>
        <v>0</v>
      </c>
    </row>
    <row r="397" spans="1:9" hidden="1" outlineLevel="1">
      <c r="A397" s="40" t="s">
        <v>346</v>
      </c>
      <c r="B397" s="35">
        <f>'SNA 01-2019'!B397+'SNA 02-2019'!B397+'SNA 03-2019'!B397+'SNA 04-2019'!B397+'SNA 05-2019'!B397+'SNA 06-2019'!B397+'SNA 07-2019'!B397+'SNA 08-2019'!B397+'SNA 09-2019'!B397+'SNA 10-2019'!B397+'SNA 11-2019'!B397+'SNA 12-2019'!B397</f>
        <v>0</v>
      </c>
      <c r="C397" s="35">
        <f>'SNA 01-2019'!C397+'SNA 02-2019'!C397+'SNA 03-2019'!C397+'SNA 04-2019'!C397+'SNA 05-2019'!C397+'SNA 06-2019'!C397+'SNA 07-2019'!C397+'SNA 08-2019'!C397+'SNA 09-2019'!C397+'SNA 10-2019'!C397+'SNA 11-2019'!C397+'SNA 12-2019'!C397</f>
        <v>-7224.8580000000002</v>
      </c>
      <c r="D397" s="35">
        <f>'SNA 01-2019'!D397+'SNA 02-2019'!D397+'SNA 03-2019'!D397+'SNA 04-2019'!D397+'SNA 05-2019'!D397+'SNA 06-2019'!D397+'SNA 07-2019'!D397+'SNA 08-2019'!D397+'SNA 09-2019'!D397+'SNA 10-2019'!D397+'SNA 11-2019'!D397+'SNA 12-2019'!D397</f>
        <v>0</v>
      </c>
      <c r="E397" s="36">
        <f t="shared" si="44"/>
        <v>-7224.8580000000002</v>
      </c>
      <c r="F397" s="36"/>
      <c r="G397" s="35">
        <f>'SNA 01-2019'!G397+'SNA 02-2019'!G397+'SNA 03-2019'!G397+'SNA 04-2019'!G397+'SNA 05-2019'!G397+'SNA 06-2019'!G397+'SNA 07-2019'!G397+'SNA 08-2019'!G397+'SNA 09-2019'!G397+'SNA 10-2019'!G397+'SNA 11-2019'!G397+'SNA 12-2019'!G397</f>
        <v>0</v>
      </c>
      <c r="H397" s="36"/>
      <c r="I397" s="35">
        <f>'SNA 01-2019'!I397+'SNA 02-2019'!I397+'SNA 03-2019'!I397+'SNA 04-2019'!I397+'SNA 05-2019'!I397+'SNA 06-2019'!I397+'SNA 07-2019'!I397+'SNA 08-2019'!I397+'SNA 09-2019'!I397+'SNA 10-2019'!I397+'SNA 11-2019'!I397+'SNA 12-2019'!I397</f>
        <v>0</v>
      </c>
    </row>
    <row r="398" spans="1:9" collapsed="1">
      <c r="A398" s="24" t="s">
        <v>161</v>
      </c>
      <c r="B398" s="32">
        <f>B2+B3+B21+B31+B55+B94+B102+B111+B131+B138+B145+B156+B168+B193+B215+B289+B346</f>
        <v>7026.1340000000055</v>
      </c>
      <c r="C398" s="32">
        <f>C2+C3+C21+C31+C55+C94+C102+C111+C131+C138+C145+C156+C168+C193+C215+C289+C346</f>
        <v>-4071080.9090000023</v>
      </c>
      <c r="D398" s="32">
        <f>D2+D3+D21+D31+D55+D94+D102+D111+D131+D138+D145+D156+D168+D193+D215+D289+D346</f>
        <v>833.19799999999998</v>
      </c>
      <c r="E398" s="32">
        <f>E2+E3+E21+E31+E55+E94+E102+E111+E131+E138+E145+E156+E168+E193+E215+E289+E346</f>
        <v>-4063221.5770000005</v>
      </c>
      <c r="F398" s="33"/>
      <c r="G398" s="32">
        <f>G2+G3+G21+G31+G55+G94+G102+G111+G131+G138+G145+G156+G168+G193+G215+G289+G346</f>
        <v>318697.1800000004</v>
      </c>
      <c r="H398" s="33"/>
      <c r="I398" s="32">
        <f>+I2+I3+I21+I31+I55+I94+I102+I111+I131+I138+I145+I156+I168+I193+I215+I289+I346</f>
        <v>3699.4099999999489</v>
      </c>
    </row>
    <row r="404" spans="5:5">
      <c r="E404" s="42"/>
    </row>
  </sheetData>
  <pageMargins left="0.17" right="0.17" top="0.74803149606299213" bottom="0.74803149606299213" header="0.31496062992125984" footer="0.31496062992125984"/>
  <pageSetup paperSize="9" scale="10" orientation="landscape" horizontalDpi="180" verticalDpi="180" r:id="rId1"/>
  <ignoredErrors>
    <ignoredError sqref="E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SNA 01-2019</vt:lpstr>
      <vt:lpstr>SNA 02-2019</vt:lpstr>
      <vt:lpstr>SNA 03-2019</vt:lpstr>
      <vt:lpstr>SNA 04-2019</vt:lpstr>
      <vt:lpstr>SNA 05-2019</vt:lpstr>
      <vt:lpstr>SNA 06-2019</vt:lpstr>
      <vt:lpstr>SNA 07-2019</vt:lpstr>
      <vt:lpstr>SNA 08-2019</vt:lpstr>
      <vt:lpstr>SNA 09-2019</vt:lpstr>
      <vt:lpstr>SNA 10-2019</vt:lpstr>
      <vt:lpstr>SNA 11-2019</vt:lpstr>
      <vt:lpstr>SNA 12-2019</vt:lpstr>
      <vt:lpstr>SNA 2019</vt:lpstr>
      <vt:lpstr>'SNA 2019'!Zone_d_impression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2018-07-20T15:41:43Z</cp:lastPrinted>
  <dcterms:created xsi:type="dcterms:W3CDTF">2016-05-09T16:15:44Z</dcterms:created>
  <dcterms:modified xsi:type="dcterms:W3CDTF">2019-11-22T16:58:43Z</dcterms:modified>
</cp:coreProperties>
</file>