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hamed_limaiem\Desktop\PLOMB\"/>
    </mc:Choice>
  </mc:AlternateContent>
  <xr:revisionPtr revIDLastSave="0" documentId="13_ncr:1_{D6354F44-5F6F-45F6-8072-C767F75ACEF4}" xr6:coauthVersionLast="47" xr6:coauthVersionMax="47" xr10:uidLastSave="{00000000-0000-0000-0000-000000000000}"/>
  <bookViews>
    <workbookView xWindow="-120" yWindow="-120" windowWidth="29040" windowHeight="15990" firstSheet="1" activeTab="2" xr2:uid="{00000000-000D-0000-FFFF-FFFF00000000}"/>
  </bookViews>
  <sheets>
    <sheet name="Feuil1" sheetId="1" state="hidden" r:id="rId1"/>
    <sheet name="Feuil2" sheetId="2" r:id="rId2"/>
    <sheet name="Feuil4" sheetId="4" r:id="rId3"/>
    <sheet name="Feuil3" sheetId="3" state="hidden" r:id="rId4"/>
  </sheets>
  <definedNames>
    <definedName name="_xlnm.Print_Area" localSheetId="1">Feuil2!$A$1:$K$17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2" l="1"/>
  <c r="J36" i="2"/>
  <c r="J37" i="2"/>
  <c r="J38" i="2"/>
  <c r="J39" i="2"/>
  <c r="J40" i="2"/>
  <c r="J41" i="2"/>
  <c r="J30" i="2"/>
  <c r="J13" i="2"/>
  <c r="J42" i="2" l="1"/>
  <c r="E35" i="2"/>
  <c r="B39" i="2" l="1"/>
  <c r="C39" i="2"/>
  <c r="D39" i="2"/>
  <c r="E39" i="2"/>
  <c r="F39" i="2"/>
  <c r="G39" i="2"/>
  <c r="H39" i="2"/>
  <c r="I39" i="2"/>
  <c r="K39" i="2"/>
  <c r="B40" i="2"/>
  <c r="C40" i="2"/>
  <c r="D40" i="2"/>
  <c r="E40" i="2"/>
  <c r="F40" i="2"/>
  <c r="G40" i="2"/>
  <c r="H40" i="2"/>
  <c r="I40" i="2"/>
  <c r="K40" i="2"/>
  <c r="E36" i="2"/>
  <c r="E37" i="2"/>
  <c r="E38" i="2"/>
  <c r="E41" i="2"/>
  <c r="E42" i="2" l="1"/>
  <c r="E13" i="2"/>
  <c r="B36" i="2" l="1"/>
  <c r="C36" i="2"/>
  <c r="D36" i="2"/>
  <c r="F36" i="2"/>
  <c r="G36" i="2"/>
  <c r="H36" i="2"/>
  <c r="I36" i="2"/>
  <c r="K36" i="2"/>
  <c r="B37" i="2"/>
  <c r="C37" i="2"/>
  <c r="D37" i="2"/>
  <c r="F37" i="2"/>
  <c r="G37" i="2"/>
  <c r="H37" i="2"/>
  <c r="I37" i="2"/>
  <c r="K37" i="2"/>
  <c r="B38" i="2"/>
  <c r="C38" i="2"/>
  <c r="D38" i="2"/>
  <c r="F38" i="2"/>
  <c r="G38" i="2"/>
  <c r="H38" i="2"/>
  <c r="I38" i="2"/>
  <c r="K38" i="2"/>
  <c r="B41" i="2"/>
  <c r="C41" i="2"/>
  <c r="D41" i="2"/>
  <c r="F41" i="2"/>
  <c r="G41" i="2"/>
  <c r="H41" i="2"/>
  <c r="I41" i="2"/>
  <c r="K41" i="2"/>
  <c r="C35" i="2"/>
  <c r="D35" i="2"/>
  <c r="F35" i="2"/>
  <c r="G35" i="2"/>
  <c r="H35" i="2"/>
  <c r="I35" i="2"/>
  <c r="K35" i="2"/>
  <c r="B35" i="2"/>
  <c r="K30" i="2"/>
  <c r="I30" i="2"/>
  <c r="H30" i="2"/>
  <c r="G30" i="2"/>
  <c r="F30" i="2"/>
  <c r="D30" i="2"/>
  <c r="C30" i="2"/>
  <c r="B30" i="2"/>
  <c r="C13" i="2"/>
  <c r="D13" i="2"/>
  <c r="F13" i="2"/>
  <c r="G13" i="2"/>
  <c r="H13" i="2"/>
  <c r="I13" i="2"/>
  <c r="K13" i="2"/>
  <c r="B13" i="2"/>
  <c r="F42" i="2" l="1"/>
  <c r="H42" i="2"/>
  <c r="G42" i="2"/>
  <c r="B42" i="2"/>
  <c r="D42" i="2"/>
  <c r="C42" i="2"/>
  <c r="I42" i="2"/>
  <c r="K4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FACTURE A STA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<sst xmlns="http://schemas.openxmlformats.org/spreadsheetml/2006/main" count="97" uniqueCount="52">
  <si>
    <t>PLOMB</t>
  </si>
  <si>
    <t>BATTERIES</t>
  </si>
  <si>
    <t>ETAIN</t>
  </si>
  <si>
    <t>TUBES</t>
  </si>
  <si>
    <t>REGLE</t>
  </si>
  <si>
    <t>KAIS TAYACHI</t>
  </si>
  <si>
    <t>HAKIM</t>
  </si>
  <si>
    <t>FACTURE A STA NOUR</t>
  </si>
  <si>
    <t>A FACTURER A SNA</t>
  </si>
  <si>
    <t>ETAIN A FACTURER A SNA</t>
  </si>
  <si>
    <t>kais tayachi</t>
  </si>
  <si>
    <t>SOTRAM</t>
  </si>
  <si>
    <t>LINA METAL</t>
  </si>
  <si>
    <t>DECHET PLAQUES</t>
  </si>
  <si>
    <t>PLOMB D'ŒUVRE</t>
  </si>
  <si>
    <t>PLOMB DOUX</t>
  </si>
  <si>
    <t>REGLES</t>
  </si>
  <si>
    <t>FERRAILLEUR</t>
  </si>
  <si>
    <t>QUANTITE ACHETEE</t>
  </si>
  <si>
    <t>QUANTITE FACTUREE</t>
  </si>
  <si>
    <t>QUANTITE NON ENCORE FACTUREE</t>
  </si>
  <si>
    <t>LIVREE A SNA</t>
  </si>
  <si>
    <t>NON FACTUREE</t>
  </si>
  <si>
    <t>BATT. USAGEES</t>
  </si>
  <si>
    <t>CRASSE</t>
  </si>
  <si>
    <t>STA</t>
  </si>
  <si>
    <t>PLAQUE</t>
  </si>
  <si>
    <t>HAZEM</t>
  </si>
  <si>
    <t>&gt; 90%</t>
  </si>
  <si>
    <t>60% - 80%</t>
  </si>
  <si>
    <t>PLOMB 3,5%</t>
  </si>
  <si>
    <t>EN COURS</t>
  </si>
  <si>
    <t>BSA</t>
  </si>
  <si>
    <t>25 DT</t>
  </si>
  <si>
    <t>SUIVI ACHAT ET FACTURATION PLOMB 21/05 - 31/05 2021</t>
  </si>
  <si>
    <t>kais</t>
  </si>
  <si>
    <t>slim aouedi</t>
  </si>
  <si>
    <t>fournisseur</t>
  </si>
  <si>
    <t>date</t>
  </si>
  <si>
    <t>Num bon</t>
  </si>
  <si>
    <t>batt usagee</t>
  </si>
  <si>
    <t>PB plaque</t>
  </si>
  <si>
    <t>PB tube</t>
  </si>
  <si>
    <t>PB d'œuvre</t>
  </si>
  <si>
    <t>PB crasse</t>
  </si>
  <si>
    <t>PB</t>
  </si>
  <si>
    <t>SN</t>
  </si>
  <si>
    <t>SN pur</t>
  </si>
  <si>
    <t>INDUSTRIEL</t>
  </si>
  <si>
    <t xml:space="preserve">RESTE </t>
  </si>
  <si>
    <t>1293 KG BATTERIE INDUSTRIEL DE KAIS TAYACHI REMPLI D'EAU</t>
  </si>
  <si>
    <t>129 KG ETAIN DE SLIM AYADI REFUSE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</si>
</sst>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6" formatCode="#,##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5">
    <xf numFmtId="0" fontId="0" fillId="0" borderId="0" xfId="0"/>
    <xf numFmtId="9" fontId="0" fillId="0" borderId="0" xfId="0" applyNumberFormat="1"/>
    <xf numFmtId="17" fontId="2" fillId="0" borderId="1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4" fontId="0" fillId="0" borderId="3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4" fontId="0" fillId="2" borderId="1" xfId="0" applyNumberFormat="1" applyFill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4" fontId="0" fillId="0" borderId="11" xfId="0" applyNumberFormat="1" applyBorder="1" applyAlignment="1">
      <alignment horizontal="right" vertical="center"/>
    </xf>
    <xf numFmtId="4" fontId="0" fillId="0" borderId="12" xfId="0" applyNumberFormat="1" applyBorder="1" applyAlignment="1">
      <alignment horizontal="right" vertical="center"/>
    </xf>
    <xf numFmtId="0" fontId="0" fillId="0" borderId="13" xfId="0" applyBorder="1"/>
    <xf numFmtId="4" fontId="0" fillId="2" borderId="14" xfId="0" applyNumberFormat="1" applyFill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0" fontId="5" fillId="0" borderId="0" xfId="0" applyFont="1"/>
    <xf numFmtId="0" fontId="6" fillId="0" borderId="0" xfId="0" applyFont="1"/>
    <xf numFmtId="9" fontId="6" fillId="0" borderId="34" xfId="1" applyFont="1" applyBorder="1" applyAlignment="1">
      <alignment horizontal="center"/>
    </xf>
    <xf numFmtId="9" fontId="6" fillId="0" borderId="35" xfId="1" applyFont="1" applyBorder="1" applyAlignment="1">
      <alignment horizontal="center"/>
    </xf>
    <xf numFmtId="9" fontId="6" fillId="0" borderId="35" xfId="0" applyNumberFormat="1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164" fontId="5" fillId="0" borderId="24" xfId="0" applyNumberFormat="1" applyFont="1" applyBorder="1"/>
    <xf numFmtId="164" fontId="5" fillId="0" borderId="25" xfId="0" applyNumberFormat="1" applyFont="1" applyBorder="1"/>
    <xf numFmtId="164" fontId="5" fillId="0" borderId="26" xfId="0" applyNumberFormat="1" applyFont="1" applyBorder="1"/>
    <xf numFmtId="164" fontId="5" fillId="0" borderId="27" xfId="0" applyNumberFormat="1" applyFont="1" applyBorder="1"/>
    <xf numFmtId="164" fontId="5" fillId="0" borderId="28" xfId="0" applyNumberFormat="1" applyFont="1" applyBorder="1"/>
    <xf numFmtId="164" fontId="5" fillId="0" borderId="29" xfId="0" applyNumberFormat="1" applyFont="1" applyBorder="1"/>
    <xf numFmtId="164" fontId="6" fillId="0" borderId="18" xfId="0" applyNumberFormat="1" applyFont="1" applyBorder="1"/>
    <xf numFmtId="164" fontId="6" fillId="0" borderId="19" xfId="0" applyNumberFormat="1" applyFont="1" applyBorder="1"/>
    <xf numFmtId="164" fontId="6" fillId="0" borderId="20" xfId="0" applyNumberFormat="1" applyFont="1" applyBorder="1"/>
    <xf numFmtId="4" fontId="5" fillId="0" borderId="0" xfId="0" applyNumberFormat="1" applyFont="1"/>
    <xf numFmtId="164" fontId="5" fillId="0" borderId="21" xfId="0" applyNumberFormat="1" applyFont="1" applyBorder="1"/>
    <xf numFmtId="164" fontId="5" fillId="0" borderId="22" xfId="0" applyNumberFormat="1" applyFont="1" applyBorder="1"/>
    <xf numFmtId="164" fontId="5" fillId="0" borderId="23" xfId="0" applyNumberFormat="1" applyFont="1" applyBorder="1"/>
    <xf numFmtId="164" fontId="5" fillId="0" borderId="43" xfId="0" applyNumberFormat="1" applyFont="1" applyBorder="1"/>
    <xf numFmtId="164" fontId="5" fillId="0" borderId="44" xfId="0" applyNumberFormat="1" applyFont="1" applyBorder="1"/>
    <xf numFmtId="164" fontId="5" fillId="0" borderId="45" xfId="0" applyNumberFormat="1" applyFont="1" applyBorder="1"/>
    <xf numFmtId="166" fontId="6" fillId="0" borderId="0" xfId="0" applyNumberFormat="1" applyFont="1"/>
    <xf numFmtId="164" fontId="5" fillId="0" borderId="30" xfId="0" applyNumberFormat="1" applyFont="1" applyBorder="1" applyAlignment="1">
      <alignment vertical="center"/>
    </xf>
    <xf numFmtId="164" fontId="5" fillId="0" borderId="21" xfId="0" applyNumberFormat="1" applyFont="1" applyFill="1" applyBorder="1"/>
    <xf numFmtId="164" fontId="5" fillId="0" borderId="22" xfId="0" applyNumberFormat="1" applyFont="1" applyFill="1" applyBorder="1"/>
    <xf numFmtId="164" fontId="5" fillId="0" borderId="24" xfId="0" applyNumberFormat="1" applyFont="1" applyFill="1" applyBorder="1"/>
    <xf numFmtId="164" fontId="5" fillId="0" borderId="25" xfId="0" applyNumberFormat="1" applyFont="1" applyFill="1" applyBorder="1"/>
    <xf numFmtId="164" fontId="5" fillId="0" borderId="43" xfId="0" applyNumberFormat="1" applyFont="1" applyFill="1" applyBorder="1"/>
    <xf numFmtId="164" fontId="5" fillId="0" borderId="44" xfId="0" applyNumberFormat="1" applyFont="1" applyFill="1" applyBorder="1"/>
    <xf numFmtId="4" fontId="6" fillId="0" borderId="0" xfId="0" applyNumberFormat="1" applyFont="1"/>
    <xf numFmtId="4" fontId="5" fillId="0" borderId="18" xfId="0" applyNumberFormat="1" applyFont="1" applyBorder="1"/>
    <xf numFmtId="4" fontId="5" fillId="0" borderId="19" xfId="0" applyNumberFormat="1" applyFont="1" applyBorder="1"/>
    <xf numFmtId="4" fontId="5" fillId="0" borderId="20" xfId="0" applyNumberFormat="1" applyFont="1" applyBorder="1"/>
    <xf numFmtId="0" fontId="7" fillId="0" borderId="0" xfId="0" applyFont="1"/>
    <xf numFmtId="0" fontId="5" fillId="0" borderId="46" xfId="0" applyFont="1" applyBorder="1" applyAlignment="1">
      <alignment horizontal="left" vertical="center"/>
    </xf>
    <xf numFmtId="164" fontId="5" fillId="0" borderId="40" xfId="0" applyNumberFormat="1" applyFont="1" applyBorder="1" applyAlignment="1">
      <alignment horizontal="center" vertical="center"/>
    </xf>
    <xf numFmtId="164" fontId="5" fillId="0" borderId="38" xfId="0" applyNumberFormat="1" applyFont="1" applyBorder="1" applyAlignment="1">
      <alignment horizontal="center" vertical="center"/>
    </xf>
    <xf numFmtId="164" fontId="5" fillId="0" borderId="4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9" fontId="6" fillId="0" borderId="48" xfId="0" applyNumberFormat="1" applyFont="1" applyBorder="1" applyAlignment="1">
      <alignment horizontal="center"/>
    </xf>
    <xf numFmtId="164" fontId="5" fillId="0" borderId="31" xfId="0" applyNumberFormat="1" applyFont="1" applyBorder="1" applyAlignment="1">
      <alignment horizontal="center" vertical="center"/>
    </xf>
    <xf numFmtId="164" fontId="5" fillId="0" borderId="49" xfId="0" applyNumberFormat="1" applyFont="1" applyBorder="1"/>
    <xf numFmtId="164" fontId="5" fillId="0" borderId="50" xfId="0" applyNumberFormat="1" applyFont="1" applyBorder="1"/>
    <xf numFmtId="164" fontId="5" fillId="0" borderId="51" xfId="0" applyNumberFormat="1" applyFont="1" applyBorder="1"/>
    <xf numFmtId="164" fontId="5" fillId="0" borderId="52" xfId="0" applyNumberFormat="1" applyFont="1" applyBorder="1"/>
    <xf numFmtId="9" fontId="5" fillId="0" borderId="35" xfId="0" applyNumberFormat="1" applyFont="1" applyBorder="1"/>
    <xf numFmtId="4" fontId="0" fillId="0" borderId="0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" fontId="2" fillId="0" borderId="5" xfId="0" applyNumberFormat="1" applyFont="1" applyBorder="1" applyAlignment="1">
      <alignment horizontal="center" vertical="center"/>
    </xf>
    <xf numFmtId="17" fontId="2" fillId="0" borderId="6" xfId="0" applyNumberFormat="1" applyFont="1" applyBorder="1" applyAlignment="1">
      <alignment horizontal="center" vertical="center"/>
    </xf>
    <xf numFmtId="17" fontId="2" fillId="0" borderId="7" xfId="0" applyNumberFormat="1" applyFont="1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4" fontId="0" fillId="0" borderId="6" xfId="0" applyNumberFormat="1" applyBorder="1" applyAlignment="1">
      <alignment horizontal="right" vertical="center"/>
    </xf>
    <xf numFmtId="4" fontId="0" fillId="0" borderId="7" xfId="0" applyNumberFormat="1" applyBorder="1" applyAlignment="1">
      <alignment horizontal="right" vertical="center"/>
    </xf>
    <xf numFmtId="0" fontId="6" fillId="0" borderId="0" xfId="0" applyFont="1" applyAlignment="1">
      <alignment horizontal="center"/>
    </xf>
    <xf numFmtId="165" fontId="6" fillId="0" borderId="54" xfId="0" applyNumberFormat="1" applyFont="1" applyBorder="1" applyAlignment="1">
      <alignment horizontal="center" vertical="center"/>
    </xf>
    <xf numFmtId="165" fontId="6" fillId="0" borderId="35" xfId="0" applyNumberFormat="1" applyFont="1" applyBorder="1" applyAlignment="1">
      <alignment horizontal="center" vertical="center"/>
    </xf>
    <xf numFmtId="165" fontId="6" fillId="0" borderId="42" xfId="0" applyNumberFormat="1" applyFont="1" applyBorder="1" applyAlignment="1">
      <alignment horizontal="center"/>
    </xf>
    <xf numFmtId="0" fontId="5" fillId="0" borderId="32" xfId="0" applyFont="1" applyBorder="1"/>
    <xf numFmtId="0" fontId="5" fillId="0" borderId="33" xfId="0" applyFont="1" applyBorder="1"/>
    <xf numFmtId="165" fontId="6" fillId="0" borderId="38" xfId="0" applyNumberFormat="1" applyFont="1" applyBorder="1" applyAlignment="1">
      <alignment horizontal="center" vertical="center"/>
    </xf>
    <xf numFmtId="165" fontId="6" fillId="0" borderId="39" xfId="0" applyNumberFormat="1" applyFont="1" applyBorder="1" applyAlignment="1">
      <alignment horizontal="center" vertical="center"/>
    </xf>
    <xf numFmtId="165" fontId="6" fillId="0" borderId="31" xfId="0" applyNumberFormat="1" applyFont="1" applyBorder="1" applyAlignment="1">
      <alignment horizontal="center" vertical="center"/>
    </xf>
    <xf numFmtId="165" fontId="6" fillId="0" borderId="37" xfId="0" applyNumberFormat="1" applyFont="1" applyBorder="1" applyAlignment="1">
      <alignment horizontal="center" vertical="center"/>
    </xf>
    <xf numFmtId="165" fontId="6" fillId="0" borderId="40" xfId="0" applyNumberFormat="1" applyFont="1" applyBorder="1" applyAlignment="1">
      <alignment horizontal="center" vertical="center"/>
    </xf>
    <xf numFmtId="165" fontId="6" fillId="0" borderId="41" xfId="0" applyNumberFormat="1" applyFont="1" applyBorder="1" applyAlignment="1">
      <alignment horizontal="center" vertical="center"/>
    </xf>
    <xf numFmtId="165" fontId="6" fillId="0" borderId="53" xfId="0" applyNumberFormat="1" applyFont="1" applyBorder="1" applyAlignment="1">
      <alignment horizontal="center" vertical="center"/>
    </xf>
    <xf numFmtId="165" fontId="6" fillId="0" borderId="34" xfId="0" applyNumberFormat="1" applyFont="1" applyBorder="1" applyAlignment="1">
      <alignment horizontal="center" vertical="center"/>
    </xf>
    <xf numFmtId="165" fontId="6" fillId="0" borderId="54" xfId="0" applyNumberFormat="1" applyFont="1" applyBorder="1" applyAlignment="1">
      <alignment horizontal="center"/>
    </xf>
    <xf numFmtId="0" fontId="5" fillId="0" borderId="54" xfId="0" applyFont="1" applyBorder="1"/>
    <xf numFmtId="0" fontId="5" fillId="0" borderId="55" xfId="0" applyFont="1" applyBorder="1"/>
    <xf numFmtId="0" fontId="8" fillId="3" borderId="56" xfId="0" applyFont="1" applyFill="1" applyBorder="1" applyAlignment="1">
      <alignment vertical="center"/>
    </xf>
    <xf numFmtId="14" fontId="8" fillId="3" borderId="57" xfId="0" applyNumberFormat="1" applyFont="1" applyFill="1" applyBorder="1" applyAlignment="1">
      <alignment horizontal="right" vertical="center"/>
    </xf>
    <xf numFmtId="0" fontId="8" fillId="3" borderId="57" xfId="0" applyFont="1" applyFill="1" applyBorder="1" applyAlignment="1">
      <alignment horizontal="right" vertical="center"/>
    </xf>
    <xf numFmtId="0" fontId="8" fillId="3" borderId="57" xfId="0" applyFont="1" applyFill="1" applyBorder="1" applyAlignment="1">
      <alignment vertical="center"/>
    </xf>
    <xf numFmtId="0" fontId="8" fillId="3" borderId="58" xfId="0" applyFont="1" applyFill="1" applyBorder="1" applyAlignment="1">
      <alignment horizontal="right"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61" xfId="0" applyFont="1" applyBorder="1" applyAlignment="1">
      <alignment vertical="center"/>
    </xf>
    <xf numFmtId="0" fontId="0" fillId="3" borderId="0" xfId="0" applyFill="1"/>
    <xf numFmtId="0" fontId="8" fillId="3" borderId="58" xfId="0" applyFont="1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>
      <selection activeCell="U18" sqref="U18"/>
    </sheetView>
  </sheetViews>
  <sheetFormatPr baseColWidth="10" defaultRowHeight="15" x14ac:dyDescent="0.25"/>
  <cols>
    <col min="2" max="5" width="11.42578125" style="7"/>
  </cols>
  <sheetData>
    <row r="1" spans="1:6" ht="15.75" thickBot="1" x14ac:dyDescent="0.3">
      <c r="B1" s="69" t="s">
        <v>5</v>
      </c>
      <c r="C1" s="70"/>
      <c r="D1" s="70"/>
      <c r="E1" s="70"/>
      <c r="F1" s="71"/>
    </row>
    <row r="2" spans="1:6" ht="15.75" thickBot="1" x14ac:dyDescent="0.3">
      <c r="B2" s="8" t="s">
        <v>3</v>
      </c>
      <c r="C2" s="8" t="s">
        <v>0</v>
      </c>
      <c r="D2" s="8" t="s">
        <v>1</v>
      </c>
      <c r="E2" s="8" t="s">
        <v>2</v>
      </c>
    </row>
    <row r="3" spans="1:6" ht="15.75" thickBot="1" x14ac:dyDescent="0.3">
      <c r="A3" s="2">
        <v>44197</v>
      </c>
      <c r="B3" s="9">
        <v>9105</v>
      </c>
      <c r="C3" s="10"/>
      <c r="D3" s="10">
        <v>25575.5</v>
      </c>
      <c r="E3" s="10"/>
    </row>
    <row r="4" spans="1:6" x14ac:dyDescent="0.25">
      <c r="A4" s="72">
        <v>44228</v>
      </c>
      <c r="B4" s="75">
        <v>10415</v>
      </c>
      <c r="C4" s="75">
        <v>2782</v>
      </c>
      <c r="D4" s="75">
        <v>89780</v>
      </c>
      <c r="E4" s="3">
        <v>1100</v>
      </c>
      <c r="F4" s="1">
        <v>0.61</v>
      </c>
    </row>
    <row r="5" spans="1:6" x14ac:dyDescent="0.25">
      <c r="A5" s="73"/>
      <c r="B5" s="76"/>
      <c r="C5" s="76"/>
      <c r="D5" s="76"/>
      <c r="E5" s="4">
        <v>501</v>
      </c>
      <c r="F5" s="1">
        <v>0.92</v>
      </c>
    </row>
    <row r="6" spans="1:6" ht="15.75" thickBot="1" x14ac:dyDescent="0.3">
      <c r="A6" s="74"/>
      <c r="B6" s="77"/>
      <c r="C6" s="77"/>
      <c r="D6" s="77"/>
      <c r="E6" s="5">
        <v>219</v>
      </c>
      <c r="F6" t="s">
        <v>4</v>
      </c>
    </row>
    <row r="7" spans="1:6" ht="15.75" thickBot="1" x14ac:dyDescent="0.3">
      <c r="B7" s="6"/>
      <c r="C7" s="6"/>
      <c r="D7" s="6"/>
      <c r="E7" s="6"/>
    </row>
    <row r="8" spans="1:6" ht="15.75" thickBot="1" x14ac:dyDescent="0.3">
      <c r="B8" s="69" t="s">
        <v>6</v>
      </c>
      <c r="C8" s="70"/>
      <c r="D8" s="70"/>
      <c r="E8" s="70"/>
      <c r="F8" s="71"/>
    </row>
    <row r="9" spans="1:6" ht="15.75" thickBot="1" x14ac:dyDescent="0.3">
      <c r="B9" s="6"/>
      <c r="C9" s="6"/>
      <c r="D9" s="6"/>
      <c r="E9" s="6"/>
    </row>
    <row r="10" spans="1:6" x14ac:dyDescent="0.25">
      <c r="B10" s="6"/>
      <c r="C10" s="11">
        <v>16342.5</v>
      </c>
      <c r="D10" s="12"/>
      <c r="E10" s="12"/>
      <c r="F10" s="13"/>
    </row>
    <row r="11" spans="1:6" x14ac:dyDescent="0.25">
      <c r="B11" s="6"/>
      <c r="C11" s="14">
        <v>6000</v>
      </c>
      <c r="D11" s="64" t="s">
        <v>7</v>
      </c>
      <c r="E11" s="64"/>
      <c r="F11" s="65"/>
    </row>
    <row r="12" spans="1:6" ht="15.75" thickBot="1" x14ac:dyDescent="0.3">
      <c r="B12" s="6"/>
      <c r="C12" s="15">
        <v>10342.5</v>
      </c>
      <c r="D12" s="66" t="s">
        <v>8</v>
      </c>
      <c r="E12" s="64"/>
      <c r="F12" s="65"/>
    </row>
    <row r="13" spans="1:6" ht="15.75" thickBot="1" x14ac:dyDescent="0.3">
      <c r="B13" s="6"/>
      <c r="C13" s="16">
        <v>1228</v>
      </c>
      <c r="D13" s="67" t="s">
        <v>9</v>
      </c>
      <c r="E13" s="67"/>
      <c r="F13" s="68"/>
    </row>
  </sheetData>
  <mergeCells count="9">
    <mergeCell ref="D11:F11"/>
    <mergeCell ref="D12:F12"/>
    <mergeCell ref="D13:F13"/>
    <mergeCell ref="B1:F1"/>
    <mergeCell ref="A4:A6"/>
    <mergeCell ref="B4:B6"/>
    <mergeCell ref="C4:C6"/>
    <mergeCell ref="D4:D6"/>
    <mergeCell ref="B8:F8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9"/>
  <sheetViews>
    <sheetView workbookViewId="0">
      <selection sqref="A1:K17"/>
    </sheetView>
  </sheetViews>
  <sheetFormatPr baseColWidth="10" defaultColWidth="11.5703125" defaultRowHeight="12.75" x14ac:dyDescent="0.2"/>
  <cols>
    <col min="1" max="1" width="17.85546875" style="17" bestFit="1" customWidth="1"/>
    <col min="2" max="2" width="16.7109375" style="17" bestFit="1" customWidth="1"/>
    <col min="3" max="3" width="14.7109375" style="17" bestFit="1" customWidth="1"/>
    <col min="4" max="4" width="16.140625" style="17" bestFit="1" customWidth="1"/>
    <col min="5" max="5" width="16.140625" style="17" customWidth="1"/>
    <col min="6" max="6" width="12.7109375" style="17" bestFit="1" customWidth="1"/>
    <col min="7" max="7" width="12.85546875" style="17" customWidth="1"/>
    <col min="8" max="16384" width="11.5703125" style="17"/>
  </cols>
  <sheetData>
    <row r="1" spans="1:11" x14ac:dyDescent="0.2">
      <c r="B1" s="78" t="s">
        <v>34</v>
      </c>
      <c r="C1" s="78"/>
      <c r="D1" s="78"/>
      <c r="E1" s="78"/>
      <c r="F1" s="78"/>
      <c r="G1" s="78"/>
      <c r="H1" s="78"/>
      <c r="I1" s="78"/>
      <c r="J1" s="56"/>
    </row>
    <row r="3" spans="1:11" ht="13.5" thickBot="1" x14ac:dyDescent="0.25">
      <c r="B3" s="78" t="s">
        <v>18</v>
      </c>
      <c r="C3" s="78"/>
      <c r="D3" s="78"/>
      <c r="E3" s="78"/>
      <c r="F3" s="78"/>
      <c r="G3" s="78"/>
      <c r="H3" s="78"/>
      <c r="I3" s="78"/>
      <c r="J3" s="78"/>
      <c r="K3" s="78"/>
    </row>
    <row r="4" spans="1:11" s="18" customFormat="1" ht="13.5" thickTop="1" x14ac:dyDescent="0.2">
      <c r="B4" s="88" t="s">
        <v>13</v>
      </c>
      <c r="C4" s="84" t="s">
        <v>23</v>
      </c>
      <c r="D4" s="84" t="s">
        <v>24</v>
      </c>
      <c r="E4" s="84" t="s">
        <v>14</v>
      </c>
      <c r="F4" s="86" t="s">
        <v>15</v>
      </c>
      <c r="G4" s="81" t="s">
        <v>2</v>
      </c>
      <c r="H4" s="82"/>
      <c r="I4" s="82"/>
      <c r="J4" s="82"/>
      <c r="K4" s="83"/>
    </row>
    <row r="5" spans="1:11" ht="13.5" thickBot="1" x14ac:dyDescent="0.25">
      <c r="B5" s="89"/>
      <c r="C5" s="85"/>
      <c r="D5" s="85"/>
      <c r="E5" s="85"/>
      <c r="F5" s="87"/>
      <c r="G5" s="19" t="s">
        <v>33</v>
      </c>
      <c r="H5" s="20">
        <v>0.77</v>
      </c>
      <c r="I5" s="21">
        <v>0.92</v>
      </c>
      <c r="J5" s="57" t="s">
        <v>31</v>
      </c>
      <c r="K5" s="22" t="s">
        <v>16</v>
      </c>
    </row>
    <row r="6" spans="1:11" ht="13.5" thickTop="1" x14ac:dyDescent="0.2">
      <c r="A6" s="52" t="s">
        <v>10</v>
      </c>
      <c r="B6" s="53"/>
      <c r="C6" s="54">
        <v>32627</v>
      </c>
      <c r="D6" s="54"/>
      <c r="E6" s="40">
        <v>263</v>
      </c>
      <c r="F6" s="54">
        <v>3277</v>
      </c>
      <c r="G6" s="54"/>
      <c r="H6" s="54"/>
      <c r="I6" s="54"/>
      <c r="J6" s="58"/>
      <c r="K6" s="55">
        <v>253</v>
      </c>
    </row>
    <row r="7" spans="1:11" x14ac:dyDescent="0.2">
      <c r="A7" s="17" t="s">
        <v>11</v>
      </c>
      <c r="B7" s="23"/>
      <c r="C7" s="24"/>
      <c r="D7" s="24"/>
      <c r="E7" s="24"/>
      <c r="F7" s="24"/>
      <c r="G7" s="24"/>
      <c r="H7" s="24"/>
      <c r="I7" s="24"/>
      <c r="J7" s="59"/>
      <c r="K7" s="25"/>
    </row>
    <row r="8" spans="1:11" x14ac:dyDescent="0.2">
      <c r="A8" s="17" t="s">
        <v>12</v>
      </c>
      <c r="B8" s="23"/>
      <c r="C8" s="24"/>
      <c r="D8" s="24"/>
      <c r="E8" s="24"/>
      <c r="F8" s="24"/>
      <c r="G8" s="24"/>
      <c r="H8" s="24"/>
      <c r="I8" s="24"/>
      <c r="J8" s="59"/>
      <c r="K8" s="25"/>
    </row>
    <row r="9" spans="1:11" x14ac:dyDescent="0.2">
      <c r="A9" s="17" t="s">
        <v>6</v>
      </c>
      <c r="B9" s="23"/>
      <c r="C9" s="24"/>
      <c r="D9" s="24"/>
      <c r="E9" s="24"/>
      <c r="F9" s="24"/>
      <c r="G9" s="24"/>
      <c r="H9" s="24"/>
      <c r="I9" s="24"/>
      <c r="J9" s="59"/>
      <c r="K9" s="25"/>
    </row>
    <row r="10" spans="1:11" x14ac:dyDescent="0.2">
      <c r="A10" s="17" t="s">
        <v>32</v>
      </c>
      <c r="B10" s="36"/>
      <c r="C10" s="37"/>
      <c r="D10" s="37"/>
      <c r="E10" s="37"/>
      <c r="F10" s="37"/>
      <c r="G10" s="37"/>
      <c r="H10" s="37"/>
      <c r="I10" s="37"/>
      <c r="J10" s="60"/>
      <c r="K10" s="38"/>
    </row>
    <row r="11" spans="1:11" x14ac:dyDescent="0.2">
      <c r="A11" s="17" t="s">
        <v>25</v>
      </c>
      <c r="B11" s="36"/>
      <c r="C11" s="37"/>
      <c r="D11" s="37"/>
      <c r="E11" s="37"/>
      <c r="F11" s="37"/>
      <c r="G11" s="37"/>
      <c r="H11" s="37"/>
      <c r="I11" s="37"/>
      <c r="J11" s="60"/>
      <c r="K11" s="38"/>
    </row>
    <row r="12" spans="1:11" s="18" customFormat="1" ht="13.5" thickBot="1" x14ac:dyDescent="0.25">
      <c r="A12" s="17" t="s">
        <v>17</v>
      </c>
      <c r="B12" s="26"/>
      <c r="C12" s="27">
        <v>16977</v>
      </c>
      <c r="D12" s="27"/>
      <c r="E12" s="27"/>
      <c r="F12" s="27"/>
      <c r="G12" s="27"/>
      <c r="H12" s="27"/>
      <c r="I12" s="27"/>
      <c r="J12" s="61"/>
      <c r="K12" s="28"/>
    </row>
    <row r="13" spans="1:11" ht="14.25" thickTop="1" thickBot="1" x14ac:dyDescent="0.25">
      <c r="A13" s="18"/>
      <c r="B13" s="29">
        <f t="shared" ref="B13:K13" si="0">SUM(B6:B12)</f>
        <v>0</v>
      </c>
      <c r="C13" s="30">
        <f t="shared" si="0"/>
        <v>49604</v>
      </c>
      <c r="D13" s="30">
        <f t="shared" si="0"/>
        <v>0</v>
      </c>
      <c r="E13" s="30">
        <f t="shared" si="0"/>
        <v>263</v>
      </c>
      <c r="F13" s="30">
        <f t="shared" si="0"/>
        <v>3277</v>
      </c>
      <c r="G13" s="30">
        <f t="shared" si="0"/>
        <v>0</v>
      </c>
      <c r="H13" s="30">
        <f t="shared" si="0"/>
        <v>0</v>
      </c>
      <c r="I13" s="30">
        <f t="shared" si="0"/>
        <v>0</v>
      </c>
      <c r="J13" s="30">
        <f t="shared" si="0"/>
        <v>0</v>
      </c>
      <c r="K13" s="31">
        <f t="shared" si="0"/>
        <v>253</v>
      </c>
    </row>
    <row r="14" spans="1:11" s="18" customFormat="1" ht="13.5" thickTop="1" x14ac:dyDescent="0.2">
      <c r="A14" s="17"/>
      <c r="B14" s="32"/>
      <c r="C14" s="32"/>
      <c r="D14" s="32"/>
      <c r="E14" s="32"/>
      <c r="F14" s="32"/>
      <c r="G14" s="32"/>
      <c r="H14" s="32"/>
      <c r="I14" s="17"/>
      <c r="J14" s="17"/>
      <c r="K14" s="17"/>
    </row>
    <row r="15" spans="1:11" s="18" customFormat="1" x14ac:dyDescent="0.2">
      <c r="A15" s="17"/>
      <c r="B15" s="32" t="s">
        <v>49</v>
      </c>
      <c r="C15" s="32" t="s">
        <v>50</v>
      </c>
      <c r="D15" s="32"/>
      <c r="E15" s="32"/>
      <c r="F15" s="32"/>
      <c r="G15" s="32"/>
      <c r="H15" s="32"/>
      <c r="I15" s="17"/>
      <c r="J15" s="17"/>
      <c r="K15" s="17"/>
    </row>
    <row r="16" spans="1:11" s="18" customFormat="1" x14ac:dyDescent="0.2">
      <c r="A16" s="17"/>
      <c r="B16" s="32"/>
      <c r="C16" s="32" t="s">
        <v>51</v>
      </c>
      <c r="D16" s="32"/>
      <c r="E16" s="32"/>
      <c r="F16" s="32"/>
      <c r="G16" s="32"/>
      <c r="H16" s="32"/>
      <c r="I16" s="17"/>
      <c r="J16" s="17"/>
      <c r="K16" s="17"/>
    </row>
    <row r="17" spans="1:11" s="18" customFormat="1" x14ac:dyDescent="0.2">
      <c r="A17" s="17"/>
      <c r="B17" s="32"/>
      <c r="C17" s="32"/>
      <c r="D17" s="32"/>
      <c r="E17" s="32"/>
      <c r="F17" s="32"/>
      <c r="G17" s="32"/>
      <c r="H17" s="32"/>
      <c r="I17" s="17"/>
      <c r="J17" s="17"/>
      <c r="K17" s="17"/>
    </row>
    <row r="18" spans="1:11" s="18" customFormat="1" x14ac:dyDescent="0.2">
      <c r="A18" s="17"/>
      <c r="B18" s="32"/>
      <c r="C18" s="32"/>
      <c r="D18" s="32"/>
      <c r="E18" s="32"/>
      <c r="F18" s="32"/>
      <c r="G18" s="32"/>
      <c r="H18" s="32"/>
      <c r="I18" s="17"/>
      <c r="J18" s="17"/>
      <c r="K18" s="17"/>
    </row>
    <row r="19" spans="1:11" s="18" customFormat="1" x14ac:dyDescent="0.2">
      <c r="A19" s="17"/>
      <c r="B19" s="32"/>
      <c r="C19" s="32"/>
      <c r="D19" s="32"/>
      <c r="E19" s="32"/>
      <c r="F19" s="32"/>
      <c r="G19" s="32"/>
      <c r="H19" s="32"/>
      <c r="I19" s="17"/>
      <c r="J19" s="17"/>
      <c r="K19" s="17"/>
    </row>
    <row r="20" spans="1:11" s="18" customFormat="1" ht="13.5" thickBot="1" x14ac:dyDescent="0.25">
      <c r="A20" s="78" t="s">
        <v>19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</row>
    <row r="21" spans="1:11" s="18" customFormat="1" ht="13.5" thickTop="1" x14ac:dyDescent="0.2">
      <c r="B21" s="88" t="s">
        <v>13</v>
      </c>
      <c r="C21" s="84" t="s">
        <v>23</v>
      </c>
      <c r="D21" s="84" t="s">
        <v>24</v>
      </c>
      <c r="E21" s="84" t="s">
        <v>14</v>
      </c>
      <c r="F21" s="86" t="s">
        <v>15</v>
      </c>
      <c r="G21" s="81" t="s">
        <v>2</v>
      </c>
      <c r="H21" s="82"/>
      <c r="I21" s="82"/>
      <c r="J21" s="82"/>
      <c r="K21" s="83"/>
    </row>
    <row r="22" spans="1:11" ht="13.5" thickBot="1" x14ac:dyDescent="0.25">
      <c r="A22" s="18"/>
      <c r="B22" s="89"/>
      <c r="C22" s="85"/>
      <c r="D22" s="85"/>
      <c r="E22" s="85"/>
      <c r="F22" s="87"/>
      <c r="G22" s="19">
        <v>0.6</v>
      </c>
      <c r="H22" s="20">
        <v>0.77</v>
      </c>
      <c r="I22" s="21">
        <v>0.92</v>
      </c>
      <c r="J22" s="57" t="s">
        <v>31</v>
      </c>
      <c r="K22" s="22" t="s">
        <v>16</v>
      </c>
    </row>
    <row r="23" spans="1:11" ht="13.5" thickTop="1" x14ac:dyDescent="0.2">
      <c r="A23" s="17" t="s">
        <v>10</v>
      </c>
      <c r="B23" s="41"/>
      <c r="C23" s="42"/>
      <c r="D23" s="42"/>
      <c r="E23" s="42"/>
      <c r="F23" s="34"/>
      <c r="G23" s="34"/>
      <c r="H23" s="34"/>
      <c r="I23" s="34"/>
      <c r="J23" s="62"/>
      <c r="K23" s="35"/>
    </row>
    <row r="24" spans="1:11" x14ac:dyDescent="0.2">
      <c r="A24" s="17" t="s">
        <v>11</v>
      </c>
      <c r="B24" s="43"/>
      <c r="C24" s="44"/>
      <c r="D24" s="44"/>
      <c r="E24" s="44"/>
      <c r="F24" s="24"/>
      <c r="G24" s="24"/>
      <c r="H24" s="24"/>
      <c r="I24" s="24"/>
      <c r="J24" s="59"/>
      <c r="K24" s="25"/>
    </row>
    <row r="25" spans="1:11" x14ac:dyDescent="0.2">
      <c r="A25" s="17" t="s">
        <v>12</v>
      </c>
      <c r="B25" s="43"/>
      <c r="C25" s="44"/>
      <c r="D25" s="44"/>
      <c r="E25" s="44"/>
      <c r="F25" s="24"/>
      <c r="G25" s="24"/>
      <c r="H25" s="24"/>
      <c r="I25" s="24"/>
      <c r="J25" s="59"/>
      <c r="K25" s="25"/>
    </row>
    <row r="26" spans="1:11" x14ac:dyDescent="0.2">
      <c r="A26" s="17" t="s">
        <v>6</v>
      </c>
      <c r="B26" s="43"/>
      <c r="C26" s="44"/>
      <c r="D26" s="44"/>
      <c r="E26" s="44"/>
      <c r="F26" s="24"/>
      <c r="G26" s="24"/>
      <c r="H26" s="24"/>
      <c r="I26" s="24"/>
      <c r="J26" s="59"/>
      <c r="K26" s="25"/>
    </row>
    <row r="27" spans="1:11" x14ac:dyDescent="0.2">
      <c r="A27" s="17" t="s">
        <v>27</v>
      </c>
      <c r="B27" s="45"/>
      <c r="C27" s="46"/>
      <c r="D27" s="46"/>
      <c r="E27" s="46"/>
      <c r="F27" s="37"/>
      <c r="G27" s="37"/>
      <c r="H27" s="37"/>
      <c r="I27" s="37"/>
      <c r="J27" s="60"/>
      <c r="K27" s="38"/>
    </row>
    <row r="28" spans="1:11" x14ac:dyDescent="0.2">
      <c r="A28" s="17" t="s">
        <v>25</v>
      </c>
      <c r="B28" s="45"/>
      <c r="C28" s="46"/>
      <c r="D28" s="46"/>
      <c r="E28" s="46"/>
      <c r="F28" s="37"/>
      <c r="G28" s="37"/>
      <c r="H28" s="37"/>
      <c r="I28" s="37"/>
      <c r="J28" s="60"/>
      <c r="K28" s="38"/>
    </row>
    <row r="29" spans="1:11" s="18" customFormat="1" ht="13.5" thickBot="1" x14ac:dyDescent="0.25">
      <c r="A29" s="17" t="s">
        <v>17</v>
      </c>
      <c r="B29" s="36"/>
      <c r="C29" s="37"/>
      <c r="D29" s="37"/>
      <c r="E29" s="37"/>
      <c r="F29" s="37"/>
      <c r="G29" s="37"/>
      <c r="H29" s="37"/>
      <c r="I29" s="37"/>
      <c r="J29" s="60"/>
      <c r="K29" s="38"/>
    </row>
    <row r="30" spans="1:11" ht="14.25" thickTop="1" thickBot="1" x14ac:dyDescent="0.25">
      <c r="A30" s="18"/>
      <c r="B30" s="29">
        <f>SUM(B23:B29)</f>
        <v>0</v>
      </c>
      <c r="C30" s="30">
        <f t="shared" ref="C30" si="1">SUM(C23:C29)</f>
        <v>0</v>
      </c>
      <c r="D30" s="30">
        <f t="shared" ref="D30" si="2">SUM(D23:D29)</f>
        <v>0</v>
      </c>
      <c r="E30" s="30"/>
      <c r="F30" s="30">
        <f t="shared" ref="F30" si="3">SUM(F23:F29)</f>
        <v>0</v>
      </c>
      <c r="G30" s="30">
        <f t="shared" ref="G30" si="4">SUM(G23:G29)</f>
        <v>0</v>
      </c>
      <c r="H30" s="30">
        <f t="shared" ref="H30" si="5">SUM(H23:H29)</f>
        <v>0</v>
      </c>
      <c r="I30" s="30">
        <f t="shared" ref="I30:J30" si="6">SUM(I23:I29)</f>
        <v>0</v>
      </c>
      <c r="J30" s="30">
        <f t="shared" si="6"/>
        <v>0</v>
      </c>
      <c r="K30" s="31">
        <f t="shared" ref="K30" si="7">SUM(K23:K29)</f>
        <v>0</v>
      </c>
    </row>
    <row r="31" spans="1:11" s="18" customFormat="1" ht="13.5" thickTop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1" s="18" customFormat="1" ht="13.5" thickBot="1" x14ac:dyDescent="0.25">
      <c r="A32" s="78" t="s">
        <v>20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</row>
    <row r="33" spans="1:11" s="18" customFormat="1" ht="13.5" thickTop="1" x14ac:dyDescent="0.2">
      <c r="B33" s="88" t="s">
        <v>13</v>
      </c>
      <c r="C33" s="84" t="s">
        <v>23</v>
      </c>
      <c r="D33" s="84" t="s">
        <v>24</v>
      </c>
      <c r="E33" s="84" t="s">
        <v>14</v>
      </c>
      <c r="F33" s="86" t="s">
        <v>15</v>
      </c>
      <c r="G33" s="81" t="s">
        <v>2</v>
      </c>
      <c r="H33" s="82"/>
      <c r="I33" s="82"/>
      <c r="J33" s="82"/>
      <c r="K33" s="83"/>
    </row>
    <row r="34" spans="1:11" ht="13.5" thickBot="1" x14ac:dyDescent="0.25">
      <c r="A34" s="18"/>
      <c r="B34" s="89"/>
      <c r="C34" s="85"/>
      <c r="D34" s="85"/>
      <c r="E34" s="85"/>
      <c r="F34" s="87"/>
      <c r="G34" s="19">
        <v>0.6</v>
      </c>
      <c r="H34" s="20">
        <v>0.77</v>
      </c>
      <c r="I34" s="21">
        <v>0.92</v>
      </c>
      <c r="J34" s="57" t="s">
        <v>31</v>
      </c>
      <c r="K34" s="22" t="s">
        <v>16</v>
      </c>
    </row>
    <row r="35" spans="1:11" ht="16.5" customHeight="1" thickTop="1" x14ac:dyDescent="0.25">
      <c r="A35" s="51" t="s">
        <v>10</v>
      </c>
      <c r="B35" s="33">
        <f t="shared" ref="B35:K35" si="8">B6-B23</f>
        <v>0</v>
      </c>
      <c r="C35" s="34">
        <f t="shared" si="8"/>
        <v>32627</v>
      </c>
      <c r="D35" s="34">
        <f t="shared" si="8"/>
        <v>0</v>
      </c>
      <c r="E35" s="34">
        <f t="shared" si="8"/>
        <v>263</v>
      </c>
      <c r="F35" s="34">
        <f t="shared" si="8"/>
        <v>3277</v>
      </c>
      <c r="G35" s="34">
        <f t="shared" si="8"/>
        <v>0</v>
      </c>
      <c r="H35" s="34">
        <f t="shared" si="8"/>
        <v>0</v>
      </c>
      <c r="I35" s="34">
        <f t="shared" si="8"/>
        <v>0</v>
      </c>
      <c r="J35" s="34">
        <f t="shared" ref="J35" si="9">J6-J23</f>
        <v>0</v>
      </c>
      <c r="K35" s="35">
        <f t="shared" si="8"/>
        <v>253</v>
      </c>
    </row>
    <row r="36" spans="1:11" ht="12.75" customHeight="1" x14ac:dyDescent="0.2">
      <c r="A36" s="17" t="s">
        <v>11</v>
      </c>
      <c r="B36" s="23">
        <f t="shared" ref="B36:K36" si="10">B7-B24</f>
        <v>0</v>
      </c>
      <c r="C36" s="24">
        <f t="shared" si="10"/>
        <v>0</v>
      </c>
      <c r="D36" s="24">
        <f t="shared" si="10"/>
        <v>0</v>
      </c>
      <c r="E36" s="24">
        <f t="shared" si="10"/>
        <v>0</v>
      </c>
      <c r="F36" s="24">
        <f t="shared" si="10"/>
        <v>0</v>
      </c>
      <c r="G36" s="24">
        <f t="shared" si="10"/>
        <v>0</v>
      </c>
      <c r="H36" s="24">
        <f t="shared" si="10"/>
        <v>0</v>
      </c>
      <c r="I36" s="24">
        <f t="shared" si="10"/>
        <v>0</v>
      </c>
      <c r="J36" s="24">
        <f t="shared" ref="J36" si="11">J7-J24</f>
        <v>0</v>
      </c>
      <c r="K36" s="25">
        <f t="shared" si="10"/>
        <v>0</v>
      </c>
    </row>
    <row r="37" spans="1:11" ht="12.75" customHeight="1" x14ac:dyDescent="0.2">
      <c r="A37" s="17" t="s">
        <v>12</v>
      </c>
      <c r="B37" s="23">
        <f t="shared" ref="B37:K37" si="12">B8-B25</f>
        <v>0</v>
      </c>
      <c r="C37" s="24">
        <f t="shared" si="12"/>
        <v>0</v>
      </c>
      <c r="D37" s="24">
        <f t="shared" si="12"/>
        <v>0</v>
      </c>
      <c r="E37" s="24">
        <f t="shared" si="12"/>
        <v>0</v>
      </c>
      <c r="F37" s="24">
        <f t="shared" si="12"/>
        <v>0</v>
      </c>
      <c r="G37" s="24">
        <f t="shared" si="12"/>
        <v>0</v>
      </c>
      <c r="H37" s="24">
        <f t="shared" si="12"/>
        <v>0</v>
      </c>
      <c r="I37" s="24">
        <f t="shared" si="12"/>
        <v>0</v>
      </c>
      <c r="J37" s="24">
        <f t="shared" ref="J37" si="13">J8-J25</f>
        <v>0</v>
      </c>
      <c r="K37" s="25">
        <f t="shared" si="12"/>
        <v>0</v>
      </c>
    </row>
    <row r="38" spans="1:11" x14ac:dyDescent="0.2">
      <c r="A38" s="17" t="s">
        <v>6</v>
      </c>
      <c r="B38" s="23">
        <f t="shared" ref="B38:K38" si="14">B9-B26</f>
        <v>0</v>
      </c>
      <c r="C38" s="24">
        <f t="shared" si="14"/>
        <v>0</v>
      </c>
      <c r="D38" s="24">
        <f t="shared" si="14"/>
        <v>0</v>
      </c>
      <c r="E38" s="24">
        <f t="shared" si="14"/>
        <v>0</v>
      </c>
      <c r="F38" s="24">
        <f t="shared" si="14"/>
        <v>0</v>
      </c>
      <c r="G38" s="24">
        <f t="shared" si="14"/>
        <v>0</v>
      </c>
      <c r="H38" s="24">
        <f t="shared" si="14"/>
        <v>0</v>
      </c>
      <c r="I38" s="44">
        <f t="shared" si="14"/>
        <v>0</v>
      </c>
      <c r="J38" s="44">
        <f t="shared" ref="J38" si="15">J9-J26</f>
        <v>0</v>
      </c>
      <c r="K38" s="25">
        <f t="shared" si="14"/>
        <v>0</v>
      </c>
    </row>
    <row r="39" spans="1:11" x14ac:dyDescent="0.2">
      <c r="A39" s="17" t="s">
        <v>27</v>
      </c>
      <c r="B39" s="23">
        <f t="shared" ref="B39:K39" si="16">B10-B27</f>
        <v>0</v>
      </c>
      <c r="C39" s="24">
        <f t="shared" si="16"/>
        <v>0</v>
      </c>
      <c r="D39" s="24">
        <f t="shared" si="16"/>
        <v>0</v>
      </c>
      <c r="E39" s="24">
        <f t="shared" si="16"/>
        <v>0</v>
      </c>
      <c r="F39" s="24">
        <f t="shared" si="16"/>
        <v>0</v>
      </c>
      <c r="G39" s="24">
        <f t="shared" si="16"/>
        <v>0</v>
      </c>
      <c r="H39" s="24">
        <f t="shared" si="16"/>
        <v>0</v>
      </c>
      <c r="I39" s="44">
        <f t="shared" si="16"/>
        <v>0</v>
      </c>
      <c r="J39" s="44">
        <f t="shared" ref="J39" si="17">J10-J27</f>
        <v>0</v>
      </c>
      <c r="K39" s="25">
        <f t="shared" si="16"/>
        <v>0</v>
      </c>
    </row>
    <row r="40" spans="1:11" x14ac:dyDescent="0.2">
      <c r="A40" s="17" t="s">
        <v>25</v>
      </c>
      <c r="B40" s="23">
        <f t="shared" ref="B40:K40" si="18">B11-B28</f>
        <v>0</v>
      </c>
      <c r="C40" s="24">
        <f t="shared" si="18"/>
        <v>0</v>
      </c>
      <c r="D40" s="24">
        <f t="shared" si="18"/>
        <v>0</v>
      </c>
      <c r="E40" s="24">
        <f t="shared" si="18"/>
        <v>0</v>
      </c>
      <c r="F40" s="24">
        <f t="shared" si="18"/>
        <v>0</v>
      </c>
      <c r="G40" s="24">
        <f t="shared" si="18"/>
        <v>0</v>
      </c>
      <c r="H40" s="24">
        <f t="shared" si="18"/>
        <v>0</v>
      </c>
      <c r="I40" s="44">
        <f t="shared" si="18"/>
        <v>0</v>
      </c>
      <c r="J40" s="44">
        <f t="shared" ref="J40" si="19">J11-J28</f>
        <v>0</v>
      </c>
      <c r="K40" s="25">
        <f t="shared" si="18"/>
        <v>0</v>
      </c>
    </row>
    <row r="41" spans="1:11" s="18" customFormat="1" ht="13.5" customHeight="1" thickBot="1" x14ac:dyDescent="0.25">
      <c r="A41" s="17" t="s">
        <v>17</v>
      </c>
      <c r="B41" s="26">
        <f t="shared" ref="B41:K41" si="20">B12-B29</f>
        <v>0</v>
      </c>
      <c r="C41" s="27">
        <f t="shared" si="20"/>
        <v>16977</v>
      </c>
      <c r="D41" s="27">
        <f t="shared" si="20"/>
        <v>0</v>
      </c>
      <c r="E41" s="27">
        <f t="shared" ref="E41" si="21">E12-E29</f>
        <v>0</v>
      </c>
      <c r="F41" s="27">
        <f t="shared" si="20"/>
        <v>0</v>
      </c>
      <c r="G41" s="27">
        <f t="shared" si="20"/>
        <v>0</v>
      </c>
      <c r="H41" s="27">
        <f t="shared" si="20"/>
        <v>0</v>
      </c>
      <c r="I41" s="27">
        <f t="shared" si="20"/>
        <v>0</v>
      </c>
      <c r="J41" s="27">
        <f t="shared" ref="J41" si="22">J12-J29</f>
        <v>0</v>
      </c>
      <c r="K41" s="28">
        <f t="shared" si="20"/>
        <v>0</v>
      </c>
    </row>
    <row r="42" spans="1:11" s="39" customFormat="1" ht="14.25" thickTop="1" thickBot="1" x14ac:dyDescent="0.25">
      <c r="A42" s="18"/>
      <c r="B42" s="29">
        <f>SUM(B35:B41)</f>
        <v>0</v>
      </c>
      <c r="C42" s="30">
        <f t="shared" ref="C42" si="23">SUM(C35:C41)</f>
        <v>49604</v>
      </c>
      <c r="D42" s="30">
        <f t="shared" ref="D42:H42" si="24">SUM(D35:D41)</f>
        <v>0</v>
      </c>
      <c r="E42" s="30">
        <f t="shared" si="24"/>
        <v>263</v>
      </c>
      <c r="F42" s="30">
        <f t="shared" si="24"/>
        <v>3277</v>
      </c>
      <c r="G42" s="30">
        <f t="shared" si="24"/>
        <v>0</v>
      </c>
      <c r="H42" s="30">
        <f t="shared" si="24"/>
        <v>0</v>
      </c>
      <c r="I42" s="30">
        <f t="shared" ref="I42:J42" si="25">SUM(I35:I41)</f>
        <v>0</v>
      </c>
      <c r="J42" s="30">
        <f t="shared" si="25"/>
        <v>0</v>
      </c>
      <c r="K42" s="31">
        <f t="shared" ref="K42" si="26">SUM(K35:K41)</f>
        <v>253</v>
      </c>
    </row>
    <row r="43" spans="1:11" ht="13.5" customHeight="1" thickTop="1" x14ac:dyDescent="0.2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</row>
    <row r="44" spans="1:11" ht="13.5" thickBot="1" x14ac:dyDescent="0.25"/>
    <row r="45" spans="1:11" ht="13.5" thickTop="1" x14ac:dyDescent="0.2">
      <c r="B45" s="90" t="s">
        <v>13</v>
      </c>
      <c r="C45" s="79" t="s">
        <v>23</v>
      </c>
      <c r="D45" s="79" t="s">
        <v>30</v>
      </c>
      <c r="E45" s="79" t="s">
        <v>14</v>
      </c>
      <c r="F45" s="79" t="s">
        <v>15</v>
      </c>
      <c r="G45" s="92" t="s">
        <v>2</v>
      </c>
      <c r="H45" s="93"/>
      <c r="I45" s="93"/>
      <c r="J45" s="93"/>
      <c r="K45" s="94"/>
    </row>
    <row r="46" spans="1:11" ht="13.5" thickBot="1" x14ac:dyDescent="0.25">
      <c r="A46" s="18" t="s">
        <v>21</v>
      </c>
      <c r="B46" s="91"/>
      <c r="C46" s="80"/>
      <c r="D46" s="80"/>
      <c r="E46" s="80"/>
      <c r="F46" s="80"/>
      <c r="G46" s="20" t="s">
        <v>29</v>
      </c>
      <c r="H46" s="21" t="s">
        <v>28</v>
      </c>
      <c r="I46" s="63">
        <v>0.96</v>
      </c>
      <c r="J46" s="63"/>
      <c r="K46" s="22" t="s">
        <v>16</v>
      </c>
    </row>
    <row r="47" spans="1:11" s="32" customFormat="1" ht="14.25" thickTop="1" thickBot="1" x14ac:dyDescent="0.25">
      <c r="A47" s="47" t="s">
        <v>22</v>
      </c>
      <c r="B47" s="48"/>
      <c r="C47" s="49"/>
      <c r="D47" s="49"/>
      <c r="E47" s="49"/>
      <c r="F47" s="49"/>
      <c r="G47" s="49"/>
      <c r="H47" s="49"/>
      <c r="I47" s="49"/>
      <c r="J47" s="49"/>
      <c r="K47" s="50"/>
    </row>
    <row r="48" spans="1:11" ht="13.5" thickTop="1" x14ac:dyDescent="0.2"/>
    <row r="49" spans="5:5" x14ac:dyDescent="0.2">
      <c r="E49" s="18"/>
    </row>
  </sheetData>
  <mergeCells count="28">
    <mergeCell ref="B1:I1"/>
    <mergeCell ref="B45:B46"/>
    <mergeCell ref="C45:C46"/>
    <mergeCell ref="D45:D46"/>
    <mergeCell ref="F45:F46"/>
    <mergeCell ref="G45:K45"/>
    <mergeCell ref="B3:K3"/>
    <mergeCell ref="A32:K32"/>
    <mergeCell ref="F4:F5"/>
    <mergeCell ref="D4:D5"/>
    <mergeCell ref="C4:C5"/>
    <mergeCell ref="B4:B5"/>
    <mergeCell ref="B21:B22"/>
    <mergeCell ref="C21:C22"/>
    <mergeCell ref="G4:K4"/>
    <mergeCell ref="G21:K21"/>
    <mergeCell ref="A20:K20"/>
    <mergeCell ref="E45:E46"/>
    <mergeCell ref="G33:K33"/>
    <mergeCell ref="E4:E5"/>
    <mergeCell ref="E21:E22"/>
    <mergeCell ref="E33:E34"/>
    <mergeCell ref="D21:D22"/>
    <mergeCell ref="F21:F22"/>
    <mergeCell ref="B33:B34"/>
    <mergeCell ref="C33:C34"/>
    <mergeCell ref="D33:D34"/>
    <mergeCell ref="F33:F34"/>
  </mergeCells>
  <pageMargins left="0.15" right="0.36" top="0.22" bottom="0.23" header="0.14000000000000001" footer="0.12"/>
  <pageSetup paperSize="9" scale="94" orientation="landscape" horizontalDpi="180" verticalDpi="180" r:id="rId1"/>
  <ignoredErrors>
    <ignoredError sqref="G30:I30 K13 G13:I1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C6F67-4F3A-41F6-9654-FE2620ADB334}">
  <dimension ref="A1:L11"/>
  <sheetViews>
    <sheetView tabSelected="1" workbookViewId="0">
      <selection activeCell="K2" sqref="K2:K7"/>
    </sheetView>
  </sheetViews>
  <sheetFormatPr baseColWidth="10" defaultRowHeight="15" x14ac:dyDescent="0.25"/>
  <cols>
    <col min="1" max="1" width="18.140625" bestFit="1" customWidth="1"/>
    <col min="2" max="2" width="10.7109375" bestFit="1" customWidth="1"/>
    <col min="3" max="3" width="9.140625" bestFit="1" customWidth="1"/>
    <col min="4" max="4" width="11.28515625" bestFit="1" customWidth="1"/>
    <col min="5" max="5" width="9.85546875" bestFit="1" customWidth="1"/>
    <col min="6" max="6" width="7.85546875" bestFit="1" customWidth="1"/>
    <col min="7" max="7" width="11.140625" bestFit="1" customWidth="1"/>
    <col min="8" max="8" width="9.140625" bestFit="1" customWidth="1"/>
    <col min="9" max="9" width="3.28515625" bestFit="1" customWidth="1"/>
    <col min="10" max="10" width="6" bestFit="1" customWidth="1"/>
    <col min="11" max="11" width="6.85546875" bestFit="1" customWidth="1"/>
  </cols>
  <sheetData>
    <row r="1" spans="1:12" ht="16.5" thickTop="1" thickBot="1" x14ac:dyDescent="0.3">
      <c r="A1" s="100" t="s">
        <v>37</v>
      </c>
      <c r="B1" s="101" t="s">
        <v>38</v>
      </c>
      <c r="C1" s="101" t="s">
        <v>39</v>
      </c>
      <c r="D1" s="101" t="s">
        <v>40</v>
      </c>
      <c r="E1" s="101" t="s">
        <v>41</v>
      </c>
      <c r="F1" s="101" t="s">
        <v>42</v>
      </c>
      <c r="G1" s="101" t="s">
        <v>43</v>
      </c>
      <c r="H1" s="101" t="s">
        <v>44</v>
      </c>
      <c r="I1" s="101" t="s">
        <v>45</v>
      </c>
      <c r="J1" s="101" t="s">
        <v>46</v>
      </c>
      <c r="K1" s="102" t="s">
        <v>47</v>
      </c>
    </row>
    <row r="2" spans="1:12" ht="15.75" thickBot="1" x14ac:dyDescent="0.3">
      <c r="A2" s="95" t="s">
        <v>35</v>
      </c>
      <c r="B2" s="96">
        <v>44337</v>
      </c>
      <c r="C2" s="97">
        <v>193357</v>
      </c>
      <c r="D2" s="97">
        <v>6166</v>
      </c>
      <c r="E2" s="98"/>
      <c r="F2" s="98"/>
      <c r="G2" s="98"/>
      <c r="H2" s="98"/>
      <c r="I2" s="98"/>
      <c r="J2" s="98"/>
      <c r="K2" s="99">
        <v>45</v>
      </c>
      <c r="L2" s="103"/>
    </row>
    <row r="3" spans="1:12" ht="15.75" thickBot="1" x14ac:dyDescent="0.3">
      <c r="A3" s="95" t="s">
        <v>35</v>
      </c>
      <c r="B3" s="96">
        <v>44340</v>
      </c>
      <c r="C3" s="97">
        <v>193361</v>
      </c>
      <c r="D3" s="97">
        <v>10508</v>
      </c>
      <c r="E3" s="98"/>
      <c r="F3" s="98"/>
      <c r="G3" s="98"/>
      <c r="H3" s="98"/>
      <c r="I3" s="98"/>
      <c r="J3" s="97">
        <v>6</v>
      </c>
      <c r="K3" s="99">
        <v>104</v>
      </c>
      <c r="L3" s="103"/>
    </row>
    <row r="4" spans="1:12" ht="15.75" thickBot="1" x14ac:dyDescent="0.3">
      <c r="A4" s="95" t="s">
        <v>35</v>
      </c>
      <c r="B4" s="96">
        <v>44341</v>
      </c>
      <c r="C4" s="97">
        <v>193366</v>
      </c>
      <c r="D4" s="97">
        <v>4467</v>
      </c>
      <c r="E4" s="98"/>
      <c r="F4" s="98"/>
      <c r="G4" s="98"/>
      <c r="H4" s="98"/>
      <c r="I4" s="98"/>
      <c r="J4" s="98"/>
      <c r="K4" s="104"/>
      <c r="L4" s="103"/>
    </row>
    <row r="5" spans="1:12" ht="15.75" thickBot="1" x14ac:dyDescent="0.3">
      <c r="A5" s="95" t="s">
        <v>35</v>
      </c>
      <c r="B5" s="96">
        <v>44344</v>
      </c>
      <c r="C5" s="97">
        <v>193371</v>
      </c>
      <c r="D5" s="97">
        <v>1293</v>
      </c>
      <c r="E5" s="98"/>
      <c r="F5" s="98"/>
      <c r="G5" s="98"/>
      <c r="H5" s="98"/>
      <c r="I5" s="98"/>
      <c r="J5" s="98"/>
      <c r="K5" s="104"/>
      <c r="L5" s="103" t="s">
        <v>48</v>
      </c>
    </row>
    <row r="6" spans="1:12" ht="15.75" thickBot="1" x14ac:dyDescent="0.3">
      <c r="A6" s="95" t="s">
        <v>35</v>
      </c>
      <c r="B6" s="96">
        <v>44344</v>
      </c>
      <c r="C6" s="97">
        <v>193372</v>
      </c>
      <c r="D6" s="97">
        <v>7143</v>
      </c>
      <c r="E6" s="97">
        <v>3277</v>
      </c>
      <c r="F6" s="98"/>
      <c r="G6" s="97">
        <v>263</v>
      </c>
      <c r="H6" s="98"/>
      <c r="I6" s="98"/>
      <c r="J6" s="98"/>
      <c r="K6" s="104"/>
      <c r="L6" s="103"/>
    </row>
    <row r="7" spans="1:12" ht="15.75" thickBot="1" x14ac:dyDescent="0.3">
      <c r="A7" s="95" t="s">
        <v>35</v>
      </c>
      <c r="B7" s="96">
        <v>44347</v>
      </c>
      <c r="C7" s="97">
        <v>193377</v>
      </c>
      <c r="D7" s="97">
        <v>4343</v>
      </c>
      <c r="E7" s="98"/>
      <c r="F7" s="98"/>
      <c r="G7" s="98"/>
      <c r="H7" s="98"/>
      <c r="I7" s="98"/>
      <c r="J7" s="98"/>
      <c r="K7" s="99">
        <v>104</v>
      </c>
      <c r="L7" s="103"/>
    </row>
    <row r="11" spans="1:12" ht="15.75" thickBot="1" x14ac:dyDescent="0.3">
      <c r="A11" s="95" t="s">
        <v>36</v>
      </c>
      <c r="B11" s="96">
        <v>44340</v>
      </c>
      <c r="C11" s="97">
        <v>193362</v>
      </c>
      <c r="D11" s="98"/>
      <c r="E11" s="98"/>
      <c r="F11" s="98"/>
      <c r="G11" s="98"/>
      <c r="H11" s="98"/>
      <c r="I11" s="98"/>
      <c r="J11" s="98"/>
      <c r="K11" s="99">
        <v>129</v>
      </c>
    </row>
  </sheetData>
  <sortState xmlns:xlrd2="http://schemas.microsoft.com/office/spreadsheetml/2017/richdata2" ref="A2:L7">
    <sortCondition ref="A2:A7"/>
  </sortState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"/>
  <sheetViews>
    <sheetView workbookViewId="0">
      <selection activeCell="J23" sqref="J23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B2">
        <v>7842</v>
      </c>
      <c r="C2">
        <v>4.7</v>
      </c>
    </row>
    <row r="3" spans="1:3" x14ac:dyDescent="0.25">
      <c r="B3">
        <v>338</v>
      </c>
      <c r="C3">
        <v>5</v>
      </c>
    </row>
    <row r="4" spans="1:3" x14ac:dyDescent="0.25">
      <c r="B4">
        <v>1593</v>
      </c>
      <c r="C4">
        <v>4.4000000000000004</v>
      </c>
    </row>
    <row r="5" spans="1:3" x14ac:dyDescent="0.25">
      <c r="A5" t="s">
        <v>24</v>
      </c>
    </row>
    <row r="6" spans="1:3" x14ac:dyDescent="0.25">
      <c r="A6">
        <v>6972</v>
      </c>
      <c r="B6">
        <v>1.6</v>
      </c>
    </row>
    <row r="7" spans="1:3" x14ac:dyDescent="0.25">
      <c r="A7" t="s">
        <v>2</v>
      </c>
    </row>
    <row r="8" spans="1:3" x14ac:dyDescent="0.25">
      <c r="A8" s="1">
        <v>0.75</v>
      </c>
      <c r="B8">
        <v>2048</v>
      </c>
      <c r="C8">
        <v>34</v>
      </c>
    </row>
    <row r="9" spans="1:3" x14ac:dyDescent="0.25">
      <c r="A9" s="1">
        <v>0.8</v>
      </c>
      <c r="B9">
        <v>783</v>
      </c>
      <c r="C9">
        <v>36.5</v>
      </c>
    </row>
    <row r="11" spans="1:3" x14ac:dyDescent="0.25">
      <c r="A11" t="s">
        <v>26</v>
      </c>
    </row>
    <row r="12" spans="1:3" x14ac:dyDescent="0.25">
      <c r="A12">
        <v>14474</v>
      </c>
      <c r="B12">
        <v>2.35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Feuil4</vt:lpstr>
      <vt:lpstr>Feuil3</vt:lpstr>
      <vt:lpstr>Feuil2!Zone_d_impression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2021-06-01T10:15:24Z</cp:lastPrinted>
  <dcterms:created xsi:type="dcterms:W3CDTF">2021-03-02T14:35:35Z</dcterms:created>
  <dcterms:modified xsi:type="dcterms:W3CDTF">2021-06-01T10:19:19Z</dcterms:modified>
</cp:coreProperties>
</file>