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7340" windowHeight="4830"/>
  </bookViews>
  <sheets>
    <sheet name="SND" sheetId="1" r:id="rId1"/>
    <sheet name="Feuil1" sheetId="2" r:id="rId2"/>
    <sheet name="CLIENTS" sheetId="3" r:id="rId3"/>
  </sheets>
  <definedNames>
    <definedName name="_xlnm._FilterDatabase" localSheetId="0" hidden="1">SND!$A$1:$R$2414</definedName>
    <definedName name="_xlnm.Print_Area" localSheetId="1">Feuil1!$R$2:$AH$66</definedName>
  </definedNames>
  <calcPr calcId="125725"/>
</workbook>
</file>

<file path=xl/calcChain.xml><?xml version="1.0" encoding="utf-8"?>
<calcChain xmlns="http://schemas.openxmlformats.org/spreadsheetml/2006/main">
  <c r="O1030" i="1"/>
  <c r="O1031"/>
  <c r="O1903"/>
  <c r="O1904"/>
  <c r="O2240"/>
  <c r="O2157"/>
  <c r="O1975"/>
  <c r="O1976"/>
  <c r="O2256"/>
  <c r="O683"/>
  <c r="O2374"/>
  <c r="O2366"/>
  <c r="O1894"/>
  <c r="O667"/>
  <c r="O2184"/>
  <c r="O1638"/>
  <c r="O1635"/>
  <c r="O1624"/>
  <c r="O1707"/>
  <c r="O2229"/>
  <c r="O684"/>
  <c r="O1955"/>
  <c r="O691"/>
  <c r="O2195"/>
  <c r="O2196"/>
  <c r="O2177"/>
  <c r="O2178"/>
  <c r="O2179"/>
  <c r="O2180"/>
  <c r="O2181"/>
  <c r="O2182"/>
  <c r="O2150"/>
  <c r="O2162"/>
  <c r="O2249"/>
  <c r="O2244"/>
  <c r="O2257"/>
  <c r="O2241"/>
  <c r="O2169"/>
  <c r="O2197"/>
  <c r="O2193"/>
  <c r="O2176"/>
  <c r="O2268"/>
  <c r="O2247"/>
  <c r="O2160"/>
  <c r="O2154"/>
  <c r="O2230"/>
  <c r="O1611"/>
  <c r="O2063"/>
  <c r="O2064"/>
  <c r="O2095"/>
  <c r="O1612"/>
  <c r="O1876"/>
  <c r="O1972"/>
  <c r="O2380"/>
  <c r="O1636"/>
  <c r="O1633"/>
  <c r="O1625"/>
  <c r="O1627"/>
  <c r="O1708"/>
  <c r="O346"/>
  <c r="O685"/>
  <c r="O692"/>
  <c r="O1631"/>
  <c r="O1945"/>
  <c r="O1956"/>
  <c r="O1628"/>
  <c r="O1946"/>
  <c r="O2087"/>
  <c r="O1947"/>
  <c r="O1957"/>
  <c r="O1896"/>
  <c r="O2123"/>
  <c r="O1948"/>
  <c r="O1958"/>
  <c r="O1959"/>
  <c r="O1960"/>
  <c r="O1949"/>
  <c r="O1950"/>
  <c r="O1632"/>
  <c r="O2131"/>
  <c r="O1634"/>
  <c r="O1637"/>
  <c r="O1626"/>
  <c r="O1639"/>
  <c r="O1613"/>
  <c r="O1715"/>
  <c r="O1738"/>
  <c r="O1897"/>
  <c r="O1898"/>
  <c r="O1951"/>
  <c r="O1961"/>
  <c r="O1963"/>
  <c r="O1973"/>
  <c r="O2065"/>
  <c r="O2066"/>
  <c r="O2067"/>
  <c r="O2068"/>
  <c r="O2088"/>
  <c r="O2096"/>
  <c r="O2124"/>
  <c r="O2122"/>
  <c r="O2198"/>
  <c r="O2199"/>
  <c r="O2200"/>
  <c r="O2201"/>
  <c r="O2202"/>
  <c r="O2203"/>
  <c r="O2204"/>
  <c r="O2205"/>
  <c r="O2206"/>
  <c r="O2158"/>
  <c r="O2167"/>
  <c r="O2163"/>
  <c r="O2155"/>
  <c r="O2151"/>
  <c r="O2166"/>
  <c r="O2161"/>
  <c r="O2156"/>
  <c r="O2186"/>
  <c r="O2194"/>
  <c r="O2170"/>
  <c r="O2183"/>
  <c r="O2185"/>
  <c r="O2260"/>
  <c r="O2255"/>
  <c r="O2267"/>
  <c r="O2259"/>
  <c r="O2269"/>
  <c r="O2258"/>
  <c r="O2271"/>
  <c r="O2227"/>
  <c r="O2246"/>
  <c r="O2242"/>
  <c r="O2248"/>
  <c r="O2245"/>
  <c r="O2243"/>
  <c r="O2239"/>
  <c r="O2236"/>
  <c r="O2234"/>
  <c r="O2235"/>
  <c r="O2399"/>
  <c r="O2381"/>
  <c r="O658"/>
  <c r="O446"/>
  <c r="O480"/>
  <c r="O357"/>
  <c r="O693"/>
  <c r="O2313"/>
  <c r="M1571"/>
  <c r="N1571" s="1"/>
  <c r="O1571" s="1"/>
  <c r="M1572"/>
  <c r="N1572" s="1"/>
  <c r="O1572" s="1"/>
  <c r="M1550"/>
  <c r="N1550" s="1"/>
  <c r="O1550" s="1"/>
  <c r="M1551"/>
  <c r="N1551" s="1"/>
  <c r="O1551" s="1"/>
  <c r="M1552"/>
  <c r="N1552" s="1"/>
  <c r="O1552" s="1"/>
  <c r="M1553"/>
  <c r="N1553" s="1"/>
  <c r="O1553" s="1"/>
  <c r="M1554"/>
  <c r="N1554" s="1"/>
  <c r="O1554" s="1"/>
  <c r="M1555"/>
  <c r="N1555" s="1"/>
  <c r="O1555" s="1"/>
  <c r="M1556"/>
  <c r="N1556" s="1"/>
  <c r="O1556" s="1"/>
  <c r="M1934"/>
  <c r="N1934" s="1"/>
  <c r="O1934" s="1"/>
  <c r="M1557"/>
  <c r="N1557" s="1"/>
  <c r="O1557" s="1"/>
  <c r="M1573"/>
  <c r="N1573" s="1"/>
  <c r="O1573" s="1"/>
  <c r="M1558"/>
  <c r="N1558" s="1"/>
  <c r="O1558" s="1"/>
  <c r="M1559"/>
  <c r="N1559" s="1"/>
  <c r="O1559" s="1"/>
  <c r="M1560"/>
  <c r="N1560" s="1"/>
  <c r="O1560" s="1"/>
  <c r="M1561"/>
  <c r="N1561" s="1"/>
  <c r="O1561" s="1"/>
  <c r="M1562"/>
  <c r="N1562" s="1"/>
  <c r="O1562" s="1"/>
  <c r="M1563"/>
  <c r="N1563" s="1"/>
  <c r="O1563" s="1"/>
  <c r="M1564"/>
  <c r="N1564" s="1"/>
  <c r="O1564" s="1"/>
  <c r="M505"/>
  <c r="N505" s="1"/>
  <c r="O505" s="1"/>
  <c r="M1588"/>
  <c r="N1588" s="1"/>
  <c r="O1588" s="1"/>
  <c r="M1589"/>
  <c r="N1589" s="1"/>
  <c r="O1589" s="1"/>
  <c r="M1574"/>
  <c r="N1574" s="1"/>
  <c r="O1574" s="1"/>
  <c r="M99"/>
  <c r="N99" s="1"/>
  <c r="O99" s="1"/>
  <c r="M1117"/>
  <c r="N1117" s="1"/>
  <c r="O1117" s="1"/>
  <c r="M1575"/>
  <c r="N1575" s="1"/>
  <c r="O1575" s="1"/>
  <c r="M1118"/>
  <c r="N1118" s="1"/>
  <c r="O1118" s="1"/>
  <c r="M587"/>
  <c r="N587" s="1"/>
  <c r="O587" s="1"/>
  <c r="M1138"/>
  <c r="N1138" s="1"/>
  <c r="O1138" s="1"/>
  <c r="M2370"/>
  <c r="N2370" s="1"/>
  <c r="O2370" s="1"/>
  <c r="M1232"/>
  <c r="N1232" s="1"/>
  <c r="O1232" s="1"/>
  <c r="M1744"/>
  <c r="N1744" s="1"/>
  <c r="O1744" s="1"/>
  <c r="M601"/>
  <c r="N601" s="1"/>
  <c r="O601" s="1"/>
  <c r="M39"/>
  <c r="N39" s="1"/>
  <c r="O39" s="1"/>
  <c r="M1581"/>
  <c r="N1581" s="1"/>
  <c r="O1581" s="1"/>
  <c r="M1582"/>
  <c r="N1582" s="1"/>
  <c r="O1582" s="1"/>
  <c r="M1583"/>
  <c r="N1583" s="1"/>
  <c r="O1583" s="1"/>
  <c r="M1584"/>
  <c r="N1584" s="1"/>
  <c r="O1584" s="1"/>
  <c r="M1030"/>
  <c r="M1031"/>
  <c r="M1318"/>
  <c r="N1318" s="1"/>
  <c r="O1318" s="1"/>
  <c r="M1689"/>
  <c r="N1689" s="1"/>
  <c r="O1689" s="1"/>
  <c r="M1319"/>
  <c r="N1319" s="1"/>
  <c r="O1319" s="1"/>
  <c r="M1119"/>
  <c r="N1119" s="1"/>
  <c r="O1119" s="1"/>
  <c r="M1585"/>
  <c r="N1585" s="1"/>
  <c r="O1585" s="1"/>
  <c r="M1256"/>
  <c r="N1256" s="1"/>
  <c r="O1256" s="1"/>
  <c r="M1576"/>
  <c r="N1576" s="1"/>
  <c r="O1576" s="1"/>
  <c r="M1943"/>
  <c r="N1943" s="1"/>
  <c r="O1943" s="1"/>
  <c r="M1320"/>
  <c r="N1320" s="1"/>
  <c r="O1320" s="1"/>
  <c r="M1577"/>
  <c r="N1577" s="1"/>
  <c r="O1577" s="1"/>
  <c r="M701"/>
  <c r="N701" s="1"/>
  <c r="O701" s="1"/>
  <c r="M2171"/>
  <c r="N2171" s="1"/>
  <c r="O2171" s="1"/>
  <c r="M333"/>
  <c r="N333" s="1"/>
  <c r="O333" s="1"/>
  <c r="M2172"/>
  <c r="N2172" s="1"/>
  <c r="O2172" s="1"/>
  <c r="M1150"/>
  <c r="N1150" s="1"/>
  <c r="O1150" s="1"/>
  <c r="M18"/>
  <c r="N18" s="1"/>
  <c r="O18" s="1"/>
  <c r="M2306"/>
  <c r="N2306" s="1"/>
  <c r="O2306" s="1"/>
  <c r="M2299"/>
  <c r="N2299" s="1"/>
  <c r="O2299" s="1"/>
  <c r="M1903"/>
  <c r="M1904"/>
  <c r="M2138"/>
  <c r="N2138" s="1"/>
  <c r="O2138" s="1"/>
  <c r="M1151"/>
  <c r="N1151" s="1"/>
  <c r="O1151" s="1"/>
  <c r="M362"/>
  <c r="N362" s="1"/>
  <c r="O362" s="1"/>
  <c r="M659"/>
  <c r="N659" s="1"/>
  <c r="O659" s="1"/>
  <c r="M2240"/>
  <c r="M599"/>
  <c r="N599" s="1"/>
  <c r="O599" s="1"/>
  <c r="M1981"/>
  <c r="N1981" s="1"/>
  <c r="O1981" s="1"/>
  <c r="M548"/>
  <c r="N548" s="1"/>
  <c r="O548" s="1"/>
  <c r="M519"/>
  <c r="N519" s="1"/>
  <c r="O519" s="1"/>
  <c r="M434"/>
  <c r="N434" s="1"/>
  <c r="O434" s="1"/>
  <c r="M455"/>
  <c r="N455" s="1"/>
  <c r="O455" s="1"/>
  <c r="M476"/>
  <c r="N476" s="1"/>
  <c r="O476" s="1"/>
  <c r="M631"/>
  <c r="N631" s="1"/>
  <c r="O631" s="1"/>
  <c r="M588"/>
  <c r="N588" s="1"/>
  <c r="O588" s="1"/>
  <c r="M597"/>
  <c r="N597" s="1"/>
  <c r="O597" s="1"/>
  <c r="M617"/>
  <c r="N617" s="1"/>
  <c r="O617" s="1"/>
  <c r="M664"/>
  <c r="N664" s="1"/>
  <c r="O664" s="1"/>
  <c r="M648"/>
  <c r="N648" s="1"/>
  <c r="O648" s="1"/>
  <c r="M471"/>
  <c r="N471" s="1"/>
  <c r="O471" s="1"/>
  <c r="M2157"/>
  <c r="M2173"/>
  <c r="N2173" s="1"/>
  <c r="O2173" s="1"/>
  <c r="M374"/>
  <c r="N374" s="1"/>
  <c r="O374" s="1"/>
  <c r="M1975"/>
  <c r="M509"/>
  <c r="N509" s="1"/>
  <c r="O509" s="1"/>
  <c r="M1976"/>
  <c r="M453"/>
  <c r="N453" s="1"/>
  <c r="O453" s="1"/>
  <c r="M2191"/>
  <c r="N2191" s="1"/>
  <c r="O2191" s="1"/>
  <c r="M2222"/>
  <c r="N2222" s="1"/>
  <c r="O2222" s="1"/>
  <c r="M2223"/>
  <c r="N2223" s="1"/>
  <c r="O2223" s="1"/>
  <c r="M294"/>
  <c r="N294" s="1"/>
  <c r="O294" s="1"/>
  <c r="M2208"/>
  <c r="N2208" s="1"/>
  <c r="O2208" s="1"/>
  <c r="M2256"/>
  <c r="M2363"/>
  <c r="N2363" s="1"/>
  <c r="O2363" s="1"/>
  <c r="M450"/>
  <c r="N450" s="1"/>
  <c r="O450" s="1"/>
  <c r="M2322"/>
  <c r="N2322" s="1"/>
  <c r="O2322" s="1"/>
  <c r="M46"/>
  <c r="N46" s="1"/>
  <c r="O46" s="1"/>
  <c r="M1392"/>
  <c r="N1392" s="1"/>
  <c r="O1392" s="1"/>
  <c r="M414"/>
  <c r="N414" s="1"/>
  <c r="O414" s="1"/>
  <c r="M1393"/>
  <c r="N1393" s="1"/>
  <c r="O1393" s="1"/>
  <c r="M783"/>
  <c r="N783" s="1"/>
  <c r="O783" s="1"/>
  <c r="M697"/>
  <c r="N697" s="1"/>
  <c r="O697" s="1"/>
  <c r="M1394"/>
  <c r="N1394" s="1"/>
  <c r="O1394" s="1"/>
  <c r="M1395"/>
  <c r="N1395" s="1"/>
  <c r="O1395" s="1"/>
  <c r="M1396"/>
  <c r="N1396" s="1"/>
  <c r="O1396" s="1"/>
  <c r="M49"/>
  <c r="N49" s="1"/>
  <c r="O49" s="1"/>
  <c r="M513"/>
  <c r="N513" s="1"/>
  <c r="O513" s="1"/>
  <c r="M1397"/>
  <c r="N1397" s="1"/>
  <c r="O1397" s="1"/>
  <c r="M1398"/>
  <c r="N1398" s="1"/>
  <c r="O1398" s="1"/>
  <c r="M1399"/>
  <c r="N1399" s="1"/>
  <c r="O1399" s="1"/>
  <c r="M1400"/>
  <c r="N1400" s="1"/>
  <c r="O1400" s="1"/>
  <c r="M293"/>
  <c r="N293" s="1"/>
  <c r="O293" s="1"/>
  <c r="M2323"/>
  <c r="N2323" s="1"/>
  <c r="O2323" s="1"/>
  <c r="M1936"/>
  <c r="N1936" s="1"/>
  <c r="O1936" s="1"/>
  <c r="M1401"/>
  <c r="N1401" s="1"/>
  <c r="O1401" s="1"/>
  <c r="M1937"/>
  <c r="N1937" s="1"/>
  <c r="O1937" s="1"/>
  <c r="M1938"/>
  <c r="N1938" s="1"/>
  <c r="O1938" s="1"/>
  <c r="M1939"/>
  <c r="N1939" s="1"/>
  <c r="O1939" s="1"/>
  <c r="M1940"/>
  <c r="N1940" s="1"/>
  <c r="O1940" s="1"/>
  <c r="M1941"/>
  <c r="N1941" s="1"/>
  <c r="O1941" s="1"/>
  <c r="M1402"/>
  <c r="N1402" s="1"/>
  <c r="O1402" s="1"/>
  <c r="M1407"/>
  <c r="N1407" s="1"/>
  <c r="O1407" s="1"/>
  <c r="M2342"/>
  <c r="N2342" s="1"/>
  <c r="O2342" s="1"/>
  <c r="M466"/>
  <c r="N466" s="1"/>
  <c r="O466" s="1"/>
  <c r="M352"/>
  <c r="N352" s="1"/>
  <c r="O352" s="1"/>
  <c r="M1152"/>
  <c r="N1152" s="1"/>
  <c r="O1152" s="1"/>
  <c r="M1153"/>
  <c r="N1153" s="1"/>
  <c r="O1153" s="1"/>
  <c r="M2145"/>
  <c r="N2145" s="1"/>
  <c r="O2145" s="1"/>
  <c r="M467"/>
  <c r="N467" s="1"/>
  <c r="O467" s="1"/>
  <c r="M502"/>
  <c r="N502" s="1"/>
  <c r="O502" s="1"/>
  <c r="M1154"/>
  <c r="N1154" s="1"/>
  <c r="O1154" s="1"/>
  <c r="M559"/>
  <c r="N559" s="1"/>
  <c r="O559" s="1"/>
  <c r="M118"/>
  <c r="N118" s="1"/>
  <c r="O118" s="1"/>
  <c r="M1511"/>
  <c r="N1511" s="1"/>
  <c r="O1511" s="1"/>
  <c r="M1717"/>
  <c r="N1717" s="1"/>
  <c r="O1717" s="1"/>
  <c r="M379"/>
  <c r="N379" s="1"/>
  <c r="O379" s="1"/>
  <c r="M2358"/>
  <c r="N2358" s="1"/>
  <c r="O2358" s="1"/>
  <c r="M1796"/>
  <c r="N1796" s="1"/>
  <c r="O1796" s="1"/>
  <c r="M50"/>
  <c r="N50" s="1"/>
  <c r="O50" s="1"/>
  <c r="M119"/>
  <c r="N119" s="1"/>
  <c r="O119" s="1"/>
  <c r="M2276"/>
  <c r="N2276" s="1"/>
  <c r="O2276" s="1"/>
  <c r="M364"/>
  <c r="N364" s="1"/>
  <c r="O364" s="1"/>
  <c r="M670"/>
  <c r="N670" s="1"/>
  <c r="O670" s="1"/>
  <c r="M1512"/>
  <c r="N1512" s="1"/>
  <c r="O1512" s="1"/>
  <c r="M1513"/>
  <c r="N1513" s="1"/>
  <c r="O1513" s="1"/>
  <c r="M1695"/>
  <c r="N1695" s="1"/>
  <c r="O1695" s="1"/>
  <c r="M2127"/>
  <c r="N2127" s="1"/>
  <c r="O2127" s="1"/>
  <c r="M1514"/>
  <c r="N1514" s="1"/>
  <c r="O1514" s="1"/>
  <c r="M735"/>
  <c r="N735" s="1"/>
  <c r="O735" s="1"/>
  <c r="M1408"/>
  <c r="N1408" s="1"/>
  <c r="O1408" s="1"/>
  <c r="M1784"/>
  <c r="N1784" s="1"/>
  <c r="O1784" s="1"/>
  <c r="M2128"/>
  <c r="N2128" s="1"/>
  <c r="O2128" s="1"/>
  <c r="M452"/>
  <c r="N452" s="1"/>
  <c r="O452" s="1"/>
  <c r="M1515"/>
  <c r="N1515" s="1"/>
  <c r="O1515" s="1"/>
  <c r="M19"/>
  <c r="N19" s="1"/>
  <c r="O19" s="1"/>
  <c r="M120"/>
  <c r="N120" s="1"/>
  <c r="O120" s="1"/>
  <c r="M121"/>
  <c r="N121" s="1"/>
  <c r="O121" s="1"/>
  <c r="M683"/>
  <c r="M754"/>
  <c r="N754" s="1"/>
  <c r="O754" s="1"/>
  <c r="M1155"/>
  <c r="N1155" s="1"/>
  <c r="O1155" s="1"/>
  <c r="M573"/>
  <c r="N573" s="1"/>
  <c r="O573" s="1"/>
  <c r="M1260"/>
  <c r="N1260" s="1"/>
  <c r="O1260" s="1"/>
  <c r="M468"/>
  <c r="N468" s="1"/>
  <c r="O468" s="1"/>
  <c r="M122"/>
  <c r="N122" s="1"/>
  <c r="O122" s="1"/>
  <c r="M123"/>
  <c r="N123" s="1"/>
  <c r="O123" s="1"/>
  <c r="M124"/>
  <c r="N124" s="1"/>
  <c r="O124" s="1"/>
  <c r="M2374"/>
  <c r="M2366"/>
  <c r="M745"/>
  <c r="N745" s="1"/>
  <c r="O745" s="1"/>
  <c r="M20"/>
  <c r="N20" s="1"/>
  <c r="O20" s="1"/>
  <c r="M1930"/>
  <c r="N1930" s="1"/>
  <c r="O1930" s="1"/>
  <c r="M755"/>
  <c r="N755" s="1"/>
  <c r="O755" s="1"/>
  <c r="M1516"/>
  <c r="N1516" s="1"/>
  <c r="O1516" s="1"/>
  <c r="M375"/>
  <c r="N375" s="1"/>
  <c r="O375" s="1"/>
  <c r="M21"/>
  <c r="N21" s="1"/>
  <c r="O21" s="1"/>
  <c r="M125"/>
  <c r="N125" s="1"/>
  <c r="O125" s="1"/>
  <c r="M365"/>
  <c r="N365" s="1"/>
  <c r="O365" s="1"/>
  <c r="M1797"/>
  <c r="N1797" s="1"/>
  <c r="O1797" s="1"/>
  <c r="M1798"/>
  <c r="N1798" s="1"/>
  <c r="O1798" s="1"/>
  <c r="M126"/>
  <c r="N126" s="1"/>
  <c r="O126" s="1"/>
  <c r="M127"/>
  <c r="N127" s="1"/>
  <c r="O127" s="1"/>
  <c r="M128"/>
  <c r="N128" s="1"/>
  <c r="O128" s="1"/>
  <c r="M756"/>
  <c r="N756" s="1"/>
  <c r="O756" s="1"/>
  <c r="M1747"/>
  <c r="N1747" s="1"/>
  <c r="O1747" s="1"/>
  <c r="M1779"/>
  <c r="N1779" s="1"/>
  <c r="O1779" s="1"/>
  <c r="M1748"/>
  <c r="N1748" s="1"/>
  <c r="O1748" s="1"/>
  <c r="M129"/>
  <c r="N129" s="1"/>
  <c r="O129" s="1"/>
  <c r="M757"/>
  <c r="N757" s="1"/>
  <c r="O757" s="1"/>
  <c r="M130"/>
  <c r="N130" s="1"/>
  <c r="O130" s="1"/>
  <c r="M758"/>
  <c r="N758" s="1"/>
  <c r="O758" s="1"/>
  <c r="M131"/>
  <c r="N131" s="1"/>
  <c r="O131" s="1"/>
  <c r="M132"/>
  <c r="N132" s="1"/>
  <c r="O132" s="1"/>
  <c r="M133"/>
  <c r="N133" s="1"/>
  <c r="O133" s="1"/>
  <c r="M1799"/>
  <c r="N1799" s="1"/>
  <c r="O1799" s="1"/>
  <c r="M1263"/>
  <c r="N1263" s="1"/>
  <c r="O1263" s="1"/>
  <c r="M759"/>
  <c r="N759" s="1"/>
  <c r="O759" s="1"/>
  <c r="M134"/>
  <c r="N134" s="1"/>
  <c r="O134" s="1"/>
  <c r="M381"/>
  <c r="N381" s="1"/>
  <c r="O381" s="1"/>
  <c r="M760"/>
  <c r="N760" s="1"/>
  <c r="O760" s="1"/>
  <c r="M135"/>
  <c r="N135" s="1"/>
  <c r="O135" s="1"/>
  <c r="M1409"/>
  <c r="N1409" s="1"/>
  <c r="O1409" s="1"/>
  <c r="M702"/>
  <c r="N702" s="1"/>
  <c r="O702" s="1"/>
  <c r="M1517"/>
  <c r="N1517" s="1"/>
  <c r="O1517" s="1"/>
  <c r="M709"/>
  <c r="N709" s="1"/>
  <c r="O709" s="1"/>
  <c r="M1156"/>
  <c r="N1156" s="1"/>
  <c r="O1156" s="1"/>
  <c r="M1712"/>
  <c r="N1712" s="1"/>
  <c r="O1712" s="1"/>
  <c r="M136"/>
  <c r="N136" s="1"/>
  <c r="O136" s="1"/>
  <c r="M137"/>
  <c r="N137" s="1"/>
  <c r="O137" s="1"/>
  <c r="M138"/>
  <c r="N138" s="1"/>
  <c r="O138" s="1"/>
  <c r="M139"/>
  <c r="N139" s="1"/>
  <c r="O139" s="1"/>
  <c r="M140"/>
  <c r="N140" s="1"/>
  <c r="O140" s="1"/>
  <c r="M141"/>
  <c r="N141" s="1"/>
  <c r="O141" s="1"/>
  <c r="M142"/>
  <c r="N142" s="1"/>
  <c r="O142" s="1"/>
  <c r="M1410"/>
  <c r="N1410" s="1"/>
  <c r="O1410" s="1"/>
  <c r="M2392"/>
  <c r="N2392" s="1"/>
  <c r="O2392" s="1"/>
  <c r="M103"/>
  <c r="N103" s="1"/>
  <c r="O103" s="1"/>
  <c r="M761"/>
  <c r="N761" s="1"/>
  <c r="O761" s="1"/>
  <c r="M1590"/>
  <c r="N1590" s="1"/>
  <c r="O1590" s="1"/>
  <c r="M736"/>
  <c r="N736" s="1"/>
  <c r="O736" s="1"/>
  <c r="M143"/>
  <c r="N143" s="1"/>
  <c r="O143" s="1"/>
  <c r="M144"/>
  <c r="N144" s="1"/>
  <c r="O144" s="1"/>
  <c r="M145"/>
  <c r="N145" s="1"/>
  <c r="O145" s="1"/>
  <c r="M146"/>
  <c r="N146" s="1"/>
  <c r="O146" s="1"/>
  <c r="M147"/>
  <c r="N147" s="1"/>
  <c r="O147" s="1"/>
  <c r="M148"/>
  <c r="N148" s="1"/>
  <c r="O148" s="1"/>
  <c r="M149"/>
  <c r="N149" s="1"/>
  <c r="O149" s="1"/>
  <c r="M150"/>
  <c r="N150" s="1"/>
  <c r="O150" s="1"/>
  <c r="M72"/>
  <c r="N72" s="1"/>
  <c r="O72" s="1"/>
  <c r="M454"/>
  <c r="N454" s="1"/>
  <c r="O454" s="1"/>
  <c r="M784"/>
  <c r="N784" s="1"/>
  <c r="O784" s="1"/>
  <c r="M151"/>
  <c r="N151" s="1"/>
  <c r="O151" s="1"/>
  <c r="M785"/>
  <c r="N785" s="1"/>
  <c r="O785" s="1"/>
  <c r="M786"/>
  <c r="N786" s="1"/>
  <c r="O786" s="1"/>
  <c r="M73"/>
  <c r="N73" s="1"/>
  <c r="O73" s="1"/>
  <c r="M104"/>
  <c r="N104" s="1"/>
  <c r="O104" s="1"/>
  <c r="M2356"/>
  <c r="N2356" s="1"/>
  <c r="O2356" s="1"/>
  <c r="M787"/>
  <c r="N787" s="1"/>
  <c r="O787" s="1"/>
  <c r="M568"/>
  <c r="N568" s="1"/>
  <c r="O568" s="1"/>
  <c r="M788"/>
  <c r="N788" s="1"/>
  <c r="O788" s="1"/>
  <c r="M789"/>
  <c r="N789" s="1"/>
  <c r="O789" s="1"/>
  <c r="M152"/>
  <c r="N152" s="1"/>
  <c r="O152" s="1"/>
  <c r="M2277"/>
  <c r="N2277" s="1"/>
  <c r="O2277" s="1"/>
  <c r="M2278"/>
  <c r="N2278" s="1"/>
  <c r="O2278" s="1"/>
  <c r="M10"/>
  <c r="N10" s="1"/>
  <c r="O10" s="1"/>
  <c r="M1800"/>
  <c r="N1800" s="1"/>
  <c r="O1800" s="1"/>
  <c r="M1801"/>
  <c r="N1801" s="1"/>
  <c r="O1801" s="1"/>
  <c r="M1793"/>
  <c r="N1793" s="1"/>
  <c r="O1793" s="1"/>
  <c r="M153"/>
  <c r="N153" s="1"/>
  <c r="O153" s="1"/>
  <c r="M154"/>
  <c r="N154" s="1"/>
  <c r="O154" s="1"/>
  <c r="M155"/>
  <c r="N155" s="1"/>
  <c r="O155" s="1"/>
  <c r="M156"/>
  <c r="N156" s="1"/>
  <c r="O156" s="1"/>
  <c r="M157"/>
  <c r="N157" s="1"/>
  <c r="O157" s="1"/>
  <c r="M158"/>
  <c r="N158" s="1"/>
  <c r="O158" s="1"/>
  <c r="M2250"/>
  <c r="N2250" s="1"/>
  <c r="O2250" s="1"/>
  <c r="M1411"/>
  <c r="N1411" s="1"/>
  <c r="O1411" s="1"/>
  <c r="M2302"/>
  <c r="N2302" s="1"/>
  <c r="O2302" s="1"/>
  <c r="M790"/>
  <c r="N790" s="1"/>
  <c r="O790" s="1"/>
  <c r="M791"/>
  <c r="N791" s="1"/>
  <c r="O791" s="1"/>
  <c r="M792"/>
  <c r="N792" s="1"/>
  <c r="O792" s="1"/>
  <c r="M793"/>
  <c r="N793" s="1"/>
  <c r="O793" s="1"/>
  <c r="M1126"/>
  <c r="N1126" s="1"/>
  <c r="O1126" s="1"/>
  <c r="M1127"/>
  <c r="N1127" s="1"/>
  <c r="O1127" s="1"/>
  <c r="M74"/>
  <c r="N74" s="1"/>
  <c r="O74" s="1"/>
  <c r="M105"/>
  <c r="N105" s="1"/>
  <c r="O105" s="1"/>
  <c r="M794"/>
  <c r="N794" s="1"/>
  <c r="O794" s="1"/>
  <c r="M795"/>
  <c r="N795" s="1"/>
  <c r="O795" s="1"/>
  <c r="M2251"/>
  <c r="N2251" s="1"/>
  <c r="O2251" s="1"/>
  <c r="M796"/>
  <c r="N796" s="1"/>
  <c r="O796" s="1"/>
  <c r="M1749"/>
  <c r="N1749" s="1"/>
  <c r="O1749" s="1"/>
  <c r="M2279"/>
  <c r="N2279" s="1"/>
  <c r="O2279" s="1"/>
  <c r="M7"/>
  <c r="N7" s="1"/>
  <c r="O7" s="1"/>
  <c r="M159"/>
  <c r="N159" s="1"/>
  <c r="O159" s="1"/>
  <c r="M160"/>
  <c r="N160" s="1"/>
  <c r="O160" s="1"/>
  <c r="M161"/>
  <c r="N161" s="1"/>
  <c r="O161" s="1"/>
  <c r="M162"/>
  <c r="N162" s="1"/>
  <c r="O162" s="1"/>
  <c r="M163"/>
  <c r="N163" s="1"/>
  <c r="O163" s="1"/>
  <c r="M164"/>
  <c r="N164" s="1"/>
  <c r="O164" s="1"/>
  <c r="M165"/>
  <c r="N165" s="1"/>
  <c r="O165" s="1"/>
  <c r="M166"/>
  <c r="N166" s="1"/>
  <c r="O166" s="1"/>
  <c r="M797"/>
  <c r="N797" s="1"/>
  <c r="O797" s="1"/>
  <c r="M798"/>
  <c r="N798" s="1"/>
  <c r="O798" s="1"/>
  <c r="M11"/>
  <c r="N11" s="1"/>
  <c r="O11" s="1"/>
  <c r="M799"/>
  <c r="N799" s="1"/>
  <c r="O799" s="1"/>
  <c r="M12"/>
  <c r="N12" s="1"/>
  <c r="O12" s="1"/>
  <c r="M289"/>
  <c r="N289" s="1"/>
  <c r="O289" s="1"/>
  <c r="M290"/>
  <c r="N290" s="1"/>
  <c r="O290" s="1"/>
  <c r="M106"/>
  <c r="N106" s="1"/>
  <c r="O106" s="1"/>
  <c r="M800"/>
  <c r="N800" s="1"/>
  <c r="O800" s="1"/>
  <c r="M1802"/>
  <c r="N1802" s="1"/>
  <c r="O1802" s="1"/>
  <c r="M1792"/>
  <c r="N1792" s="1"/>
  <c r="O1792" s="1"/>
  <c r="M167"/>
  <c r="N167" s="1"/>
  <c r="O167" s="1"/>
  <c r="M168"/>
  <c r="N168" s="1"/>
  <c r="O168" s="1"/>
  <c r="M169"/>
  <c r="N169" s="1"/>
  <c r="O169" s="1"/>
  <c r="M565"/>
  <c r="N565" s="1"/>
  <c r="O565" s="1"/>
  <c r="M344"/>
  <c r="N344" s="1"/>
  <c r="O344" s="1"/>
  <c r="M1412"/>
  <c r="N1412" s="1"/>
  <c r="O1412" s="1"/>
  <c r="M1413"/>
  <c r="N1413" s="1"/>
  <c r="O1413" s="1"/>
  <c r="M2303"/>
  <c r="N2303" s="1"/>
  <c r="O2303" s="1"/>
  <c r="M801"/>
  <c r="N801" s="1"/>
  <c r="O801" s="1"/>
  <c r="M802"/>
  <c r="N802" s="1"/>
  <c r="O802" s="1"/>
  <c r="M170"/>
  <c r="N170" s="1"/>
  <c r="O170" s="1"/>
  <c r="M171"/>
  <c r="N171" s="1"/>
  <c r="O171" s="1"/>
  <c r="M172"/>
  <c r="N172" s="1"/>
  <c r="O172" s="1"/>
  <c r="M1912"/>
  <c r="N1912" s="1"/>
  <c r="O1912" s="1"/>
  <c r="M1924"/>
  <c r="N1924" s="1"/>
  <c r="O1924" s="1"/>
  <c r="M51"/>
  <c r="N51" s="1"/>
  <c r="O51" s="1"/>
  <c r="M75"/>
  <c r="N75" s="1"/>
  <c r="O75" s="1"/>
  <c r="M1294"/>
  <c r="N1294" s="1"/>
  <c r="O1294" s="1"/>
  <c r="M1568"/>
  <c r="N1568" s="1"/>
  <c r="O1568" s="1"/>
  <c r="M665"/>
  <c r="N665" s="1"/>
  <c r="O665" s="1"/>
  <c r="M1233"/>
  <c r="N1233" s="1"/>
  <c r="O1233" s="1"/>
  <c r="M803"/>
  <c r="N803" s="1"/>
  <c r="O803" s="1"/>
  <c r="M804"/>
  <c r="N804" s="1"/>
  <c r="O804" s="1"/>
  <c r="M805"/>
  <c r="N805" s="1"/>
  <c r="O805" s="1"/>
  <c r="M1666"/>
  <c r="N1666" s="1"/>
  <c r="O1666" s="1"/>
  <c r="M1667"/>
  <c r="N1667" s="1"/>
  <c r="O1667" s="1"/>
  <c r="M806"/>
  <c r="N806" s="1"/>
  <c r="O806" s="1"/>
  <c r="M1785"/>
  <c r="N1785" s="1"/>
  <c r="O1785" s="1"/>
  <c r="M1894"/>
  <c r="M1211"/>
  <c r="N1211" s="1"/>
  <c r="O1211" s="1"/>
  <c r="M107"/>
  <c r="N107" s="1"/>
  <c r="O107" s="1"/>
  <c r="M807"/>
  <c r="N807" s="1"/>
  <c r="O807" s="1"/>
  <c r="M1245"/>
  <c r="N1245" s="1"/>
  <c r="O1245" s="1"/>
  <c r="M2280"/>
  <c r="N2280" s="1"/>
  <c r="O2280" s="1"/>
  <c r="M2281"/>
  <c r="N2281" s="1"/>
  <c r="O2281" s="1"/>
  <c r="M2273"/>
  <c r="N2273" s="1"/>
  <c r="O2273" s="1"/>
  <c r="M52"/>
  <c r="N52" s="1"/>
  <c r="O52" s="1"/>
  <c r="M173"/>
  <c r="N173" s="1"/>
  <c r="O173" s="1"/>
  <c r="M174"/>
  <c r="N174" s="1"/>
  <c r="O174" s="1"/>
  <c r="M175"/>
  <c r="N175" s="1"/>
  <c r="O175" s="1"/>
  <c r="M176"/>
  <c r="N176" s="1"/>
  <c r="O176" s="1"/>
  <c r="M76"/>
  <c r="N76" s="1"/>
  <c r="O76" s="1"/>
  <c r="M808"/>
  <c r="N808" s="1"/>
  <c r="O808" s="1"/>
  <c r="M1414"/>
  <c r="N1414" s="1"/>
  <c r="O1414" s="1"/>
  <c r="M1415"/>
  <c r="N1415" s="1"/>
  <c r="O1415" s="1"/>
  <c r="M177"/>
  <c r="N177" s="1"/>
  <c r="O177" s="1"/>
  <c r="M178"/>
  <c r="N178" s="1"/>
  <c r="O178" s="1"/>
  <c r="M179"/>
  <c r="N179" s="1"/>
  <c r="O179" s="1"/>
  <c r="M180"/>
  <c r="N180" s="1"/>
  <c r="O180" s="1"/>
  <c r="M1518"/>
  <c r="N1518" s="1"/>
  <c r="O1518" s="1"/>
  <c r="M809"/>
  <c r="N809" s="1"/>
  <c r="O809" s="1"/>
  <c r="M762"/>
  <c r="N762" s="1"/>
  <c r="O762" s="1"/>
  <c r="M763"/>
  <c r="N763" s="1"/>
  <c r="O763" s="1"/>
  <c r="M1803"/>
  <c r="N1803" s="1"/>
  <c r="O1803" s="1"/>
  <c r="M1804"/>
  <c r="N1804" s="1"/>
  <c r="O1804" s="1"/>
  <c r="M1805"/>
  <c r="N1805" s="1"/>
  <c r="O1805" s="1"/>
  <c r="M1806"/>
  <c r="N1806" s="1"/>
  <c r="O1806" s="1"/>
  <c r="M1807"/>
  <c r="N1807" s="1"/>
  <c r="O1807" s="1"/>
  <c r="M1808"/>
  <c r="N1808" s="1"/>
  <c r="O1808" s="1"/>
  <c r="M1809"/>
  <c r="N1809" s="1"/>
  <c r="O1809" s="1"/>
  <c r="M1810"/>
  <c r="N1810" s="1"/>
  <c r="O1810" s="1"/>
  <c r="M181"/>
  <c r="N181" s="1"/>
  <c r="O181" s="1"/>
  <c r="M182"/>
  <c r="N182" s="1"/>
  <c r="O182" s="1"/>
  <c r="M183"/>
  <c r="N183" s="1"/>
  <c r="O183" s="1"/>
  <c r="M184"/>
  <c r="N184" s="1"/>
  <c r="O184" s="1"/>
  <c r="M2340"/>
  <c r="N2340" s="1"/>
  <c r="O2340" s="1"/>
  <c r="M345"/>
  <c r="N345" s="1"/>
  <c r="O345" s="1"/>
  <c r="M398"/>
  <c r="N398" s="1"/>
  <c r="O398" s="1"/>
  <c r="M1416"/>
  <c r="N1416" s="1"/>
  <c r="O1416" s="1"/>
  <c r="M1417"/>
  <c r="N1417" s="1"/>
  <c r="O1417" s="1"/>
  <c r="M1418"/>
  <c r="N1418" s="1"/>
  <c r="O1418" s="1"/>
  <c r="M1419"/>
  <c r="N1419" s="1"/>
  <c r="O1419" s="1"/>
  <c r="M1420"/>
  <c r="N1420" s="1"/>
  <c r="O1420" s="1"/>
  <c r="M2022"/>
  <c r="N2022" s="1"/>
  <c r="O2022" s="1"/>
  <c r="M2304"/>
  <c r="N2304" s="1"/>
  <c r="O2304" s="1"/>
  <c r="M1421"/>
  <c r="N1421" s="1"/>
  <c r="O1421" s="1"/>
  <c r="M1422"/>
  <c r="N1422" s="1"/>
  <c r="O1422" s="1"/>
  <c r="M751"/>
  <c r="N751" s="1"/>
  <c r="O751" s="1"/>
  <c r="M1423"/>
  <c r="N1423" s="1"/>
  <c r="O1423" s="1"/>
  <c r="M1022"/>
  <c r="N1022" s="1"/>
  <c r="O1022" s="1"/>
  <c r="M1128"/>
  <c r="N1128" s="1"/>
  <c r="O1128" s="1"/>
  <c r="M1264"/>
  <c r="N1264" s="1"/>
  <c r="O1264" s="1"/>
  <c r="M868"/>
  <c r="N868" s="1"/>
  <c r="O868" s="1"/>
  <c r="M1234"/>
  <c r="N1234" s="1"/>
  <c r="O1234" s="1"/>
  <c r="M943"/>
  <c r="N943" s="1"/>
  <c r="O943" s="1"/>
  <c r="M1157"/>
  <c r="N1157" s="1"/>
  <c r="O1157" s="1"/>
  <c r="M185"/>
  <c r="N185" s="1"/>
  <c r="O185" s="1"/>
  <c r="M667"/>
  <c r="M944"/>
  <c r="N944" s="1"/>
  <c r="O944" s="1"/>
  <c r="M319"/>
  <c r="N319" s="1"/>
  <c r="O319" s="1"/>
  <c r="M945"/>
  <c r="N945" s="1"/>
  <c r="O945" s="1"/>
  <c r="M764"/>
  <c r="N764" s="1"/>
  <c r="O764" s="1"/>
  <c r="M1123"/>
  <c r="N1123" s="1"/>
  <c r="O1123" s="1"/>
  <c r="M810"/>
  <c r="N810" s="1"/>
  <c r="O810" s="1"/>
  <c r="M23"/>
  <c r="N23" s="1"/>
  <c r="O23" s="1"/>
  <c r="M2047"/>
  <c r="N2047" s="1"/>
  <c r="O2047" s="1"/>
  <c r="M550"/>
  <c r="N550" s="1"/>
  <c r="O550" s="1"/>
  <c r="M1311"/>
  <c r="N1311" s="1"/>
  <c r="O1311" s="1"/>
  <c r="M775"/>
  <c r="N775" s="1"/>
  <c r="O775" s="1"/>
  <c r="M811"/>
  <c r="N811" s="1"/>
  <c r="O811" s="1"/>
  <c r="M2048"/>
  <c r="N2048" s="1"/>
  <c r="O2048" s="1"/>
  <c r="M418"/>
  <c r="N418" s="1"/>
  <c r="O418" s="1"/>
  <c r="M812"/>
  <c r="N812" s="1"/>
  <c r="O812" s="1"/>
  <c r="M813"/>
  <c r="N813" s="1"/>
  <c r="O813" s="1"/>
  <c r="M383"/>
  <c r="N383" s="1"/>
  <c r="O383" s="1"/>
  <c r="M946"/>
  <c r="N946" s="1"/>
  <c r="O946" s="1"/>
  <c r="M947"/>
  <c r="N947" s="1"/>
  <c r="O947" s="1"/>
  <c r="M814"/>
  <c r="N814" s="1"/>
  <c r="O814" s="1"/>
  <c r="M710"/>
  <c r="N710" s="1"/>
  <c r="O710" s="1"/>
  <c r="M711"/>
  <c r="N711" s="1"/>
  <c r="O711" s="1"/>
  <c r="M186"/>
  <c r="N186" s="1"/>
  <c r="O186" s="1"/>
  <c r="M187"/>
  <c r="N187" s="1"/>
  <c r="O187" s="1"/>
  <c r="M188"/>
  <c r="N188" s="1"/>
  <c r="O188" s="1"/>
  <c r="M948"/>
  <c r="N948" s="1"/>
  <c r="O948" s="1"/>
  <c r="M949"/>
  <c r="N949" s="1"/>
  <c r="O949" s="1"/>
  <c r="M1424"/>
  <c r="N1424" s="1"/>
  <c r="O1424" s="1"/>
  <c r="M815"/>
  <c r="N815" s="1"/>
  <c r="O815" s="1"/>
  <c r="M869"/>
  <c r="N869" s="1"/>
  <c r="O869" s="1"/>
  <c r="M1120"/>
  <c r="N1120" s="1"/>
  <c r="O1120" s="1"/>
  <c r="M816"/>
  <c r="N816" s="1"/>
  <c r="O816" s="1"/>
  <c r="M1811"/>
  <c r="N1811" s="1"/>
  <c r="O1811" s="1"/>
  <c r="M189"/>
  <c r="N189" s="1"/>
  <c r="O189" s="1"/>
  <c r="M190"/>
  <c r="N190" s="1"/>
  <c r="O190" s="1"/>
  <c r="M191"/>
  <c r="N191" s="1"/>
  <c r="O191" s="1"/>
  <c r="M192"/>
  <c r="N192" s="1"/>
  <c r="O192" s="1"/>
  <c r="M193"/>
  <c r="N193" s="1"/>
  <c r="O193" s="1"/>
  <c r="M817"/>
  <c r="N817" s="1"/>
  <c r="O817" s="1"/>
  <c r="M1035"/>
  <c r="N1035" s="1"/>
  <c r="O1035" s="1"/>
  <c r="M1544"/>
  <c r="N1544" s="1"/>
  <c r="O1544" s="1"/>
  <c r="M108"/>
  <c r="N108" s="1"/>
  <c r="O108" s="1"/>
  <c r="M77"/>
  <c r="N77" s="1"/>
  <c r="O77" s="1"/>
  <c r="M78"/>
  <c r="N78" s="1"/>
  <c r="O78" s="1"/>
  <c r="M818"/>
  <c r="N818" s="1"/>
  <c r="O818" s="1"/>
  <c r="M1812"/>
  <c r="N1812" s="1"/>
  <c r="O1812" s="1"/>
  <c r="M950"/>
  <c r="N950" s="1"/>
  <c r="O950" s="1"/>
  <c r="M1077"/>
  <c r="N1077" s="1"/>
  <c r="O1077" s="1"/>
  <c r="M1425"/>
  <c r="N1425" s="1"/>
  <c r="O1425" s="1"/>
  <c r="M1673"/>
  <c r="N1673" s="1"/>
  <c r="O1673" s="1"/>
  <c r="M819"/>
  <c r="N819" s="1"/>
  <c r="O819" s="1"/>
  <c r="M1862"/>
  <c r="N1862" s="1"/>
  <c r="O1862" s="1"/>
  <c r="M53"/>
  <c r="N53" s="1"/>
  <c r="O53" s="1"/>
  <c r="M464"/>
  <c r="N464" s="1"/>
  <c r="O464" s="1"/>
  <c r="M594"/>
  <c r="N594" s="1"/>
  <c r="O594" s="1"/>
  <c r="M951"/>
  <c r="N951" s="1"/>
  <c r="O951" s="1"/>
  <c r="M1089"/>
  <c r="N1089" s="1"/>
  <c r="O1089" s="1"/>
  <c r="M765"/>
  <c r="N765" s="1"/>
  <c r="O765" s="1"/>
  <c r="M952"/>
  <c r="N952" s="1"/>
  <c r="O952" s="1"/>
  <c r="M429"/>
  <c r="N429" s="1"/>
  <c r="O429" s="1"/>
  <c r="M953"/>
  <c r="N953" s="1"/>
  <c r="O953" s="1"/>
  <c r="M954"/>
  <c r="N954" s="1"/>
  <c r="O954" s="1"/>
  <c r="M820"/>
  <c r="N820" s="1"/>
  <c r="O820" s="1"/>
  <c r="M937"/>
  <c r="N937" s="1"/>
  <c r="O937" s="1"/>
  <c r="M938"/>
  <c r="N938" s="1"/>
  <c r="O938" s="1"/>
  <c r="M1426"/>
  <c r="N1426" s="1"/>
  <c r="O1426" s="1"/>
  <c r="M1307"/>
  <c r="N1307" s="1"/>
  <c r="O1307" s="1"/>
  <c r="M955"/>
  <c r="N955" s="1"/>
  <c r="O955" s="1"/>
  <c r="M1780"/>
  <c r="N1780" s="1"/>
  <c r="O1780" s="1"/>
  <c r="M194"/>
  <c r="N194" s="1"/>
  <c r="O194" s="1"/>
  <c r="M195"/>
  <c r="N195" s="1"/>
  <c r="O195" s="1"/>
  <c r="M196"/>
  <c r="N196" s="1"/>
  <c r="O196" s="1"/>
  <c r="M821"/>
  <c r="N821" s="1"/>
  <c r="O821" s="1"/>
  <c r="M822"/>
  <c r="N822" s="1"/>
  <c r="O822" s="1"/>
  <c r="M737"/>
  <c r="N737" s="1"/>
  <c r="O737" s="1"/>
  <c r="M462"/>
  <c r="N462" s="1"/>
  <c r="O462" s="1"/>
  <c r="M1324"/>
  <c r="N1324" s="1"/>
  <c r="O1324" s="1"/>
  <c r="M776"/>
  <c r="N776" s="1"/>
  <c r="O776" s="1"/>
  <c r="M79"/>
  <c r="N79" s="1"/>
  <c r="O79" s="1"/>
  <c r="M484"/>
  <c r="N484" s="1"/>
  <c r="O484" s="1"/>
  <c r="M746"/>
  <c r="N746" s="1"/>
  <c r="O746" s="1"/>
  <c r="M2282"/>
  <c r="N2282" s="1"/>
  <c r="O2282" s="1"/>
  <c r="M197"/>
  <c r="N197" s="1"/>
  <c r="O197" s="1"/>
  <c r="M1813"/>
  <c r="N1813" s="1"/>
  <c r="O1813" s="1"/>
  <c r="M1851"/>
  <c r="N1851" s="1"/>
  <c r="O1851" s="1"/>
  <c r="M1845"/>
  <c r="N1845" s="1"/>
  <c r="O1845" s="1"/>
  <c r="M1814"/>
  <c r="N1814" s="1"/>
  <c r="O1814" s="1"/>
  <c r="M1815"/>
  <c r="N1815" s="1"/>
  <c r="O1815" s="1"/>
  <c r="M1816"/>
  <c r="N1816" s="1"/>
  <c r="O1816" s="1"/>
  <c r="M1817"/>
  <c r="N1817" s="1"/>
  <c r="O1817" s="1"/>
  <c r="M1818"/>
  <c r="N1818" s="1"/>
  <c r="O1818" s="1"/>
  <c r="M1819"/>
  <c r="N1819" s="1"/>
  <c r="O1819" s="1"/>
  <c r="M1820"/>
  <c r="N1820" s="1"/>
  <c r="O1820" s="1"/>
  <c r="M2184"/>
  <c r="M2341"/>
  <c r="N2341" s="1"/>
  <c r="O2341" s="1"/>
  <c r="M384"/>
  <c r="N384" s="1"/>
  <c r="O384" s="1"/>
  <c r="M494"/>
  <c r="N494" s="1"/>
  <c r="O494" s="1"/>
  <c r="M563"/>
  <c r="N563" s="1"/>
  <c r="O563" s="1"/>
  <c r="M551"/>
  <c r="N551" s="1"/>
  <c r="O551" s="1"/>
  <c r="M1761"/>
  <c r="N1761" s="1"/>
  <c r="O1761" s="1"/>
  <c r="M1427"/>
  <c r="N1427" s="1"/>
  <c r="O1427" s="1"/>
  <c r="M1428"/>
  <c r="N1428" s="1"/>
  <c r="O1428" s="1"/>
  <c r="M1429"/>
  <c r="N1429" s="1"/>
  <c r="O1429" s="1"/>
  <c r="M2010"/>
  <c r="N2010" s="1"/>
  <c r="O2010" s="1"/>
  <c r="M712"/>
  <c r="N712" s="1"/>
  <c r="O712" s="1"/>
  <c r="M1430"/>
  <c r="N1430" s="1"/>
  <c r="O1430" s="1"/>
  <c r="M1023"/>
  <c r="N1023" s="1"/>
  <c r="O1023" s="1"/>
  <c r="M881"/>
  <c r="N881" s="1"/>
  <c r="O881" s="1"/>
  <c r="M870"/>
  <c r="N870" s="1"/>
  <c r="O870" s="1"/>
  <c r="M280"/>
  <c r="N280" s="1"/>
  <c r="O280" s="1"/>
  <c r="M956"/>
  <c r="N956" s="1"/>
  <c r="O956" s="1"/>
  <c r="M823"/>
  <c r="N823" s="1"/>
  <c r="O823" s="1"/>
  <c r="M957"/>
  <c r="N957" s="1"/>
  <c r="O957" s="1"/>
  <c r="M824"/>
  <c r="N824" s="1"/>
  <c r="O824" s="1"/>
  <c r="M1214"/>
  <c r="N1214" s="1"/>
  <c r="O1214" s="1"/>
  <c r="M1519"/>
  <c r="N1519" s="1"/>
  <c r="O1519" s="1"/>
  <c r="M1520"/>
  <c r="N1520" s="1"/>
  <c r="O1520" s="1"/>
  <c r="M1521"/>
  <c r="N1521" s="1"/>
  <c r="O1521" s="1"/>
  <c r="M1522"/>
  <c r="N1522" s="1"/>
  <c r="O1522" s="1"/>
  <c r="M1325"/>
  <c r="N1325" s="1"/>
  <c r="O1325" s="1"/>
  <c r="N1578"/>
  <c r="O1578" s="1"/>
  <c r="M958"/>
  <c r="N958" s="1"/>
  <c r="O958" s="1"/>
  <c r="M959"/>
  <c r="N959" s="1"/>
  <c r="O959" s="1"/>
  <c r="M198"/>
  <c r="N198" s="1"/>
  <c r="O198" s="1"/>
  <c r="M199"/>
  <c r="N199" s="1"/>
  <c r="O199" s="1"/>
  <c r="M200"/>
  <c r="N200" s="1"/>
  <c r="O200" s="1"/>
  <c r="M825"/>
  <c r="N825" s="1"/>
  <c r="O825" s="1"/>
  <c r="M826"/>
  <c r="N826" s="1"/>
  <c r="O826" s="1"/>
  <c r="M1102"/>
  <c r="N1102" s="1"/>
  <c r="O1102" s="1"/>
  <c r="M1523"/>
  <c r="N1523" s="1"/>
  <c r="O1523" s="1"/>
  <c r="M8"/>
  <c r="N8" s="1"/>
  <c r="O8" s="1"/>
  <c r="M713"/>
  <c r="N713" s="1"/>
  <c r="O713" s="1"/>
  <c r="M714"/>
  <c r="N714" s="1"/>
  <c r="O714" s="1"/>
  <c r="M827"/>
  <c r="N827" s="1"/>
  <c r="O827" s="1"/>
  <c r="M828"/>
  <c r="N828" s="1"/>
  <c r="O828" s="1"/>
  <c r="M939"/>
  <c r="N939" s="1"/>
  <c r="O939" s="1"/>
  <c r="M960"/>
  <c r="N960" s="1"/>
  <c r="O960" s="1"/>
  <c r="M829"/>
  <c r="N829" s="1"/>
  <c r="O829" s="1"/>
  <c r="M1215"/>
  <c r="N1215" s="1"/>
  <c r="O1215" s="1"/>
  <c r="M1308"/>
  <c r="N1308" s="1"/>
  <c r="O1308" s="1"/>
  <c r="M1524"/>
  <c r="N1524" s="1"/>
  <c r="O1524" s="1"/>
  <c r="M201"/>
  <c r="N201" s="1"/>
  <c r="O201" s="1"/>
  <c r="M202"/>
  <c r="N202" s="1"/>
  <c r="O202" s="1"/>
  <c r="M203"/>
  <c r="N203" s="1"/>
  <c r="O203" s="1"/>
  <c r="M961"/>
  <c r="N961" s="1"/>
  <c r="O961" s="1"/>
  <c r="M1216"/>
  <c r="N1216" s="1"/>
  <c r="O1216" s="1"/>
  <c r="M1622"/>
  <c r="N1622" s="1"/>
  <c r="O1622" s="1"/>
  <c r="M1925"/>
  <c r="N1925" s="1"/>
  <c r="O1925" s="1"/>
  <c r="M715"/>
  <c r="N715" s="1"/>
  <c r="O715" s="1"/>
  <c r="M716"/>
  <c r="N716" s="1"/>
  <c r="O716" s="1"/>
  <c r="M717"/>
  <c r="N717" s="1"/>
  <c r="O717" s="1"/>
  <c r="M1326"/>
  <c r="N1326" s="1"/>
  <c r="O1326" s="1"/>
  <c r="M830"/>
  <c r="N830" s="1"/>
  <c r="O830" s="1"/>
  <c r="M1217"/>
  <c r="N1217" s="1"/>
  <c r="O1217" s="1"/>
  <c r="M80"/>
  <c r="N80" s="1"/>
  <c r="O80" s="1"/>
  <c r="M1431"/>
  <c r="N1431" s="1"/>
  <c r="O1431" s="1"/>
  <c r="M1432"/>
  <c r="N1432" s="1"/>
  <c r="O1432" s="1"/>
  <c r="M1433"/>
  <c r="N1433" s="1"/>
  <c r="O1433" s="1"/>
  <c r="M962"/>
  <c r="N962" s="1"/>
  <c r="O962" s="1"/>
  <c r="M1078"/>
  <c r="N1078" s="1"/>
  <c r="O1078" s="1"/>
  <c r="M281"/>
  <c r="N281" s="1"/>
  <c r="O281" s="1"/>
  <c r="M963"/>
  <c r="N963" s="1"/>
  <c r="O963" s="1"/>
  <c r="M964"/>
  <c r="N964" s="1"/>
  <c r="O964" s="1"/>
  <c r="M1321"/>
  <c r="N1321" s="1"/>
  <c r="O1321" s="1"/>
  <c r="M1054"/>
  <c r="N1054" s="1"/>
  <c r="O1054" s="1"/>
  <c r="M1434"/>
  <c r="N1434" s="1"/>
  <c r="O1434" s="1"/>
  <c r="M940"/>
  <c r="N940" s="1"/>
  <c r="O940" s="1"/>
  <c r="M831"/>
  <c r="N831" s="1"/>
  <c r="O831" s="1"/>
  <c r="M832"/>
  <c r="N832" s="1"/>
  <c r="O832" s="1"/>
  <c r="M833"/>
  <c r="N833" s="1"/>
  <c r="O833" s="1"/>
  <c r="M871"/>
  <c r="N871" s="1"/>
  <c r="O871" s="1"/>
  <c r="M382"/>
  <c r="N382" s="1"/>
  <c r="O382" s="1"/>
  <c r="M965"/>
  <c r="N965" s="1"/>
  <c r="O965" s="1"/>
  <c r="M966"/>
  <c r="N966" s="1"/>
  <c r="O966" s="1"/>
  <c r="M1821"/>
  <c r="N1821" s="1"/>
  <c r="O1821" s="1"/>
  <c r="M1822"/>
  <c r="N1822" s="1"/>
  <c r="O1822" s="1"/>
  <c r="M1327"/>
  <c r="N1327" s="1"/>
  <c r="O1327" s="1"/>
  <c r="M967"/>
  <c r="N967" s="1"/>
  <c r="O967" s="1"/>
  <c r="M766"/>
  <c r="N766" s="1"/>
  <c r="O766" s="1"/>
  <c r="M1328"/>
  <c r="N1328" s="1"/>
  <c r="O1328" s="1"/>
  <c r="M777"/>
  <c r="N777" s="1"/>
  <c r="O777" s="1"/>
  <c r="M1254"/>
  <c r="N1254" s="1"/>
  <c r="O1254" s="1"/>
  <c r="M1322"/>
  <c r="N1322" s="1"/>
  <c r="O1322" s="1"/>
  <c r="M1329"/>
  <c r="N1329" s="1"/>
  <c r="O1329" s="1"/>
  <c r="M834"/>
  <c r="N834" s="1"/>
  <c r="O834" s="1"/>
  <c r="M295"/>
  <c r="N295" s="1"/>
  <c r="O295" s="1"/>
  <c r="M296"/>
  <c r="N296" s="1"/>
  <c r="O296" s="1"/>
  <c r="M297"/>
  <c r="N297" s="1"/>
  <c r="O297" s="1"/>
  <c r="M882"/>
  <c r="N882" s="1"/>
  <c r="O882" s="1"/>
  <c r="M1525"/>
  <c r="N1525" s="1"/>
  <c r="O1525" s="1"/>
  <c r="M1526"/>
  <c r="N1526" s="1"/>
  <c r="O1526" s="1"/>
  <c r="M204"/>
  <c r="N204" s="1"/>
  <c r="O204" s="1"/>
  <c r="M205"/>
  <c r="N205" s="1"/>
  <c r="O205" s="1"/>
  <c r="M206"/>
  <c r="N206" s="1"/>
  <c r="O206" s="1"/>
  <c r="M54"/>
  <c r="N54" s="1"/>
  <c r="O54" s="1"/>
  <c r="M654"/>
  <c r="N654" s="1"/>
  <c r="O654" s="1"/>
  <c r="M1435"/>
  <c r="N1435" s="1"/>
  <c r="O1435" s="1"/>
  <c r="M1330"/>
  <c r="N1330" s="1"/>
  <c r="O1330" s="1"/>
  <c r="M1331"/>
  <c r="N1331" s="1"/>
  <c r="O1331" s="1"/>
  <c r="M1746"/>
  <c r="N1746" s="1"/>
  <c r="O1746" s="1"/>
  <c r="M1036"/>
  <c r="N1036" s="1"/>
  <c r="O1036" s="1"/>
  <c r="M1055"/>
  <c r="N1055" s="1"/>
  <c r="O1055" s="1"/>
  <c r="M835"/>
  <c r="N835" s="1"/>
  <c r="O835" s="1"/>
  <c r="M207"/>
  <c r="N207" s="1"/>
  <c r="O207" s="1"/>
  <c r="M208"/>
  <c r="N208" s="1"/>
  <c r="O208" s="1"/>
  <c r="M209"/>
  <c r="N209" s="1"/>
  <c r="O209" s="1"/>
  <c r="M210"/>
  <c r="N210" s="1"/>
  <c r="O210" s="1"/>
  <c r="M211"/>
  <c r="N211" s="1"/>
  <c r="O211" s="1"/>
  <c r="M212"/>
  <c r="N212" s="1"/>
  <c r="O212" s="1"/>
  <c r="M213"/>
  <c r="N213" s="1"/>
  <c r="O213" s="1"/>
  <c r="M214"/>
  <c r="N214" s="1"/>
  <c r="O214" s="1"/>
  <c r="M215"/>
  <c r="N215" s="1"/>
  <c r="O215" s="1"/>
  <c r="M216"/>
  <c r="N216" s="1"/>
  <c r="O216" s="1"/>
  <c r="M109"/>
  <c r="N109" s="1"/>
  <c r="O109" s="1"/>
  <c r="M1436"/>
  <c r="N1436" s="1"/>
  <c r="O1436" s="1"/>
  <c r="M1437"/>
  <c r="N1437" s="1"/>
  <c r="O1437" s="1"/>
  <c r="M752"/>
  <c r="N752" s="1"/>
  <c r="O752" s="1"/>
  <c r="M1332"/>
  <c r="N1332" s="1"/>
  <c r="O1332" s="1"/>
  <c r="M1218"/>
  <c r="N1218" s="1"/>
  <c r="O1218" s="1"/>
  <c r="M1777"/>
  <c r="N1777" s="1"/>
  <c r="O1777" s="1"/>
  <c r="M81"/>
  <c r="N81" s="1"/>
  <c r="O81" s="1"/>
  <c r="M82"/>
  <c r="N82" s="1"/>
  <c r="O82" s="1"/>
  <c r="M1786"/>
  <c r="N1786" s="1"/>
  <c r="O1786" s="1"/>
  <c r="M836"/>
  <c r="N836" s="1"/>
  <c r="O836" s="1"/>
  <c r="M778"/>
  <c r="N778" s="1"/>
  <c r="O778" s="1"/>
  <c r="M837"/>
  <c r="N837" s="1"/>
  <c r="O837" s="1"/>
  <c r="M898"/>
  <c r="N898" s="1"/>
  <c r="O898" s="1"/>
  <c r="M838"/>
  <c r="N838" s="1"/>
  <c r="O838" s="1"/>
  <c r="M1235"/>
  <c r="N1235" s="1"/>
  <c r="O1235" s="1"/>
  <c r="M1090"/>
  <c r="N1090" s="1"/>
  <c r="O1090" s="1"/>
  <c r="M872"/>
  <c r="N872" s="1"/>
  <c r="O872" s="1"/>
  <c r="M1007"/>
  <c r="N1007" s="1"/>
  <c r="O1007" s="1"/>
  <c r="M2317"/>
  <c r="N2317" s="1"/>
  <c r="O2317" s="1"/>
  <c r="M1922"/>
  <c r="N1922" s="1"/>
  <c r="O1922" s="1"/>
  <c r="M1638"/>
  <c r="M1657"/>
  <c r="N1657" s="1"/>
  <c r="O1657" s="1"/>
  <c r="M1008"/>
  <c r="N1008" s="1"/>
  <c r="O1008" s="1"/>
  <c r="M1438"/>
  <c r="N1438" s="1"/>
  <c r="O1438" s="1"/>
  <c r="M1439"/>
  <c r="N1439" s="1"/>
  <c r="O1439" s="1"/>
  <c r="M1440"/>
  <c r="N1440" s="1"/>
  <c r="O1440" s="1"/>
  <c r="M1441"/>
  <c r="N1441" s="1"/>
  <c r="O1441" s="1"/>
  <c r="M1442"/>
  <c r="N1442" s="1"/>
  <c r="O1442" s="1"/>
  <c r="M968"/>
  <c r="N968" s="1"/>
  <c r="O968" s="1"/>
  <c r="M779"/>
  <c r="N779" s="1"/>
  <c r="O779" s="1"/>
  <c r="M1219"/>
  <c r="N1219" s="1"/>
  <c r="O1219" s="1"/>
  <c r="M1527"/>
  <c r="N1527" s="1"/>
  <c r="O1527" s="1"/>
  <c r="M2274"/>
  <c r="N2274" s="1"/>
  <c r="O2274" s="1"/>
  <c r="M2283"/>
  <c r="N2283" s="1"/>
  <c r="O2283" s="1"/>
  <c r="M217"/>
  <c r="N217" s="1"/>
  <c r="O217" s="1"/>
  <c r="M218"/>
  <c r="N218" s="1"/>
  <c r="O218" s="1"/>
  <c r="M219"/>
  <c r="N219" s="1"/>
  <c r="O219" s="1"/>
  <c r="M1823"/>
  <c r="N1823" s="1"/>
  <c r="O1823" s="1"/>
  <c r="M1824"/>
  <c r="N1824" s="1"/>
  <c r="O1824" s="1"/>
  <c r="M1825"/>
  <c r="N1825" s="1"/>
  <c r="O1825" s="1"/>
  <c r="M1826"/>
  <c r="N1826" s="1"/>
  <c r="O1826" s="1"/>
  <c r="M1827"/>
  <c r="N1827" s="1"/>
  <c r="O1827" s="1"/>
  <c r="M1828"/>
  <c r="N1828" s="1"/>
  <c r="O1828" s="1"/>
  <c r="M1829"/>
  <c r="N1829" s="1"/>
  <c r="O1829" s="1"/>
  <c r="M1846"/>
  <c r="N1846" s="1"/>
  <c r="O1846" s="1"/>
  <c r="M1847"/>
  <c r="N1847" s="1"/>
  <c r="O1847" s="1"/>
  <c r="M1852"/>
  <c r="N1852" s="1"/>
  <c r="O1852" s="1"/>
  <c r="M1853"/>
  <c r="N1853" s="1"/>
  <c r="O1853" s="1"/>
  <c r="M1854"/>
  <c r="N1854" s="1"/>
  <c r="O1854" s="1"/>
  <c r="M1855"/>
  <c r="N1855" s="1"/>
  <c r="O1855" s="1"/>
  <c r="M1856"/>
  <c r="N1856" s="1"/>
  <c r="O1856" s="1"/>
  <c r="M1857"/>
  <c r="N1857" s="1"/>
  <c r="O1857" s="1"/>
  <c r="M1790"/>
  <c r="N1790" s="1"/>
  <c r="O1790" s="1"/>
  <c r="M1781"/>
  <c r="N1781" s="1"/>
  <c r="O1781" s="1"/>
  <c r="M100"/>
  <c r="N100" s="1"/>
  <c r="O100" s="1"/>
  <c r="M298"/>
  <c r="N298" s="1"/>
  <c r="O298" s="1"/>
  <c r="M503"/>
  <c r="N503" s="1"/>
  <c r="O503" s="1"/>
  <c r="M1962"/>
  <c r="N1962" s="1"/>
  <c r="O1962" s="1"/>
  <c r="M2333"/>
  <c r="N2333" s="1"/>
  <c r="O2333" s="1"/>
  <c r="M529"/>
  <c r="N529" s="1"/>
  <c r="O529" s="1"/>
  <c r="M530"/>
  <c r="N530" s="1"/>
  <c r="O530" s="1"/>
  <c r="M644"/>
  <c r="N644" s="1"/>
  <c r="O644" s="1"/>
  <c r="M399"/>
  <c r="N399" s="1"/>
  <c r="O399" s="1"/>
  <c r="M1762"/>
  <c r="N1762" s="1"/>
  <c r="O1762" s="1"/>
  <c r="M1767"/>
  <c r="N1767" s="1"/>
  <c r="O1767" s="1"/>
  <c r="M1443"/>
  <c r="N1443" s="1"/>
  <c r="O1443" s="1"/>
  <c r="M1444"/>
  <c r="N1444" s="1"/>
  <c r="O1444" s="1"/>
  <c r="M1445"/>
  <c r="N1445" s="1"/>
  <c r="O1445" s="1"/>
  <c r="M1446"/>
  <c r="N1446" s="1"/>
  <c r="O1446" s="1"/>
  <c r="M1447"/>
  <c r="N1447" s="1"/>
  <c r="O1447" s="1"/>
  <c r="M1448"/>
  <c r="N1448" s="1"/>
  <c r="O1448" s="1"/>
  <c r="M1449"/>
  <c r="N1449" s="1"/>
  <c r="O1449" s="1"/>
  <c r="M1450"/>
  <c r="N1450" s="1"/>
  <c r="O1450" s="1"/>
  <c r="M2026"/>
  <c r="N2026" s="1"/>
  <c r="O2026" s="1"/>
  <c r="M1988"/>
  <c r="N1988" s="1"/>
  <c r="O1988" s="1"/>
  <c r="M2040"/>
  <c r="N2040" s="1"/>
  <c r="O2040" s="1"/>
  <c r="M2309"/>
  <c r="N2309" s="1"/>
  <c r="O2309" s="1"/>
  <c r="M718"/>
  <c r="N718" s="1"/>
  <c r="O718" s="1"/>
  <c r="M1024"/>
  <c r="N1024" s="1"/>
  <c r="O1024" s="1"/>
  <c r="M1451"/>
  <c r="N1451" s="1"/>
  <c r="O1451" s="1"/>
  <c r="M1771"/>
  <c r="N1771" s="1"/>
  <c r="O1771" s="1"/>
  <c r="M2042"/>
  <c r="N2042" s="1"/>
  <c r="O2042" s="1"/>
  <c r="M299"/>
  <c r="N299" s="1"/>
  <c r="O299" s="1"/>
  <c r="M300"/>
  <c r="N300" s="1"/>
  <c r="O300" s="1"/>
  <c r="M1750"/>
  <c r="N1750" s="1"/>
  <c r="O1750" s="1"/>
  <c r="M911"/>
  <c r="N911" s="1"/>
  <c r="O911" s="1"/>
  <c r="M1104"/>
  <c r="N1104" s="1"/>
  <c r="O1104" s="1"/>
  <c r="M1142"/>
  <c r="N1142" s="1"/>
  <c r="O1142" s="1"/>
  <c r="M1333"/>
  <c r="N1333" s="1"/>
  <c r="O1333" s="1"/>
  <c r="M220"/>
  <c r="N220" s="1"/>
  <c r="O220" s="1"/>
  <c r="M221"/>
  <c r="N221" s="1"/>
  <c r="O221" s="1"/>
  <c r="M222"/>
  <c r="N222" s="1"/>
  <c r="O222" s="1"/>
  <c r="M223"/>
  <c r="N223" s="1"/>
  <c r="O223" s="1"/>
  <c r="M224"/>
  <c r="N224" s="1"/>
  <c r="O224" s="1"/>
  <c r="M912"/>
  <c r="N912" s="1"/>
  <c r="O912" s="1"/>
  <c r="M1042"/>
  <c r="N1042" s="1"/>
  <c r="O1042" s="1"/>
  <c r="M1220"/>
  <c r="N1220" s="1"/>
  <c r="O1220" s="1"/>
  <c r="M1830"/>
  <c r="N1830" s="1"/>
  <c r="O1830" s="1"/>
  <c r="M913"/>
  <c r="N913" s="1"/>
  <c r="O913" s="1"/>
  <c r="M969"/>
  <c r="N969" s="1"/>
  <c r="O969" s="1"/>
  <c r="M1312"/>
  <c r="N1312" s="1"/>
  <c r="O1312" s="1"/>
  <c r="M1528"/>
  <c r="N1528" s="1"/>
  <c r="O1528" s="1"/>
  <c r="M225"/>
  <c r="N225" s="1"/>
  <c r="O225" s="1"/>
  <c r="M1334"/>
  <c r="N1334" s="1"/>
  <c r="O1334" s="1"/>
  <c r="M1079"/>
  <c r="N1079" s="1"/>
  <c r="O1079" s="1"/>
  <c r="M899"/>
  <c r="N899" s="1"/>
  <c r="O899" s="1"/>
  <c r="M839"/>
  <c r="N839" s="1"/>
  <c r="O839" s="1"/>
  <c r="M226"/>
  <c r="N226" s="1"/>
  <c r="O226" s="1"/>
  <c r="M227"/>
  <c r="N227" s="1"/>
  <c r="O227" s="1"/>
  <c r="M228"/>
  <c r="N228" s="1"/>
  <c r="O228" s="1"/>
  <c r="M229"/>
  <c r="N229" s="1"/>
  <c r="O229" s="1"/>
  <c r="M230"/>
  <c r="N230" s="1"/>
  <c r="O230" s="1"/>
  <c r="M231"/>
  <c r="N231" s="1"/>
  <c r="O231" s="1"/>
  <c r="M232"/>
  <c r="N232" s="1"/>
  <c r="O232" s="1"/>
  <c r="M55"/>
  <c r="N55" s="1"/>
  <c r="O55" s="1"/>
  <c r="M970"/>
  <c r="N970" s="1"/>
  <c r="O970" s="1"/>
  <c r="M1111"/>
  <c r="N1111" s="1"/>
  <c r="O1111" s="1"/>
  <c r="M1236"/>
  <c r="N1236" s="1"/>
  <c r="O1236" s="1"/>
  <c r="M914"/>
  <c r="N914" s="1"/>
  <c r="O914" s="1"/>
  <c r="M971"/>
  <c r="N971" s="1"/>
  <c r="O971" s="1"/>
  <c r="M2318"/>
  <c r="N2318" s="1"/>
  <c r="O2318" s="1"/>
  <c r="M282"/>
  <c r="N282" s="1"/>
  <c r="O282" s="1"/>
  <c r="M83"/>
  <c r="N83" s="1"/>
  <c r="O83" s="1"/>
  <c r="M1745"/>
  <c r="N1745" s="1"/>
  <c r="O1745" s="1"/>
  <c r="M1406"/>
  <c r="N1406" s="1"/>
  <c r="O1406" s="1"/>
  <c r="M1452"/>
  <c r="N1452" s="1"/>
  <c r="O1452" s="1"/>
  <c r="M1453"/>
  <c r="N1453" s="1"/>
  <c r="O1453" s="1"/>
  <c r="M915"/>
  <c r="N915" s="1"/>
  <c r="O915" s="1"/>
  <c r="M719"/>
  <c r="N719" s="1"/>
  <c r="O719" s="1"/>
  <c r="M720"/>
  <c r="N720" s="1"/>
  <c r="O720" s="1"/>
  <c r="M721"/>
  <c r="N721" s="1"/>
  <c r="O721" s="1"/>
  <c r="M1273"/>
  <c r="N1273" s="1"/>
  <c r="O1273" s="1"/>
  <c r="M2284"/>
  <c r="N2284" s="1"/>
  <c r="O2284" s="1"/>
  <c r="M233"/>
  <c r="N233" s="1"/>
  <c r="O233" s="1"/>
  <c r="M234"/>
  <c r="N234" s="1"/>
  <c r="O234" s="1"/>
  <c r="M1751"/>
  <c r="N1751" s="1"/>
  <c r="O1751" s="1"/>
  <c r="M1335"/>
  <c r="N1335" s="1"/>
  <c r="O1335" s="1"/>
  <c r="M916"/>
  <c r="N916" s="1"/>
  <c r="O916" s="1"/>
  <c r="M972"/>
  <c r="N972" s="1"/>
  <c r="O972" s="1"/>
  <c r="M973"/>
  <c r="N973" s="1"/>
  <c r="O973" s="1"/>
  <c r="M900"/>
  <c r="N900" s="1"/>
  <c r="O900" s="1"/>
  <c r="M1221"/>
  <c r="N1221" s="1"/>
  <c r="O1221" s="1"/>
  <c r="M1529"/>
  <c r="N1529" s="1"/>
  <c r="O1529" s="1"/>
  <c r="M1530"/>
  <c r="N1530" s="1"/>
  <c r="O1530" s="1"/>
  <c r="M1531"/>
  <c r="N1531" s="1"/>
  <c r="O1531" s="1"/>
  <c r="M564"/>
  <c r="N564" s="1"/>
  <c r="O564" s="1"/>
  <c r="M767"/>
  <c r="N767" s="1"/>
  <c r="O767" s="1"/>
  <c r="M1043"/>
  <c r="N1043" s="1"/>
  <c r="O1043" s="1"/>
  <c r="M1336"/>
  <c r="N1336" s="1"/>
  <c r="O1336" s="1"/>
  <c r="M84"/>
  <c r="N84" s="1"/>
  <c r="O84" s="1"/>
  <c r="M1787"/>
  <c r="N1787" s="1"/>
  <c r="O1787" s="1"/>
  <c r="M1674"/>
  <c r="N1674" s="1"/>
  <c r="O1674" s="1"/>
  <c r="M722"/>
  <c r="N722" s="1"/>
  <c r="O722" s="1"/>
  <c r="M873"/>
  <c r="N873" s="1"/>
  <c r="O873" s="1"/>
  <c r="M2409"/>
  <c r="N2409" s="1"/>
  <c r="O2409" s="1"/>
  <c r="M723"/>
  <c r="N723" s="1"/>
  <c r="O723" s="1"/>
  <c r="M840"/>
  <c r="N840" s="1"/>
  <c r="O840" s="1"/>
  <c r="M1037"/>
  <c r="N1037" s="1"/>
  <c r="O1037" s="1"/>
  <c r="M917"/>
  <c r="N917" s="1"/>
  <c r="O917" s="1"/>
  <c r="M918"/>
  <c r="N918" s="1"/>
  <c r="O918" s="1"/>
  <c r="M1337"/>
  <c r="N1337" s="1"/>
  <c r="O1337" s="1"/>
  <c r="M1276"/>
  <c r="N1276" s="1"/>
  <c r="O1276" s="1"/>
  <c r="M841"/>
  <c r="N841" s="1"/>
  <c r="O841" s="1"/>
  <c r="M974"/>
  <c r="N974" s="1"/>
  <c r="O974" s="1"/>
  <c r="M901"/>
  <c r="N901" s="1"/>
  <c r="O901" s="1"/>
  <c r="M2319"/>
  <c r="N2319" s="1"/>
  <c r="O2319" s="1"/>
  <c r="M2320"/>
  <c r="N2320" s="1"/>
  <c r="O2320" s="1"/>
  <c r="M1591"/>
  <c r="N1591" s="1"/>
  <c r="O1591" s="1"/>
  <c r="M301"/>
  <c r="N301" s="1"/>
  <c r="O301" s="1"/>
  <c r="M724"/>
  <c r="N724" s="1"/>
  <c r="O724" s="1"/>
  <c r="M725"/>
  <c r="N725" s="1"/>
  <c r="O725" s="1"/>
  <c r="M1068"/>
  <c r="N1068" s="1"/>
  <c r="O1068" s="1"/>
  <c r="M1139"/>
  <c r="N1139" s="1"/>
  <c r="O1139" s="1"/>
  <c r="M919"/>
  <c r="N919" s="1"/>
  <c r="O919" s="1"/>
  <c r="M975"/>
  <c r="N975" s="1"/>
  <c r="O975" s="1"/>
  <c r="M842"/>
  <c r="N842" s="1"/>
  <c r="O842" s="1"/>
  <c r="M874"/>
  <c r="N874" s="1"/>
  <c r="O874" s="1"/>
  <c r="M1038"/>
  <c r="N1038" s="1"/>
  <c r="O1038" s="1"/>
  <c r="M1313"/>
  <c r="N1313" s="1"/>
  <c r="O1313" s="1"/>
  <c r="M1105"/>
  <c r="N1105" s="1"/>
  <c r="O1105" s="1"/>
  <c r="M1338"/>
  <c r="N1338" s="1"/>
  <c r="O1338" s="1"/>
  <c r="M1339"/>
  <c r="N1339" s="1"/>
  <c r="O1339" s="1"/>
  <c r="M1340"/>
  <c r="N1340" s="1"/>
  <c r="O1340" s="1"/>
  <c r="M1532"/>
  <c r="N1532" s="1"/>
  <c r="O1532" s="1"/>
  <c r="M235"/>
  <c r="N235" s="1"/>
  <c r="O235" s="1"/>
  <c r="M236"/>
  <c r="N236" s="1"/>
  <c r="O236" s="1"/>
  <c r="M237"/>
  <c r="N237" s="1"/>
  <c r="O237" s="1"/>
  <c r="M238"/>
  <c r="N238" s="1"/>
  <c r="O238" s="1"/>
  <c r="M1788"/>
  <c r="N1788" s="1"/>
  <c r="O1788" s="1"/>
  <c r="M976"/>
  <c r="N976" s="1"/>
  <c r="O976" s="1"/>
  <c r="M1284"/>
  <c r="N1284" s="1"/>
  <c r="O1284" s="1"/>
  <c r="M1285"/>
  <c r="N1285" s="1"/>
  <c r="O1285" s="1"/>
  <c r="M1454"/>
  <c r="N1454" s="1"/>
  <c r="O1454" s="1"/>
  <c r="M1143"/>
  <c r="N1143" s="1"/>
  <c r="O1143" s="1"/>
  <c r="M1455"/>
  <c r="N1455" s="1"/>
  <c r="O1455" s="1"/>
  <c r="M1456"/>
  <c r="N1456" s="1"/>
  <c r="O1456" s="1"/>
  <c r="M1457"/>
  <c r="N1457" s="1"/>
  <c r="O1457" s="1"/>
  <c r="M1772"/>
  <c r="N1772" s="1"/>
  <c r="O1772" s="1"/>
  <c r="M9"/>
  <c r="N9" s="1"/>
  <c r="O9" s="1"/>
  <c r="M239"/>
  <c r="N239" s="1"/>
  <c r="O239" s="1"/>
  <c r="M240"/>
  <c r="N240" s="1"/>
  <c r="O240" s="1"/>
  <c r="M977"/>
  <c r="N977" s="1"/>
  <c r="O977" s="1"/>
  <c r="M1091"/>
  <c r="N1091" s="1"/>
  <c r="O1091" s="1"/>
  <c r="M1229"/>
  <c r="N1229" s="1"/>
  <c r="O1229" s="1"/>
  <c r="M1290"/>
  <c r="N1290" s="1"/>
  <c r="O1290" s="1"/>
  <c r="M1246"/>
  <c r="N1246" s="1"/>
  <c r="O1246" s="1"/>
  <c r="M1533"/>
  <c r="N1533" s="1"/>
  <c r="O1533" s="1"/>
  <c r="M1831"/>
  <c r="N1831" s="1"/>
  <c r="O1831" s="1"/>
  <c r="M843"/>
  <c r="N843" s="1"/>
  <c r="O843" s="1"/>
  <c r="M844"/>
  <c r="N844" s="1"/>
  <c r="O844" s="1"/>
  <c r="M978"/>
  <c r="N978" s="1"/>
  <c r="O978" s="1"/>
  <c r="M920"/>
  <c r="N920" s="1"/>
  <c r="O920" s="1"/>
  <c r="M1291"/>
  <c r="N1291" s="1"/>
  <c r="O1291" s="1"/>
  <c r="M1545"/>
  <c r="N1545" s="1"/>
  <c r="O1545" s="1"/>
  <c r="M1309"/>
  <c r="N1309" s="1"/>
  <c r="O1309" s="1"/>
  <c r="M875"/>
  <c r="N875" s="1"/>
  <c r="O875" s="1"/>
  <c r="M1371"/>
  <c r="N1371" s="1"/>
  <c r="O1371" s="1"/>
  <c r="M2285"/>
  <c r="N2285" s="1"/>
  <c r="O2285" s="1"/>
  <c r="M2286"/>
  <c r="N2286" s="1"/>
  <c r="O2286" s="1"/>
  <c r="M2287"/>
  <c r="N2287" s="1"/>
  <c r="O2287" s="1"/>
  <c r="M2288"/>
  <c r="N2288" s="1"/>
  <c r="O2288" s="1"/>
  <c r="M2289"/>
  <c r="N2289" s="1"/>
  <c r="O2289" s="1"/>
  <c r="M2290"/>
  <c r="N2290" s="1"/>
  <c r="O2290" s="1"/>
  <c r="M2044"/>
  <c r="N2044" s="1"/>
  <c r="O2044" s="1"/>
  <c r="M302"/>
  <c r="N302" s="1"/>
  <c r="O302" s="1"/>
  <c r="M102"/>
  <c r="N102" s="1"/>
  <c r="O102" s="1"/>
  <c r="M845"/>
  <c r="N845" s="1"/>
  <c r="O845" s="1"/>
  <c r="M1341"/>
  <c r="N1341" s="1"/>
  <c r="O1341" s="1"/>
  <c r="M97"/>
  <c r="N97" s="1"/>
  <c r="O97" s="1"/>
  <c r="M303"/>
  <c r="N303" s="1"/>
  <c r="O303" s="1"/>
  <c r="M780"/>
  <c r="N780" s="1"/>
  <c r="O780" s="1"/>
  <c r="M902"/>
  <c r="N902" s="1"/>
  <c r="O902" s="1"/>
  <c r="M2407"/>
  <c r="N2407" s="1"/>
  <c r="O2407" s="1"/>
  <c r="M2408"/>
  <c r="N2408" s="1"/>
  <c r="O2408" s="1"/>
  <c r="M708"/>
  <c r="N708" s="1"/>
  <c r="O708" s="1"/>
  <c r="M1230"/>
  <c r="N1230" s="1"/>
  <c r="O1230" s="1"/>
  <c r="M1592"/>
  <c r="N1592" s="1"/>
  <c r="O1592" s="1"/>
  <c r="M1593"/>
  <c r="N1593" s="1"/>
  <c r="O1593" s="1"/>
  <c r="M781"/>
  <c r="N781" s="1"/>
  <c r="O781" s="1"/>
  <c r="M2291"/>
  <c r="N2291" s="1"/>
  <c r="O2291" s="1"/>
  <c r="M2292"/>
  <c r="N2292" s="1"/>
  <c r="O2292" s="1"/>
  <c r="M2293"/>
  <c r="N2293" s="1"/>
  <c r="O2293" s="1"/>
  <c r="M2294"/>
  <c r="N2294" s="1"/>
  <c r="O2294" s="1"/>
  <c r="M2295"/>
  <c r="N2295" s="1"/>
  <c r="O2295" s="1"/>
  <c r="M2275"/>
  <c r="N2275" s="1"/>
  <c r="O2275" s="1"/>
  <c r="M2296"/>
  <c r="N2296" s="1"/>
  <c r="O2296" s="1"/>
  <c r="M5"/>
  <c r="N5" s="1"/>
  <c r="O5" s="1"/>
  <c r="M320"/>
  <c r="N320" s="1"/>
  <c r="O320" s="1"/>
  <c r="M876"/>
  <c r="N876" s="1"/>
  <c r="O876" s="1"/>
  <c r="M1056"/>
  <c r="N1056" s="1"/>
  <c r="O1056" s="1"/>
  <c r="M1069"/>
  <c r="N1069" s="1"/>
  <c r="O1069" s="1"/>
  <c r="M1121"/>
  <c r="N1121" s="1"/>
  <c r="O1121" s="1"/>
  <c r="M846"/>
  <c r="N846" s="1"/>
  <c r="O846" s="1"/>
  <c r="M941"/>
  <c r="N941" s="1"/>
  <c r="O941" s="1"/>
  <c r="M241"/>
  <c r="N241" s="1"/>
  <c r="O241" s="1"/>
  <c r="M242"/>
  <c r="N242" s="1"/>
  <c r="O242" s="1"/>
  <c r="M243"/>
  <c r="N243" s="1"/>
  <c r="O243" s="1"/>
  <c r="M1765"/>
  <c r="N1765" s="1"/>
  <c r="O1765" s="1"/>
  <c r="M1144"/>
  <c r="N1144" s="1"/>
  <c r="O1144" s="1"/>
  <c r="M726"/>
  <c r="N726" s="1"/>
  <c r="O726" s="1"/>
  <c r="M1458"/>
  <c r="N1458" s="1"/>
  <c r="O1458" s="1"/>
  <c r="M1459"/>
  <c r="N1459" s="1"/>
  <c r="O1459" s="1"/>
  <c r="M1460"/>
  <c r="N1460" s="1"/>
  <c r="O1460" s="1"/>
  <c r="M1461"/>
  <c r="N1461" s="1"/>
  <c r="O1461" s="1"/>
  <c r="M1462"/>
  <c r="N1462" s="1"/>
  <c r="O1462" s="1"/>
  <c r="M1106"/>
  <c r="N1106" s="1"/>
  <c r="O1106" s="1"/>
  <c r="M1112"/>
  <c r="N1112" s="1"/>
  <c r="O1112" s="1"/>
  <c r="M1009"/>
  <c r="N1009" s="1"/>
  <c r="O1009" s="1"/>
  <c r="M1010"/>
  <c r="N1010" s="1"/>
  <c r="O1010" s="1"/>
  <c r="M1011"/>
  <c r="N1011" s="1"/>
  <c r="O1011" s="1"/>
  <c r="M1012"/>
  <c r="N1012" s="1"/>
  <c r="O1012" s="1"/>
  <c r="M1565"/>
  <c r="N1565" s="1"/>
  <c r="O1565" s="1"/>
  <c r="M304"/>
  <c r="N304" s="1"/>
  <c r="O304" s="1"/>
  <c r="M1381"/>
  <c r="N1381" s="1"/>
  <c r="O1381" s="1"/>
  <c r="M921"/>
  <c r="N921" s="1"/>
  <c r="O921" s="1"/>
  <c r="M47"/>
  <c r="N47" s="1"/>
  <c r="O47" s="1"/>
  <c r="M1080"/>
  <c r="N1080" s="1"/>
  <c r="O1080" s="1"/>
  <c r="M1081"/>
  <c r="N1081" s="1"/>
  <c r="O1081" s="1"/>
  <c r="M1082"/>
  <c r="N1082" s="1"/>
  <c r="O1082" s="1"/>
  <c r="M738"/>
  <c r="N738" s="1"/>
  <c r="O738" s="1"/>
  <c r="M1208"/>
  <c r="N1208" s="1"/>
  <c r="O1208" s="1"/>
  <c r="M1100"/>
  <c r="N1100" s="1"/>
  <c r="O1100" s="1"/>
  <c r="M1094"/>
  <c r="N1094" s="1"/>
  <c r="O1094" s="1"/>
  <c r="M1286"/>
  <c r="N1286" s="1"/>
  <c r="O1286" s="1"/>
  <c r="M1380"/>
  <c r="N1380" s="1"/>
  <c r="O1380" s="1"/>
  <c r="M1310"/>
  <c r="N1310" s="1"/>
  <c r="O1310" s="1"/>
  <c r="M979"/>
  <c r="N979" s="1"/>
  <c r="O979" s="1"/>
  <c r="M1083"/>
  <c r="N1083" s="1"/>
  <c r="O1083" s="1"/>
  <c r="M1057"/>
  <c r="N1057" s="1"/>
  <c r="O1057" s="1"/>
  <c r="M1032"/>
  <c r="N1032" s="1"/>
  <c r="O1032" s="1"/>
  <c r="M1372"/>
  <c r="N1372" s="1"/>
  <c r="O1372" s="1"/>
  <c r="M1605"/>
  <c r="N1605" s="1"/>
  <c r="O1605" s="1"/>
  <c r="M1832"/>
  <c r="N1832" s="1"/>
  <c r="O1832" s="1"/>
  <c r="M1833"/>
  <c r="N1833" s="1"/>
  <c r="O1833" s="1"/>
  <c r="M1834"/>
  <c r="N1834" s="1"/>
  <c r="O1834" s="1"/>
  <c r="M1835"/>
  <c r="N1835" s="1"/>
  <c r="O1835" s="1"/>
  <c r="M1836"/>
  <c r="N1836" s="1"/>
  <c r="O1836" s="1"/>
  <c r="M1837"/>
  <c r="N1837" s="1"/>
  <c r="O1837" s="1"/>
  <c r="M1858"/>
  <c r="N1858" s="1"/>
  <c r="O1858" s="1"/>
  <c r="M1791"/>
  <c r="N1791" s="1"/>
  <c r="O1791" s="1"/>
  <c r="M1838"/>
  <c r="N1838" s="1"/>
  <c r="O1838" s="1"/>
  <c r="M1782"/>
  <c r="N1782" s="1"/>
  <c r="O1782" s="1"/>
  <c r="M316"/>
  <c r="N316" s="1"/>
  <c r="O316" s="1"/>
  <c r="M85"/>
  <c r="N85" s="1"/>
  <c r="O85" s="1"/>
  <c r="M1917"/>
  <c r="N1917" s="1"/>
  <c r="O1917" s="1"/>
  <c r="M1635"/>
  <c r="M1624"/>
  <c r="M1659"/>
  <c r="N1659" s="1"/>
  <c r="O1659" s="1"/>
  <c r="M1664"/>
  <c r="N1664" s="1"/>
  <c r="O1664" s="1"/>
  <c r="M1707"/>
  <c r="M1970"/>
  <c r="N1970" s="1"/>
  <c r="O1970" s="1"/>
  <c r="M1920"/>
  <c r="N1920" s="1"/>
  <c r="O1920" s="1"/>
  <c r="M1901"/>
  <c r="N1901" s="1"/>
  <c r="O1901" s="1"/>
  <c r="M1877"/>
  <c r="N1877" s="1"/>
  <c r="O1877" s="1"/>
  <c r="M1885"/>
  <c r="N1885" s="1"/>
  <c r="O1885" s="1"/>
  <c r="M2207"/>
  <c r="N2207" s="1"/>
  <c r="O2207" s="1"/>
  <c r="M2229"/>
  <c r="M2367"/>
  <c r="N2367" s="1"/>
  <c r="O2367" s="1"/>
  <c r="M2389"/>
  <c r="N2389" s="1"/>
  <c r="O2389" s="1"/>
  <c r="M645"/>
  <c r="N645" s="1"/>
  <c r="O645" s="1"/>
  <c r="M473"/>
  <c r="N473" s="1"/>
  <c r="O473" s="1"/>
  <c r="M575"/>
  <c r="N575" s="1"/>
  <c r="O575" s="1"/>
  <c r="M684"/>
  <c r="M1463"/>
  <c r="N1463" s="1"/>
  <c r="O1463" s="1"/>
  <c r="M1464"/>
  <c r="N1464" s="1"/>
  <c r="O1464" s="1"/>
  <c r="M1465"/>
  <c r="N1465" s="1"/>
  <c r="O1465" s="1"/>
  <c r="M1466"/>
  <c r="N1466" s="1"/>
  <c r="O1466" s="1"/>
  <c r="M1467"/>
  <c r="N1467" s="1"/>
  <c r="O1467" s="1"/>
  <c r="M1468"/>
  <c r="N1468" s="1"/>
  <c r="O1468" s="1"/>
  <c r="M1763"/>
  <c r="N1763" s="1"/>
  <c r="O1763" s="1"/>
  <c r="M1768"/>
  <c r="N1768" s="1"/>
  <c r="O1768" s="1"/>
  <c r="M1752"/>
  <c r="N1752" s="1"/>
  <c r="O1752" s="1"/>
  <c r="M1469"/>
  <c r="N1469" s="1"/>
  <c r="O1469" s="1"/>
  <c r="M1470"/>
  <c r="N1470" s="1"/>
  <c r="O1470" s="1"/>
  <c r="M1990"/>
  <c r="N1990" s="1"/>
  <c r="O1990" s="1"/>
  <c r="M1991"/>
  <c r="N1991" s="1"/>
  <c r="O1991" s="1"/>
  <c r="M1992"/>
  <c r="N1992" s="1"/>
  <c r="O1992" s="1"/>
  <c r="M1993"/>
  <c r="N1993" s="1"/>
  <c r="O1993" s="1"/>
  <c r="M2032"/>
  <c r="N2032" s="1"/>
  <c r="O2032" s="1"/>
  <c r="M2033"/>
  <c r="N2033" s="1"/>
  <c r="O2033" s="1"/>
  <c r="M2001"/>
  <c r="N2001" s="1"/>
  <c r="O2001" s="1"/>
  <c r="M2011"/>
  <c r="N2011" s="1"/>
  <c r="O2011" s="1"/>
  <c r="M2006"/>
  <c r="N2006" s="1"/>
  <c r="O2006" s="1"/>
  <c r="M2039"/>
  <c r="N2039" s="1"/>
  <c r="O2039" s="1"/>
  <c r="M2004"/>
  <c r="N2004" s="1"/>
  <c r="O2004" s="1"/>
  <c r="M2009"/>
  <c r="N2009" s="1"/>
  <c r="O2009" s="1"/>
  <c r="M2023"/>
  <c r="N2023" s="1"/>
  <c r="O2023" s="1"/>
  <c r="M2029"/>
  <c r="N2029" s="1"/>
  <c r="O2029" s="1"/>
  <c r="M1989"/>
  <c r="N1989" s="1"/>
  <c r="O1989" s="1"/>
  <c r="M2027"/>
  <c r="N2027" s="1"/>
  <c r="O2027" s="1"/>
  <c r="M2307"/>
  <c r="N2307" s="1"/>
  <c r="O2307" s="1"/>
  <c r="M2310"/>
  <c r="N2310" s="1"/>
  <c r="O2310" s="1"/>
  <c r="M1342"/>
  <c r="N1342" s="1"/>
  <c r="O1342" s="1"/>
  <c r="M1471"/>
  <c r="N1471" s="1"/>
  <c r="O1471" s="1"/>
  <c r="M1025"/>
  <c r="N1025" s="1"/>
  <c r="O1025" s="1"/>
  <c r="M1205"/>
  <c r="N1205" s="1"/>
  <c r="O1205" s="1"/>
  <c r="M2043"/>
  <c r="N2043" s="1"/>
  <c r="O2043" s="1"/>
  <c r="M2410"/>
  <c r="N2410" s="1"/>
  <c r="O2410" s="1"/>
  <c r="M1534"/>
  <c r="N1534" s="1"/>
  <c r="O1534" s="1"/>
  <c r="M44"/>
  <c r="N44" s="1"/>
  <c r="O44" s="1"/>
  <c r="M770"/>
  <c r="N770" s="1"/>
  <c r="O770" s="1"/>
  <c r="M768"/>
  <c r="N768" s="1"/>
  <c r="O768" s="1"/>
  <c r="M1158"/>
  <c r="N1158" s="1"/>
  <c r="O1158" s="1"/>
  <c r="M847"/>
  <c r="N847" s="1"/>
  <c r="O847" s="1"/>
  <c r="M922"/>
  <c r="N922" s="1"/>
  <c r="O922" s="1"/>
  <c r="M1159"/>
  <c r="N1159" s="1"/>
  <c r="O1159" s="1"/>
  <c r="M1160"/>
  <c r="N1160" s="1"/>
  <c r="O1160" s="1"/>
  <c r="M1147"/>
  <c r="N1147" s="1"/>
  <c r="O1147" s="1"/>
  <c r="M980"/>
  <c r="N980" s="1"/>
  <c r="O980" s="1"/>
  <c r="M1039"/>
  <c r="N1039" s="1"/>
  <c r="O1039" s="1"/>
  <c r="M1222"/>
  <c r="N1222" s="1"/>
  <c r="O1222" s="1"/>
  <c r="M321"/>
  <c r="N321" s="1"/>
  <c r="O321" s="1"/>
  <c r="M739"/>
  <c r="N739" s="1"/>
  <c r="O739" s="1"/>
  <c r="M1044"/>
  <c r="N1044" s="1"/>
  <c r="O1044" s="1"/>
  <c r="M1045"/>
  <c r="N1045" s="1"/>
  <c r="O1045" s="1"/>
  <c r="M1343"/>
  <c r="N1343" s="1"/>
  <c r="O1343" s="1"/>
  <c r="M727"/>
  <c r="N727" s="1"/>
  <c r="O727" s="1"/>
  <c r="M1344"/>
  <c r="N1344" s="1"/>
  <c r="O1344" s="1"/>
  <c r="M981"/>
  <c r="N981" s="1"/>
  <c r="O981" s="1"/>
  <c r="M982"/>
  <c r="N982" s="1"/>
  <c r="O982" s="1"/>
  <c r="M1373"/>
  <c r="N1373" s="1"/>
  <c r="O1373" s="1"/>
  <c r="M848"/>
  <c r="N848" s="1"/>
  <c r="O848" s="1"/>
  <c r="M2297"/>
  <c r="N2297" s="1"/>
  <c r="O2297" s="1"/>
  <c r="M322"/>
  <c r="N322" s="1"/>
  <c r="O322" s="1"/>
  <c r="M116"/>
  <c r="N116" s="1"/>
  <c r="O116" s="1"/>
  <c r="M56"/>
  <c r="N56" s="1"/>
  <c r="O56" s="1"/>
  <c r="M305"/>
  <c r="N305" s="1"/>
  <c r="O305" s="1"/>
  <c r="M1063"/>
  <c r="N1063" s="1"/>
  <c r="O1063" s="1"/>
  <c r="M1064"/>
  <c r="N1064" s="1"/>
  <c r="O1064" s="1"/>
  <c r="M1065"/>
  <c r="N1065" s="1"/>
  <c r="O1065" s="1"/>
  <c r="M1345"/>
  <c r="N1345" s="1"/>
  <c r="O1345" s="1"/>
  <c r="M1161"/>
  <c r="N1161" s="1"/>
  <c r="O1161" s="1"/>
  <c r="M1013"/>
  <c r="N1013" s="1"/>
  <c r="O1013" s="1"/>
  <c r="M1162"/>
  <c r="N1162" s="1"/>
  <c r="O1162" s="1"/>
  <c r="M849"/>
  <c r="N849" s="1"/>
  <c r="O849" s="1"/>
  <c r="M850"/>
  <c r="N850" s="1"/>
  <c r="O850" s="1"/>
  <c r="M1223"/>
  <c r="N1223" s="1"/>
  <c r="O1223" s="1"/>
  <c r="M2125"/>
  <c r="N2125" s="1"/>
  <c r="O2125" s="1"/>
  <c r="M1753"/>
  <c r="N1753" s="1"/>
  <c r="O1753" s="1"/>
  <c r="M1163"/>
  <c r="N1163" s="1"/>
  <c r="O1163" s="1"/>
  <c r="M1164"/>
  <c r="N1164" s="1"/>
  <c r="O1164" s="1"/>
  <c r="M1165"/>
  <c r="N1165" s="1"/>
  <c r="O1165" s="1"/>
  <c r="M1540"/>
  <c r="N1540" s="1"/>
  <c r="O1540" s="1"/>
  <c r="M244"/>
  <c r="N244" s="1"/>
  <c r="O244" s="1"/>
  <c r="M245"/>
  <c r="N245" s="1"/>
  <c r="O245" s="1"/>
  <c r="M246"/>
  <c r="N246" s="1"/>
  <c r="O246" s="1"/>
  <c r="M247"/>
  <c r="N247" s="1"/>
  <c r="O247" s="1"/>
  <c r="M248"/>
  <c r="N248" s="1"/>
  <c r="O248" s="1"/>
  <c r="M249"/>
  <c r="N249" s="1"/>
  <c r="O249" s="1"/>
  <c r="M250"/>
  <c r="N250" s="1"/>
  <c r="O250" s="1"/>
  <c r="M251"/>
  <c r="N251" s="1"/>
  <c r="O251" s="1"/>
  <c r="M306"/>
  <c r="N306" s="1"/>
  <c r="O306" s="1"/>
  <c r="M983"/>
  <c r="N983" s="1"/>
  <c r="O983" s="1"/>
  <c r="M888"/>
  <c r="N888" s="1"/>
  <c r="O888" s="1"/>
  <c r="M1209"/>
  <c r="N1209" s="1"/>
  <c r="O1209" s="1"/>
  <c r="M747"/>
  <c r="N747" s="1"/>
  <c r="O747" s="1"/>
  <c r="M1255"/>
  <c r="N1255" s="1"/>
  <c r="O1255" s="1"/>
  <c r="M1116"/>
  <c r="N1116" s="1"/>
  <c r="O1116" s="1"/>
  <c r="M1058"/>
  <c r="N1058" s="1"/>
  <c r="O1058" s="1"/>
  <c r="M1040"/>
  <c r="N1040" s="1"/>
  <c r="O1040" s="1"/>
  <c r="M1579"/>
  <c r="N1579" s="1"/>
  <c r="O1579" s="1"/>
  <c r="M1594"/>
  <c r="N1594" s="1"/>
  <c r="O1594" s="1"/>
  <c r="M57"/>
  <c r="N57" s="1"/>
  <c r="O57" s="1"/>
  <c r="M86"/>
  <c r="N86" s="1"/>
  <c r="O86" s="1"/>
  <c r="M678"/>
  <c r="N678" s="1"/>
  <c r="O678" s="1"/>
  <c r="M1323"/>
  <c r="N1323" s="1"/>
  <c r="O1323" s="1"/>
  <c r="M1279"/>
  <c r="N1279" s="1"/>
  <c r="O1279" s="1"/>
  <c r="M1535"/>
  <c r="N1535" s="1"/>
  <c r="O1535" s="1"/>
  <c r="M1536"/>
  <c r="N1536" s="1"/>
  <c r="O1536" s="1"/>
  <c r="M25"/>
  <c r="N25" s="1"/>
  <c r="O25" s="1"/>
  <c r="M1595"/>
  <c r="N1595" s="1"/>
  <c r="O1595" s="1"/>
  <c r="M110"/>
  <c r="N110" s="1"/>
  <c r="O110" s="1"/>
  <c r="M111"/>
  <c r="N111" s="1"/>
  <c r="O111" s="1"/>
  <c r="M1005"/>
  <c r="N1005" s="1"/>
  <c r="O1005" s="1"/>
  <c r="M1148"/>
  <c r="N1148" s="1"/>
  <c r="O1148" s="1"/>
  <c r="M1295"/>
  <c r="N1295" s="1"/>
  <c r="O1295" s="1"/>
  <c r="M1346"/>
  <c r="N1346" s="1"/>
  <c r="O1346" s="1"/>
  <c r="M740"/>
  <c r="N740" s="1"/>
  <c r="O740" s="1"/>
  <c r="M1247"/>
  <c r="N1247" s="1"/>
  <c r="O1247" s="1"/>
  <c r="M1306"/>
  <c r="N1306" s="1"/>
  <c r="O1306" s="1"/>
  <c r="M1347"/>
  <c r="N1347" s="1"/>
  <c r="O1347" s="1"/>
  <c r="M1472"/>
  <c r="N1472" s="1"/>
  <c r="O1472" s="1"/>
  <c r="M1580"/>
  <c r="N1580" s="1"/>
  <c r="O1580" s="1"/>
  <c r="M2321"/>
  <c r="N2321" s="1"/>
  <c r="O2321" s="1"/>
  <c r="M35"/>
  <c r="N35" s="1"/>
  <c r="O35" s="1"/>
  <c r="M323"/>
  <c r="N323" s="1"/>
  <c r="O323" s="1"/>
  <c r="M307"/>
  <c r="N307" s="1"/>
  <c r="O307" s="1"/>
  <c r="M1789"/>
  <c r="N1789" s="1"/>
  <c r="O1789" s="1"/>
  <c r="M1955"/>
  <c r="M538"/>
  <c r="N538" s="1"/>
  <c r="O538" s="1"/>
  <c r="M2014"/>
  <c r="N2014" s="1"/>
  <c r="O2014" s="1"/>
  <c r="M1166"/>
  <c r="N1166" s="1"/>
  <c r="O1166" s="1"/>
  <c r="M1070"/>
  <c r="N1070" s="1"/>
  <c r="O1070" s="1"/>
  <c r="M890"/>
  <c r="N890" s="1"/>
  <c r="O890" s="1"/>
  <c r="M1403"/>
  <c r="N1403" s="1"/>
  <c r="O1403" s="1"/>
  <c r="M1014"/>
  <c r="N1014" s="1"/>
  <c r="O1014" s="1"/>
  <c r="M1015"/>
  <c r="N1015" s="1"/>
  <c r="O1015" s="1"/>
  <c r="M1167"/>
  <c r="N1167" s="1"/>
  <c r="O1167" s="1"/>
  <c r="M1778"/>
  <c r="N1778" s="1"/>
  <c r="O1778" s="1"/>
  <c r="M283"/>
  <c r="N283" s="1"/>
  <c r="O283" s="1"/>
  <c r="M115"/>
  <c r="N115" s="1"/>
  <c r="O115" s="1"/>
  <c r="M291"/>
  <c r="N291" s="1"/>
  <c r="O291" s="1"/>
  <c r="M672"/>
  <c r="N672" s="1"/>
  <c r="O672" s="1"/>
  <c r="M2024"/>
  <c r="N2024" s="1"/>
  <c r="O2024" s="1"/>
  <c r="M1296"/>
  <c r="N1296" s="1"/>
  <c r="O1296" s="1"/>
  <c r="M851"/>
  <c r="N851" s="1"/>
  <c r="O851" s="1"/>
  <c r="M1473"/>
  <c r="N1473" s="1"/>
  <c r="O1473" s="1"/>
  <c r="M1348"/>
  <c r="N1348" s="1"/>
  <c r="O1348" s="1"/>
  <c r="M877"/>
  <c r="N877" s="1"/>
  <c r="O877" s="1"/>
  <c r="M1349"/>
  <c r="N1349" s="1"/>
  <c r="O1349" s="1"/>
  <c r="M1350"/>
  <c r="N1350" s="1"/>
  <c r="O1350" s="1"/>
  <c r="M1277"/>
  <c r="N1277" s="1"/>
  <c r="O1277" s="1"/>
  <c r="M1168"/>
  <c r="N1168" s="1"/>
  <c r="O1168" s="1"/>
  <c r="M1537"/>
  <c r="N1537" s="1"/>
  <c r="O1537" s="1"/>
  <c r="M252"/>
  <c r="N252" s="1"/>
  <c r="O252" s="1"/>
  <c r="M253"/>
  <c r="N253" s="1"/>
  <c r="O253" s="1"/>
  <c r="M254"/>
  <c r="N254" s="1"/>
  <c r="O254" s="1"/>
  <c r="M255"/>
  <c r="N255" s="1"/>
  <c r="O255" s="1"/>
  <c r="M1754"/>
  <c r="N1754" s="1"/>
  <c r="O1754" s="1"/>
  <c r="M1093"/>
  <c r="N1093" s="1"/>
  <c r="O1093" s="1"/>
  <c r="M1297"/>
  <c r="N1297" s="1"/>
  <c r="O1297" s="1"/>
  <c r="M1280"/>
  <c r="N1280" s="1"/>
  <c r="O1280" s="1"/>
  <c r="M903"/>
  <c r="N903" s="1"/>
  <c r="O903" s="1"/>
  <c r="M1314"/>
  <c r="N1314" s="1"/>
  <c r="O1314" s="1"/>
  <c r="M1391"/>
  <c r="N1391" s="1"/>
  <c r="O1391" s="1"/>
  <c r="M1084"/>
  <c r="N1084" s="1"/>
  <c r="O1084" s="1"/>
  <c r="M728"/>
  <c r="N728" s="1"/>
  <c r="O728" s="1"/>
  <c r="M889"/>
  <c r="N889" s="1"/>
  <c r="O889" s="1"/>
  <c r="M741"/>
  <c r="N741" s="1"/>
  <c r="O741" s="1"/>
  <c r="M742"/>
  <c r="N742" s="1"/>
  <c r="O742" s="1"/>
  <c r="M1169"/>
  <c r="N1169" s="1"/>
  <c r="O1169" s="1"/>
  <c r="M1351"/>
  <c r="N1351" s="1"/>
  <c r="O1351" s="1"/>
  <c r="M26"/>
  <c r="N26" s="1"/>
  <c r="O26" s="1"/>
  <c r="M256"/>
  <c r="N256" s="1"/>
  <c r="O256" s="1"/>
  <c r="M257"/>
  <c r="N257" s="1"/>
  <c r="O257" s="1"/>
  <c r="M258"/>
  <c r="N258" s="1"/>
  <c r="O258" s="1"/>
  <c r="M259"/>
  <c r="N259" s="1"/>
  <c r="O259" s="1"/>
  <c r="M260"/>
  <c r="N260" s="1"/>
  <c r="O260" s="1"/>
  <c r="M569"/>
  <c r="N569" s="1"/>
  <c r="O569" s="1"/>
  <c r="M1967"/>
  <c r="N1967" s="1"/>
  <c r="O1967" s="1"/>
  <c r="M1066"/>
  <c r="N1066" s="1"/>
  <c r="O1066" s="1"/>
  <c r="M1387"/>
  <c r="N1387" s="1"/>
  <c r="O1387" s="1"/>
  <c r="M1170"/>
  <c r="N1170" s="1"/>
  <c r="O1170" s="1"/>
  <c r="M1171"/>
  <c r="N1171" s="1"/>
  <c r="O1171" s="1"/>
  <c r="M1251"/>
  <c r="N1251" s="1"/>
  <c r="O1251" s="1"/>
  <c r="M743"/>
  <c r="N743" s="1"/>
  <c r="O743" s="1"/>
  <c r="M782"/>
  <c r="N782" s="1"/>
  <c r="O782" s="1"/>
  <c r="M1352"/>
  <c r="N1352" s="1"/>
  <c r="O1352" s="1"/>
  <c r="M284"/>
  <c r="N284" s="1"/>
  <c r="O284" s="1"/>
  <c r="M308"/>
  <c r="N308" s="1"/>
  <c r="O308" s="1"/>
  <c r="M560"/>
  <c r="N560" s="1"/>
  <c r="O560" s="1"/>
  <c r="M686"/>
  <c r="N686" s="1"/>
  <c r="O686" s="1"/>
  <c r="M358"/>
  <c r="N358" s="1"/>
  <c r="O358" s="1"/>
  <c r="M673"/>
  <c r="N673" s="1"/>
  <c r="O673" s="1"/>
  <c r="M674"/>
  <c r="N674" s="1"/>
  <c r="O674" s="1"/>
  <c r="M1095"/>
  <c r="N1095" s="1"/>
  <c r="O1095" s="1"/>
  <c r="M1096"/>
  <c r="N1096" s="1"/>
  <c r="O1096" s="1"/>
  <c r="M1298"/>
  <c r="N1298" s="1"/>
  <c r="O1298" s="1"/>
  <c r="M878"/>
  <c r="N878" s="1"/>
  <c r="O878" s="1"/>
  <c r="M904"/>
  <c r="N904" s="1"/>
  <c r="O904" s="1"/>
  <c r="M1274"/>
  <c r="N1274" s="1"/>
  <c r="O1274" s="1"/>
  <c r="M1237"/>
  <c r="N1237" s="1"/>
  <c r="O1237" s="1"/>
  <c r="M923"/>
  <c r="N923" s="1"/>
  <c r="O923" s="1"/>
  <c r="M924"/>
  <c r="N924" s="1"/>
  <c r="O924" s="1"/>
  <c r="M925"/>
  <c r="N925" s="1"/>
  <c r="O925" s="1"/>
  <c r="M1062"/>
  <c r="N1062" s="1"/>
  <c r="O1062" s="1"/>
  <c r="M1586"/>
  <c r="N1586" s="1"/>
  <c r="O1586" s="1"/>
  <c r="M112"/>
  <c r="N112" s="1"/>
  <c r="O112" s="1"/>
  <c r="M98"/>
  <c r="N98" s="1"/>
  <c r="O98" s="1"/>
  <c r="M87"/>
  <c r="N87" s="1"/>
  <c r="O87" s="1"/>
  <c r="M58"/>
  <c r="N58" s="1"/>
  <c r="O58" s="1"/>
  <c r="M539"/>
  <c r="N539" s="1"/>
  <c r="O539" s="1"/>
  <c r="M926"/>
  <c r="N926" s="1"/>
  <c r="O926" s="1"/>
  <c r="M905"/>
  <c r="N905" s="1"/>
  <c r="O905" s="1"/>
  <c r="M1028"/>
  <c r="N1028" s="1"/>
  <c r="O1028" s="1"/>
  <c r="M1224"/>
  <c r="N1224" s="1"/>
  <c r="O1224" s="1"/>
  <c r="M1474"/>
  <c r="N1474" s="1"/>
  <c r="O1474" s="1"/>
  <c r="M1475"/>
  <c r="N1475" s="1"/>
  <c r="O1475" s="1"/>
  <c r="M906"/>
  <c r="N906" s="1"/>
  <c r="O906" s="1"/>
  <c r="M729"/>
  <c r="N729" s="1"/>
  <c r="O729" s="1"/>
  <c r="M730"/>
  <c r="N730" s="1"/>
  <c r="O730" s="1"/>
  <c r="M1569"/>
  <c r="N1569" s="1"/>
  <c r="O1569" s="1"/>
  <c r="M1546"/>
  <c r="N1546" s="1"/>
  <c r="O1546" s="1"/>
  <c r="M42"/>
  <c r="N42" s="1"/>
  <c r="O42" s="1"/>
  <c r="M748"/>
  <c r="N748" s="1"/>
  <c r="O748" s="1"/>
  <c r="M1292"/>
  <c r="N1292" s="1"/>
  <c r="O1292" s="1"/>
  <c r="M1353"/>
  <c r="N1353" s="1"/>
  <c r="O1353" s="1"/>
  <c r="M59"/>
  <c r="N59" s="1"/>
  <c r="O59" s="1"/>
  <c r="M285"/>
  <c r="N285" s="1"/>
  <c r="O285" s="1"/>
  <c r="M907"/>
  <c r="N907" s="1"/>
  <c r="O907" s="1"/>
  <c r="M1085"/>
  <c r="N1085" s="1"/>
  <c r="O1085" s="1"/>
  <c r="M1265"/>
  <c r="N1265" s="1"/>
  <c r="O1265" s="1"/>
  <c r="M1140"/>
  <c r="N1140" s="1"/>
  <c r="O1140" s="1"/>
  <c r="M1212"/>
  <c r="N1212" s="1"/>
  <c r="O1212" s="1"/>
  <c r="M2015"/>
  <c r="N2015" s="1"/>
  <c r="O2015" s="1"/>
  <c r="M703"/>
  <c r="N703" s="1"/>
  <c r="O703" s="1"/>
  <c r="M2"/>
  <c r="N2" s="1"/>
  <c r="O2" s="1"/>
  <c r="M3"/>
  <c r="N3" s="1"/>
  <c r="O3" s="1"/>
  <c r="M1587"/>
  <c r="N1587" s="1"/>
  <c r="O1587" s="1"/>
  <c r="M41"/>
  <c r="N41" s="1"/>
  <c r="O41" s="1"/>
  <c r="M43"/>
  <c r="N43" s="1"/>
  <c r="O43" s="1"/>
  <c r="M1107"/>
  <c r="N1107" s="1"/>
  <c r="O1107" s="1"/>
  <c r="M984"/>
  <c r="N984" s="1"/>
  <c r="O984" s="1"/>
  <c r="M1354"/>
  <c r="N1354" s="1"/>
  <c r="O1354" s="1"/>
  <c r="M1382"/>
  <c r="N1382" s="1"/>
  <c r="O1382" s="1"/>
  <c r="M1172"/>
  <c r="N1172" s="1"/>
  <c r="O1172" s="1"/>
  <c r="M1355"/>
  <c r="N1355" s="1"/>
  <c r="O1355" s="1"/>
  <c r="M1374"/>
  <c r="N1374" s="1"/>
  <c r="O1374" s="1"/>
  <c r="M1046"/>
  <c r="N1046" s="1"/>
  <c r="O1046" s="1"/>
  <c r="M879"/>
  <c r="N879" s="1"/>
  <c r="O879" s="1"/>
  <c r="M1541"/>
  <c r="N1541" s="1"/>
  <c r="O1541" s="1"/>
  <c r="M27"/>
  <c r="N27" s="1"/>
  <c r="O27" s="1"/>
  <c r="M261"/>
  <c r="N261" s="1"/>
  <c r="O261" s="1"/>
  <c r="M262"/>
  <c r="N262" s="1"/>
  <c r="O262" s="1"/>
  <c r="M48"/>
  <c r="N48" s="1"/>
  <c r="O48" s="1"/>
  <c r="M2325"/>
  <c r="N2325" s="1"/>
  <c r="O2325" s="1"/>
  <c r="M2326"/>
  <c r="N2326" s="1"/>
  <c r="O2326" s="1"/>
  <c r="M985"/>
  <c r="N985" s="1"/>
  <c r="O985" s="1"/>
  <c r="M1016"/>
  <c r="N1016" s="1"/>
  <c r="O1016" s="1"/>
  <c r="M1225"/>
  <c r="N1225" s="1"/>
  <c r="O1225" s="1"/>
  <c r="M1266"/>
  <c r="N1266" s="1"/>
  <c r="O1266" s="1"/>
  <c r="M986"/>
  <c r="N986" s="1"/>
  <c r="O986" s="1"/>
  <c r="M1097"/>
  <c r="N1097" s="1"/>
  <c r="O1097" s="1"/>
  <c r="M1173"/>
  <c r="N1173" s="1"/>
  <c r="O1173" s="1"/>
  <c r="M1476"/>
  <c r="N1476" s="1"/>
  <c r="O1476" s="1"/>
  <c r="M1542"/>
  <c r="N1542" s="1"/>
  <c r="O1542" s="1"/>
  <c r="M1596"/>
  <c r="N1596" s="1"/>
  <c r="O1596" s="1"/>
  <c r="M691"/>
  <c r="M687"/>
  <c r="N687" s="1"/>
  <c r="O687" s="1"/>
  <c r="M1059"/>
  <c r="N1059" s="1"/>
  <c r="O1059" s="1"/>
  <c r="M1174"/>
  <c r="N1174" s="1"/>
  <c r="O1174" s="1"/>
  <c r="M1175"/>
  <c r="N1175" s="1"/>
  <c r="O1175" s="1"/>
  <c r="M1176"/>
  <c r="N1176" s="1"/>
  <c r="O1176" s="1"/>
  <c r="M1388"/>
  <c r="N1388" s="1"/>
  <c r="O1388" s="1"/>
  <c r="M942"/>
  <c r="N942" s="1"/>
  <c r="O942" s="1"/>
  <c r="M1404"/>
  <c r="N1404" s="1"/>
  <c r="O1404" s="1"/>
  <c r="M1141"/>
  <c r="N1141" s="1"/>
  <c r="O1141" s="1"/>
  <c r="M1113"/>
  <c r="N1113" s="1"/>
  <c r="O1113" s="1"/>
  <c r="M6"/>
  <c r="N6" s="1"/>
  <c r="O6" s="1"/>
  <c r="M36"/>
  <c r="N36" s="1"/>
  <c r="O36" s="1"/>
  <c r="M37"/>
  <c r="N37" s="1"/>
  <c r="O37" s="1"/>
  <c r="M286"/>
  <c r="N286" s="1"/>
  <c r="O286" s="1"/>
  <c r="M95"/>
  <c r="N95" s="1"/>
  <c r="O95" s="1"/>
  <c r="M618"/>
  <c r="N618" s="1"/>
  <c r="O618" s="1"/>
  <c r="M540"/>
  <c r="N540" s="1"/>
  <c r="O540" s="1"/>
  <c r="M1114"/>
  <c r="N1114" s="1"/>
  <c r="O1114" s="1"/>
  <c r="M749"/>
  <c r="N749" s="1"/>
  <c r="O749" s="1"/>
  <c r="M987"/>
  <c r="N987" s="1"/>
  <c r="O987" s="1"/>
  <c r="M891"/>
  <c r="N891" s="1"/>
  <c r="O891" s="1"/>
  <c r="M892"/>
  <c r="N892" s="1"/>
  <c r="O892" s="1"/>
  <c r="M863"/>
  <c r="N863" s="1"/>
  <c r="O863" s="1"/>
  <c r="M1259"/>
  <c r="N1259" s="1"/>
  <c r="O1259" s="1"/>
  <c r="M1177"/>
  <c r="N1177" s="1"/>
  <c r="O1177" s="1"/>
  <c r="M1178"/>
  <c r="N1178" s="1"/>
  <c r="O1178" s="1"/>
  <c r="M1124"/>
  <c r="N1124" s="1"/>
  <c r="O1124" s="1"/>
  <c r="M1604"/>
  <c r="N1604" s="1"/>
  <c r="O1604" s="1"/>
  <c r="M96"/>
  <c r="N96" s="1"/>
  <c r="O96" s="1"/>
  <c r="M263"/>
  <c r="N263" s="1"/>
  <c r="O263" s="1"/>
  <c r="M264"/>
  <c r="N264" s="1"/>
  <c r="O264" s="1"/>
  <c r="M88"/>
  <c r="N88" s="1"/>
  <c r="O88" s="1"/>
  <c r="M1477"/>
  <c r="N1477" s="1"/>
  <c r="O1477" s="1"/>
  <c r="M1478"/>
  <c r="N1478" s="1"/>
  <c r="O1478" s="1"/>
  <c r="M1479"/>
  <c r="N1479" s="1"/>
  <c r="O1479" s="1"/>
  <c r="M1238"/>
  <c r="N1238" s="1"/>
  <c r="O1238" s="1"/>
  <c r="M1239"/>
  <c r="N1239" s="1"/>
  <c r="O1239" s="1"/>
  <c r="M2016"/>
  <c r="N2016" s="1"/>
  <c r="O2016" s="1"/>
  <c r="M1179"/>
  <c r="N1179" s="1"/>
  <c r="O1179" s="1"/>
  <c r="M1315"/>
  <c r="N1315" s="1"/>
  <c r="O1315" s="1"/>
  <c r="M2411"/>
  <c r="N2411" s="1"/>
  <c r="O2411" s="1"/>
  <c r="M1547"/>
  <c r="N1547" s="1"/>
  <c r="O1547" s="1"/>
  <c r="M1538"/>
  <c r="N1538" s="1"/>
  <c r="O1538" s="1"/>
  <c r="M1539"/>
  <c r="N1539" s="1"/>
  <c r="O1539" s="1"/>
  <c r="M22"/>
  <c r="N22" s="1"/>
  <c r="O22" s="1"/>
  <c r="M14"/>
  <c r="N14" s="1"/>
  <c r="O14" s="1"/>
  <c r="M28"/>
  <c r="N28" s="1"/>
  <c r="O28" s="1"/>
  <c r="M265"/>
  <c r="N265" s="1"/>
  <c r="O265" s="1"/>
  <c r="M266"/>
  <c r="N266" s="1"/>
  <c r="O266" s="1"/>
  <c r="M267"/>
  <c r="N267" s="1"/>
  <c r="O267" s="1"/>
  <c r="M268"/>
  <c r="N268" s="1"/>
  <c r="O268" s="1"/>
  <c r="M269"/>
  <c r="N269" s="1"/>
  <c r="O269" s="1"/>
  <c r="M2324"/>
  <c r="N2324" s="1"/>
  <c r="O2324" s="1"/>
  <c r="M2195"/>
  <c r="M2196"/>
  <c r="M2177"/>
  <c r="M2178"/>
  <c r="M2179"/>
  <c r="M2180"/>
  <c r="M2181"/>
  <c r="M2182"/>
  <c r="M2146"/>
  <c r="N2146" s="1"/>
  <c r="O2146" s="1"/>
  <c r="M2150"/>
  <c r="M2152"/>
  <c r="N2152" s="1"/>
  <c r="O2152" s="1"/>
  <c r="M2162"/>
  <c r="M2164"/>
  <c r="N2164" s="1"/>
  <c r="O2164" s="1"/>
  <c r="M2249"/>
  <c r="M2244"/>
  <c r="M2262"/>
  <c r="N2262" s="1"/>
  <c r="O2262" s="1"/>
  <c r="M2257"/>
  <c r="M2241"/>
  <c r="M2209"/>
  <c r="N2209" s="1"/>
  <c r="O2209" s="1"/>
  <c r="M2169"/>
  <c r="M2197"/>
  <c r="M2211"/>
  <c r="N2211" s="1"/>
  <c r="O2211" s="1"/>
  <c r="M2174"/>
  <c r="N2174" s="1"/>
  <c r="O2174" s="1"/>
  <c r="M2193"/>
  <c r="M2176"/>
  <c r="M2268"/>
  <c r="M2247"/>
  <c r="M2265"/>
  <c r="N2265" s="1"/>
  <c r="O2265" s="1"/>
  <c r="M2232"/>
  <c r="N2232" s="1"/>
  <c r="O2232" s="1"/>
  <c r="M2160"/>
  <c r="M2154"/>
  <c r="M2224"/>
  <c r="N2224" s="1"/>
  <c r="O2224" s="1"/>
  <c r="M2230"/>
  <c r="M646"/>
  <c r="N646" s="1"/>
  <c r="O646" s="1"/>
  <c r="M2305"/>
  <c r="N2305" s="1"/>
  <c r="O2305" s="1"/>
  <c r="M2311"/>
  <c r="N2311" s="1"/>
  <c r="O2311" s="1"/>
  <c r="M2300"/>
  <c r="N2300" s="1"/>
  <c r="O2300" s="1"/>
  <c r="M2301"/>
  <c r="N2301" s="1"/>
  <c r="O2301" s="1"/>
  <c r="M769"/>
  <c r="N769" s="1"/>
  <c r="O769" s="1"/>
  <c r="M1017"/>
  <c r="N1017" s="1"/>
  <c r="O1017" s="1"/>
  <c r="M1383"/>
  <c r="N1383" s="1"/>
  <c r="O1383" s="1"/>
  <c r="M1086"/>
  <c r="N1086" s="1"/>
  <c r="O1086" s="1"/>
  <c r="M1248"/>
  <c r="N1248" s="1"/>
  <c r="O1248" s="1"/>
  <c r="M2017"/>
  <c r="N2017" s="1"/>
  <c r="O2017" s="1"/>
  <c r="M1356"/>
  <c r="N1356" s="1"/>
  <c r="O1356" s="1"/>
  <c r="M1018"/>
  <c r="N1018" s="1"/>
  <c r="O1018" s="1"/>
  <c r="M2298"/>
  <c r="N2298" s="1"/>
  <c r="O2298" s="1"/>
  <c r="M13"/>
  <c r="N13" s="1"/>
  <c r="O13" s="1"/>
  <c r="M1839"/>
  <c r="N1839" s="1"/>
  <c r="O1839" s="1"/>
  <c r="M1840"/>
  <c r="N1840" s="1"/>
  <c r="O1840" s="1"/>
  <c r="M1841"/>
  <c r="N1841" s="1"/>
  <c r="O1841" s="1"/>
  <c r="M1842"/>
  <c r="N1842" s="1"/>
  <c r="O1842" s="1"/>
  <c r="M1848"/>
  <c r="N1848" s="1"/>
  <c r="O1848" s="1"/>
  <c r="M1849"/>
  <c r="N1849" s="1"/>
  <c r="O1849" s="1"/>
  <c r="M1794"/>
  <c r="N1794" s="1"/>
  <c r="O1794" s="1"/>
  <c r="M1795"/>
  <c r="N1795" s="1"/>
  <c r="O1795" s="1"/>
  <c r="M1783"/>
  <c r="N1783" s="1"/>
  <c r="O1783" s="1"/>
  <c r="M317"/>
  <c r="N317" s="1"/>
  <c r="O317" s="1"/>
  <c r="M324"/>
  <c r="N324" s="1"/>
  <c r="O324" s="1"/>
  <c r="M101"/>
  <c r="N101" s="1"/>
  <c r="O101" s="1"/>
  <c r="M1611"/>
  <c r="M2063"/>
  <c r="M2064"/>
  <c r="M2054"/>
  <c r="N2054" s="1"/>
  <c r="O2054" s="1"/>
  <c r="M2058"/>
  <c r="N2058" s="1"/>
  <c r="O2058" s="1"/>
  <c r="M2060"/>
  <c r="N2060" s="1"/>
  <c r="O2060" s="1"/>
  <c r="M2075"/>
  <c r="N2075" s="1"/>
  <c r="O2075" s="1"/>
  <c r="M2069"/>
  <c r="N2069" s="1"/>
  <c r="O2069" s="1"/>
  <c r="M2072"/>
  <c r="N2072" s="1"/>
  <c r="O2072" s="1"/>
  <c r="M2095"/>
  <c r="M2100"/>
  <c r="N2100" s="1"/>
  <c r="O2100" s="1"/>
  <c r="M2115"/>
  <c r="N2115" s="1"/>
  <c r="O2115" s="1"/>
  <c r="M2132"/>
  <c r="N2132" s="1"/>
  <c r="O2132" s="1"/>
  <c r="M675"/>
  <c r="N675" s="1"/>
  <c r="O675" s="1"/>
  <c r="M695"/>
  <c r="N695" s="1"/>
  <c r="O695" s="1"/>
  <c r="M1994"/>
  <c r="N1994" s="1"/>
  <c r="O1994" s="1"/>
  <c r="M1995"/>
  <c r="N1995" s="1"/>
  <c r="O1995" s="1"/>
  <c r="M1996"/>
  <c r="N1996" s="1"/>
  <c r="O1996" s="1"/>
  <c r="M1997"/>
  <c r="N1997" s="1"/>
  <c r="O1997" s="1"/>
  <c r="M1998"/>
  <c r="N1998" s="1"/>
  <c r="O1998" s="1"/>
  <c r="M2034"/>
  <c r="N2034" s="1"/>
  <c r="O2034" s="1"/>
  <c r="M2002"/>
  <c r="N2002" s="1"/>
  <c r="O2002" s="1"/>
  <c r="M2012"/>
  <c r="N2012" s="1"/>
  <c r="O2012" s="1"/>
  <c r="M1986"/>
  <c r="N1986" s="1"/>
  <c r="O1986" s="1"/>
  <c r="M2007"/>
  <c r="N2007" s="1"/>
  <c r="O2007" s="1"/>
  <c r="M2025"/>
  <c r="N2025" s="1"/>
  <c r="O2025" s="1"/>
  <c r="M2041"/>
  <c r="N2041" s="1"/>
  <c r="O2041" s="1"/>
  <c r="M2135"/>
  <c r="N2135" s="1"/>
  <c r="O2135" s="1"/>
  <c r="M2136"/>
  <c r="N2136" s="1"/>
  <c r="O2136" s="1"/>
  <c r="M1101"/>
  <c r="N1101" s="1"/>
  <c r="O1101" s="1"/>
  <c r="M1293"/>
  <c r="N1293" s="1"/>
  <c r="O1293" s="1"/>
  <c r="M1480"/>
  <c r="N1480" s="1"/>
  <c r="O1480" s="1"/>
  <c r="M1481"/>
  <c r="N1481" s="1"/>
  <c r="O1481" s="1"/>
  <c r="M1033"/>
  <c r="N1033" s="1"/>
  <c r="O1033" s="1"/>
  <c r="M1180"/>
  <c r="N1180" s="1"/>
  <c r="O1180" s="1"/>
  <c r="M1357"/>
  <c r="N1357" s="1"/>
  <c r="O1357" s="1"/>
  <c r="M1482"/>
  <c r="N1482" s="1"/>
  <c r="O1482" s="1"/>
  <c r="M1358"/>
  <c r="N1358" s="1"/>
  <c r="O1358" s="1"/>
  <c r="M1262"/>
  <c r="N1262" s="1"/>
  <c r="O1262" s="1"/>
  <c r="M1181"/>
  <c r="N1181" s="1"/>
  <c r="O1181" s="1"/>
  <c r="M1182"/>
  <c r="N1182" s="1"/>
  <c r="O1182" s="1"/>
  <c r="M2315"/>
  <c r="N2315" s="1"/>
  <c r="O2315" s="1"/>
  <c r="M2139"/>
  <c r="N2139" s="1"/>
  <c r="O2139" s="1"/>
  <c r="M60"/>
  <c r="N60" s="1"/>
  <c r="O60" s="1"/>
  <c r="M309"/>
  <c r="N309" s="1"/>
  <c r="O309" s="1"/>
  <c r="M310"/>
  <c r="N310" s="1"/>
  <c r="O310" s="1"/>
  <c r="M1687"/>
  <c r="N1687" s="1"/>
  <c r="O1687" s="1"/>
  <c r="M1709"/>
  <c r="N1709" s="1"/>
  <c r="O1709" s="1"/>
  <c r="M1721"/>
  <c r="N1721" s="1"/>
  <c r="O1721" s="1"/>
  <c r="M1723"/>
  <c r="N1723" s="1"/>
  <c r="O1723" s="1"/>
  <c r="M1612"/>
  <c r="M1609"/>
  <c r="N1609" s="1"/>
  <c r="O1609" s="1"/>
  <c r="M1879"/>
  <c r="N1879" s="1"/>
  <c r="O1879" s="1"/>
  <c r="M1876"/>
  <c r="M1878"/>
  <c r="N1878" s="1"/>
  <c r="O1878" s="1"/>
  <c r="M1872"/>
  <c r="N1872" s="1"/>
  <c r="O1872" s="1"/>
  <c r="M1886"/>
  <c r="N1886" s="1"/>
  <c r="O1886" s="1"/>
  <c r="M1863"/>
  <c r="N1863" s="1"/>
  <c r="O1863" s="1"/>
  <c r="M1891"/>
  <c r="N1891" s="1"/>
  <c r="O1891" s="1"/>
  <c r="M1968"/>
  <c r="N1968" s="1"/>
  <c r="O1968" s="1"/>
  <c r="M1965"/>
  <c r="N1965" s="1"/>
  <c r="O1965" s="1"/>
  <c r="M1932"/>
  <c r="N1932" s="1"/>
  <c r="O1932" s="1"/>
  <c r="M1915"/>
  <c r="N1915" s="1"/>
  <c r="O1915" s="1"/>
  <c r="M1905"/>
  <c r="N1905" s="1"/>
  <c r="O1905" s="1"/>
  <c r="M1921"/>
  <c r="N1921" s="1"/>
  <c r="O1921" s="1"/>
  <c r="M1899"/>
  <c r="N1899" s="1"/>
  <c r="O1899" s="1"/>
  <c r="M1902"/>
  <c r="N1902" s="1"/>
  <c r="O1902" s="1"/>
  <c r="M1977"/>
  <c r="N1977" s="1"/>
  <c r="O1977" s="1"/>
  <c r="M1984"/>
  <c r="N1984" s="1"/>
  <c r="O1984" s="1"/>
  <c r="M1972"/>
  <c r="M1980"/>
  <c r="N1980" s="1"/>
  <c r="O1980" s="1"/>
  <c r="M1971"/>
  <c r="N1971" s="1"/>
  <c r="O1971" s="1"/>
  <c r="M2382"/>
  <c r="N2382" s="1"/>
  <c r="O2382" s="1"/>
  <c r="M2377"/>
  <c r="N2377" s="1"/>
  <c r="O2377" s="1"/>
  <c r="M2327"/>
  <c r="N2327" s="1"/>
  <c r="O2327" s="1"/>
  <c r="M2380"/>
  <c r="M2386"/>
  <c r="N2386" s="1"/>
  <c r="O2386" s="1"/>
  <c r="M2354"/>
  <c r="N2354" s="1"/>
  <c r="O2354" s="1"/>
  <c r="M2398"/>
  <c r="N2398" s="1"/>
  <c r="O2398" s="1"/>
  <c r="M2401"/>
  <c r="N2401" s="1"/>
  <c r="O2401" s="1"/>
  <c r="M2404"/>
  <c r="N2404" s="1"/>
  <c r="O2404" s="1"/>
  <c r="M2337"/>
  <c r="N2337" s="1"/>
  <c r="O2337" s="1"/>
  <c r="M2384"/>
  <c r="N2384" s="1"/>
  <c r="O2384" s="1"/>
  <c r="M2379"/>
  <c r="N2379" s="1"/>
  <c r="O2379" s="1"/>
  <c r="M2397"/>
  <c r="N2397" s="1"/>
  <c r="O2397" s="1"/>
  <c r="M2385"/>
  <c r="N2385" s="1"/>
  <c r="O2385" s="1"/>
  <c r="M2406"/>
  <c r="N2406" s="1"/>
  <c r="O2406" s="1"/>
  <c r="M372"/>
  <c r="N372" s="1"/>
  <c r="O372" s="1"/>
  <c r="M1047"/>
  <c r="N1047" s="1"/>
  <c r="O1047" s="1"/>
  <c r="M1110"/>
  <c r="N1110" s="1"/>
  <c r="O1110" s="1"/>
  <c r="M1048"/>
  <c r="N1048" s="1"/>
  <c r="O1048" s="1"/>
  <c r="M1183"/>
  <c r="N1183" s="1"/>
  <c r="O1183" s="1"/>
  <c r="M1184"/>
  <c r="N1184" s="1"/>
  <c r="O1184" s="1"/>
  <c r="M988"/>
  <c r="N988" s="1"/>
  <c r="O988" s="1"/>
  <c r="M1019"/>
  <c r="N1019" s="1"/>
  <c r="O1019" s="1"/>
  <c r="M1206"/>
  <c r="N1206" s="1"/>
  <c r="O1206" s="1"/>
  <c r="M1566"/>
  <c r="N1566" s="1"/>
  <c r="O1566" s="1"/>
  <c r="M270"/>
  <c r="N270" s="1"/>
  <c r="O270" s="1"/>
  <c r="M271"/>
  <c r="N271" s="1"/>
  <c r="O271" s="1"/>
  <c r="M272"/>
  <c r="N272" s="1"/>
  <c r="O272" s="1"/>
  <c r="M40"/>
  <c r="N40" s="1"/>
  <c r="O40" s="1"/>
  <c r="M292"/>
  <c r="N292" s="1"/>
  <c r="O292" s="1"/>
  <c r="M1643"/>
  <c r="N1643" s="1"/>
  <c r="O1643" s="1"/>
  <c r="M1619"/>
  <c r="N1619" s="1"/>
  <c r="O1619" s="1"/>
  <c r="M1614"/>
  <c r="N1614" s="1"/>
  <c r="O1614" s="1"/>
  <c r="M1636"/>
  <c r="M1633"/>
  <c r="M1625"/>
  <c r="M1627"/>
  <c r="M1640"/>
  <c r="N1640" s="1"/>
  <c r="O1640" s="1"/>
  <c r="M1650"/>
  <c r="N1650" s="1"/>
  <c r="O1650" s="1"/>
  <c r="M1648"/>
  <c r="N1648" s="1"/>
  <c r="O1648" s="1"/>
  <c r="M1671"/>
  <c r="N1671" s="1"/>
  <c r="O1671" s="1"/>
  <c r="M1660"/>
  <c r="N1660" s="1"/>
  <c r="O1660" s="1"/>
  <c r="M1668"/>
  <c r="N1668" s="1"/>
  <c r="O1668" s="1"/>
  <c r="M1663"/>
  <c r="N1663" s="1"/>
  <c r="O1663" s="1"/>
  <c r="M1698"/>
  <c r="N1698" s="1"/>
  <c r="O1698" s="1"/>
  <c r="M1708"/>
  <c r="M1701"/>
  <c r="N1701" s="1"/>
  <c r="O1701" s="1"/>
  <c r="M1726"/>
  <c r="N1726" s="1"/>
  <c r="O1726" s="1"/>
  <c r="M1736"/>
  <c r="N1736" s="1"/>
  <c r="O1736" s="1"/>
  <c r="M1740"/>
  <c r="N1740" s="1"/>
  <c r="O1740" s="1"/>
  <c r="M421"/>
  <c r="N421" s="1"/>
  <c r="O421" s="1"/>
  <c r="M647"/>
  <c r="N647" s="1"/>
  <c r="O647" s="1"/>
  <c r="M472"/>
  <c r="N472" s="1"/>
  <c r="O472" s="1"/>
  <c r="M346"/>
  <c r="M510"/>
  <c r="N510" s="1"/>
  <c r="O510" s="1"/>
  <c r="M696"/>
  <c r="N696" s="1"/>
  <c r="O696" s="1"/>
  <c r="M676"/>
  <c r="N676" s="1"/>
  <c r="O676" s="1"/>
  <c r="M679"/>
  <c r="N679" s="1"/>
  <c r="O679" s="1"/>
  <c r="M698"/>
  <c r="N698" s="1"/>
  <c r="O698" s="1"/>
  <c r="M534"/>
  <c r="N534" s="1"/>
  <c r="O534" s="1"/>
  <c r="M482"/>
  <c r="N482" s="1"/>
  <c r="O482" s="1"/>
  <c r="M685"/>
  <c r="M430"/>
  <c r="N430" s="1"/>
  <c r="O430" s="1"/>
  <c r="M416"/>
  <c r="N416" s="1"/>
  <c r="O416" s="1"/>
  <c r="M444"/>
  <c r="N444" s="1"/>
  <c r="O444" s="1"/>
  <c r="M448"/>
  <c r="N448" s="1"/>
  <c r="O448" s="1"/>
  <c r="M424"/>
  <c r="N424" s="1"/>
  <c r="O424" s="1"/>
  <c r="M474"/>
  <c r="N474" s="1"/>
  <c r="O474" s="1"/>
  <c r="M396"/>
  <c r="N396" s="1"/>
  <c r="O396" s="1"/>
  <c r="M331"/>
  <c r="N331" s="1"/>
  <c r="O331" s="1"/>
  <c r="M380"/>
  <c r="N380" s="1"/>
  <c r="O380" s="1"/>
  <c r="M355"/>
  <c r="N355" s="1"/>
  <c r="O355" s="1"/>
  <c r="M516"/>
  <c r="N516" s="1"/>
  <c r="O516" s="1"/>
  <c r="M373"/>
  <c r="N373" s="1"/>
  <c r="O373" s="1"/>
  <c r="M637"/>
  <c r="N637" s="1"/>
  <c r="O637" s="1"/>
  <c r="M619"/>
  <c r="N619" s="1"/>
  <c r="O619" s="1"/>
  <c r="M624"/>
  <c r="N624" s="1"/>
  <c r="O624" s="1"/>
  <c r="M603"/>
  <c r="N603" s="1"/>
  <c r="O603" s="1"/>
  <c r="M635"/>
  <c r="N635" s="1"/>
  <c r="O635" s="1"/>
  <c r="M497"/>
  <c r="N497" s="1"/>
  <c r="O497" s="1"/>
  <c r="M525"/>
  <c r="N525" s="1"/>
  <c r="O525" s="1"/>
  <c r="M566"/>
  <c r="N566" s="1"/>
  <c r="O566" s="1"/>
  <c r="M545"/>
  <c r="N545" s="1"/>
  <c r="O545" s="1"/>
  <c r="M570"/>
  <c r="N570" s="1"/>
  <c r="O570" s="1"/>
  <c r="M359"/>
  <c r="N359" s="1"/>
  <c r="O359" s="1"/>
  <c r="M689"/>
  <c r="N689" s="1"/>
  <c r="O689" s="1"/>
  <c r="M404"/>
  <c r="N404" s="1"/>
  <c r="O404" s="1"/>
  <c r="M406"/>
  <c r="N406" s="1"/>
  <c r="O406" s="1"/>
  <c r="M692"/>
  <c r="M363"/>
  <c r="N363" s="1"/>
  <c r="O363" s="1"/>
  <c r="M432"/>
  <c r="N432" s="1"/>
  <c r="O432" s="1"/>
  <c r="M694"/>
  <c r="N694" s="1"/>
  <c r="O694" s="1"/>
  <c r="M353"/>
  <c r="N353" s="1"/>
  <c r="O353" s="1"/>
  <c r="M442"/>
  <c r="N442" s="1"/>
  <c r="O442" s="1"/>
  <c r="M436"/>
  <c r="N436" s="1"/>
  <c r="O436" s="1"/>
  <c r="M458"/>
  <c r="N458" s="1"/>
  <c r="O458" s="1"/>
  <c r="M341"/>
  <c r="N341" s="1"/>
  <c r="O341" s="1"/>
  <c r="M411"/>
  <c r="N411" s="1"/>
  <c r="O411" s="1"/>
  <c r="M553"/>
  <c r="N553" s="1"/>
  <c r="O553" s="1"/>
  <c r="M492"/>
  <c r="N492" s="1"/>
  <c r="O492" s="1"/>
  <c r="M555"/>
  <c r="N555" s="1"/>
  <c r="O555" s="1"/>
  <c r="M1769"/>
  <c r="N1769" s="1"/>
  <c r="O1769" s="1"/>
  <c r="M1483"/>
  <c r="N1483" s="1"/>
  <c r="O1483" s="1"/>
  <c r="M1484"/>
  <c r="N1484" s="1"/>
  <c r="O1484" s="1"/>
  <c r="M1485"/>
  <c r="N1485" s="1"/>
  <c r="O1485" s="1"/>
  <c r="M1486"/>
  <c r="N1486" s="1"/>
  <c r="O1486" s="1"/>
  <c r="M1487"/>
  <c r="N1487" s="1"/>
  <c r="O1487" s="1"/>
  <c r="M1488"/>
  <c r="N1488" s="1"/>
  <c r="O1488" s="1"/>
  <c r="M1489"/>
  <c r="N1489" s="1"/>
  <c r="O1489" s="1"/>
  <c r="M1490"/>
  <c r="N1490" s="1"/>
  <c r="O1490" s="1"/>
  <c r="M1026"/>
  <c r="N1026" s="1"/>
  <c r="O1026" s="1"/>
  <c r="M1270"/>
  <c r="N1270" s="1"/>
  <c r="O1270" s="1"/>
  <c r="M1261"/>
  <c r="N1261" s="1"/>
  <c r="O1261" s="1"/>
  <c r="M1281"/>
  <c r="N1281" s="1"/>
  <c r="O1281" s="1"/>
  <c r="M1491"/>
  <c r="N1491" s="1"/>
  <c r="O1491" s="1"/>
  <c r="M852"/>
  <c r="N852" s="1"/>
  <c r="O852" s="1"/>
  <c r="M864"/>
  <c r="N864" s="1"/>
  <c r="O864" s="1"/>
  <c r="M1773"/>
  <c r="N1773" s="1"/>
  <c r="O1773" s="1"/>
  <c r="M1774"/>
  <c r="N1774" s="1"/>
  <c r="O1774" s="1"/>
  <c r="M1287"/>
  <c r="N1287" s="1"/>
  <c r="O1287" s="1"/>
  <c r="M883"/>
  <c r="N883" s="1"/>
  <c r="O883" s="1"/>
  <c r="M927"/>
  <c r="N927" s="1"/>
  <c r="O927" s="1"/>
  <c r="M928"/>
  <c r="N928" s="1"/>
  <c r="O928" s="1"/>
  <c r="M1597"/>
  <c r="N1597" s="1"/>
  <c r="O1597" s="1"/>
  <c r="M311"/>
  <c r="N311" s="1"/>
  <c r="O311" s="1"/>
  <c r="M1755"/>
  <c r="N1755" s="1"/>
  <c r="O1755" s="1"/>
  <c r="M1071"/>
  <c r="N1071" s="1"/>
  <c r="O1071" s="1"/>
  <c r="M1384"/>
  <c r="N1384" s="1"/>
  <c r="O1384" s="1"/>
  <c r="M2045"/>
  <c r="N2045" s="1"/>
  <c r="O2045" s="1"/>
  <c r="M2046"/>
  <c r="N2046" s="1"/>
  <c r="O2046" s="1"/>
  <c r="M29"/>
  <c r="N29" s="1"/>
  <c r="O29" s="1"/>
  <c r="M61"/>
  <c r="N61" s="1"/>
  <c r="O61" s="1"/>
  <c r="M2093"/>
  <c r="N2093" s="1"/>
  <c r="O2093" s="1"/>
  <c r="M1207"/>
  <c r="N1207" s="1"/>
  <c r="O1207" s="1"/>
  <c r="M989"/>
  <c r="N989" s="1"/>
  <c r="O989" s="1"/>
  <c r="M853"/>
  <c r="N853" s="1"/>
  <c r="O853" s="1"/>
  <c r="M990"/>
  <c r="N990" s="1"/>
  <c r="O990" s="1"/>
  <c r="M1492"/>
  <c r="N1492" s="1"/>
  <c r="O1492" s="1"/>
  <c r="M1493"/>
  <c r="N1493" s="1"/>
  <c r="O1493" s="1"/>
  <c r="M1494"/>
  <c r="N1494" s="1"/>
  <c r="O1494" s="1"/>
  <c r="M89"/>
  <c r="N89" s="1"/>
  <c r="O89" s="1"/>
  <c r="M1072"/>
  <c r="N1072" s="1"/>
  <c r="O1072" s="1"/>
  <c r="M1231"/>
  <c r="N1231" s="1"/>
  <c r="O1231" s="1"/>
  <c r="M854"/>
  <c r="N854" s="1"/>
  <c r="O854" s="1"/>
  <c r="M1145"/>
  <c r="N1145" s="1"/>
  <c r="O1145" s="1"/>
  <c r="M1020"/>
  <c r="N1020" s="1"/>
  <c r="O1020" s="1"/>
  <c r="M1495"/>
  <c r="N1495" s="1"/>
  <c r="O1495" s="1"/>
  <c r="M1496"/>
  <c r="N1496" s="1"/>
  <c r="O1496" s="1"/>
  <c r="M38"/>
  <c r="N38" s="1"/>
  <c r="O38" s="1"/>
  <c r="M62"/>
  <c r="N62" s="1"/>
  <c r="O62" s="1"/>
  <c r="M1631"/>
  <c r="M1288"/>
  <c r="N1288" s="1"/>
  <c r="O1288" s="1"/>
  <c r="M1240"/>
  <c r="N1240" s="1"/>
  <c r="O1240" s="1"/>
  <c r="M1185"/>
  <c r="N1185" s="1"/>
  <c r="O1185" s="1"/>
  <c r="M1073"/>
  <c r="N1073" s="1"/>
  <c r="O1073" s="1"/>
  <c r="M1041"/>
  <c r="N1041" s="1"/>
  <c r="O1041" s="1"/>
  <c r="M753"/>
  <c r="N753" s="1"/>
  <c r="O753" s="1"/>
  <c r="M1375"/>
  <c r="N1375" s="1"/>
  <c r="O1375" s="1"/>
  <c r="M1249"/>
  <c r="N1249" s="1"/>
  <c r="O1249" s="1"/>
  <c r="M1405"/>
  <c r="N1405" s="1"/>
  <c r="O1405" s="1"/>
  <c r="M884"/>
  <c r="N884" s="1"/>
  <c r="O884" s="1"/>
  <c r="M1186"/>
  <c r="N1186" s="1"/>
  <c r="O1186" s="1"/>
  <c r="M1359"/>
  <c r="N1359" s="1"/>
  <c r="O1359" s="1"/>
  <c r="M1945"/>
  <c r="M991"/>
  <c r="N991" s="1"/>
  <c r="O991" s="1"/>
  <c r="M992"/>
  <c r="N992" s="1"/>
  <c r="O992" s="1"/>
  <c r="M2018"/>
  <c r="N2018" s="1"/>
  <c r="O2018" s="1"/>
  <c r="M993"/>
  <c r="N993" s="1"/>
  <c r="O993" s="1"/>
  <c r="M1187"/>
  <c r="N1187" s="1"/>
  <c r="O1187" s="1"/>
  <c r="M24"/>
  <c r="N24" s="1"/>
  <c r="O24" s="1"/>
  <c r="M1598"/>
  <c r="N1598" s="1"/>
  <c r="O1598" s="1"/>
  <c r="M63"/>
  <c r="N63" s="1"/>
  <c r="O63" s="1"/>
  <c r="M64"/>
  <c r="N64" s="1"/>
  <c r="O64" s="1"/>
  <c r="M611"/>
  <c r="N611" s="1"/>
  <c r="O611" s="1"/>
  <c r="M1629"/>
  <c r="N1629" s="1"/>
  <c r="O1629" s="1"/>
  <c r="M409"/>
  <c r="N409" s="1"/>
  <c r="O409" s="1"/>
  <c r="M1956"/>
  <c r="M420"/>
  <c r="N420" s="1"/>
  <c r="O420" s="1"/>
  <c r="M554"/>
  <c r="N554" s="1"/>
  <c r="O554" s="1"/>
  <c r="M1204"/>
  <c r="N1204" s="1"/>
  <c r="O1204" s="1"/>
  <c r="M1122"/>
  <c r="N1122" s="1"/>
  <c r="O1122" s="1"/>
  <c r="M731"/>
  <c r="N731" s="1"/>
  <c r="O731" s="1"/>
  <c r="M1049"/>
  <c r="N1049" s="1"/>
  <c r="O1049" s="1"/>
  <c r="M1299"/>
  <c r="N1299" s="1"/>
  <c r="O1299" s="1"/>
  <c r="M1300"/>
  <c r="N1300" s="1"/>
  <c r="O1300" s="1"/>
  <c r="M1092"/>
  <c r="N1092" s="1"/>
  <c r="O1092" s="1"/>
  <c r="M1098"/>
  <c r="N1098" s="1"/>
  <c r="O1098" s="1"/>
  <c r="M1360"/>
  <c r="N1360" s="1"/>
  <c r="O1360" s="1"/>
  <c r="M30"/>
  <c r="N30" s="1"/>
  <c r="O30" s="1"/>
  <c r="M1606"/>
  <c r="N1606" s="1"/>
  <c r="O1606" s="1"/>
  <c r="M287"/>
  <c r="N287" s="1"/>
  <c r="O287" s="1"/>
  <c r="M1628"/>
  <c r="M1732"/>
  <c r="N1732" s="1"/>
  <c r="O1732" s="1"/>
  <c r="M1766"/>
  <c r="N1766" s="1"/>
  <c r="O1766" s="1"/>
  <c r="M893"/>
  <c r="N893" s="1"/>
  <c r="O893" s="1"/>
  <c r="M894"/>
  <c r="N894" s="1"/>
  <c r="O894" s="1"/>
  <c r="M1226"/>
  <c r="N1226" s="1"/>
  <c r="O1226" s="1"/>
  <c r="M1210"/>
  <c r="N1210" s="1"/>
  <c r="O1210" s="1"/>
  <c r="M1103"/>
  <c r="N1103" s="1"/>
  <c r="O1103" s="1"/>
  <c r="M1305"/>
  <c r="N1305" s="1"/>
  <c r="O1305" s="1"/>
  <c r="M1316"/>
  <c r="N1316" s="1"/>
  <c r="O1316" s="1"/>
  <c r="M744"/>
  <c r="N744" s="1"/>
  <c r="O744" s="1"/>
  <c r="M1188"/>
  <c r="N1188" s="1"/>
  <c r="O1188" s="1"/>
  <c r="M855"/>
  <c r="N855" s="1"/>
  <c r="O855" s="1"/>
  <c r="M1021"/>
  <c r="N1021" s="1"/>
  <c r="O1021" s="1"/>
  <c r="M1074"/>
  <c r="N1074" s="1"/>
  <c r="O1074" s="1"/>
  <c r="M1129"/>
  <c r="N1129" s="1"/>
  <c r="O1129" s="1"/>
  <c r="M1130"/>
  <c r="N1130" s="1"/>
  <c r="O1130" s="1"/>
  <c r="M880"/>
  <c r="N880" s="1"/>
  <c r="O880" s="1"/>
  <c r="M2019"/>
  <c r="N2019" s="1"/>
  <c r="O2019" s="1"/>
  <c r="M1243"/>
  <c r="N1243" s="1"/>
  <c r="O1243" s="1"/>
  <c r="M1361"/>
  <c r="N1361" s="1"/>
  <c r="O1361" s="1"/>
  <c r="M1278"/>
  <c r="N1278" s="1"/>
  <c r="O1278" s="1"/>
  <c r="M856"/>
  <c r="N856" s="1"/>
  <c r="O856" s="1"/>
  <c r="M1543"/>
  <c r="N1543" s="1"/>
  <c r="O1543" s="1"/>
  <c r="M1946"/>
  <c r="M1630"/>
  <c r="N1630" s="1"/>
  <c r="O1630" s="1"/>
  <c r="M1729"/>
  <c r="N1729" s="1"/>
  <c r="O1729" s="1"/>
  <c r="M732"/>
  <c r="N732" s="1"/>
  <c r="O732" s="1"/>
  <c r="M733"/>
  <c r="N733" s="1"/>
  <c r="O733" s="1"/>
  <c r="M1075"/>
  <c r="N1075" s="1"/>
  <c r="O1075" s="1"/>
  <c r="M1244"/>
  <c r="N1244" s="1"/>
  <c r="O1244" s="1"/>
  <c r="M929"/>
  <c r="N929" s="1"/>
  <c r="O929" s="1"/>
  <c r="M930"/>
  <c r="N930" s="1"/>
  <c r="O930" s="1"/>
  <c r="M931"/>
  <c r="N931" s="1"/>
  <c r="O931" s="1"/>
  <c r="M932"/>
  <c r="N932" s="1"/>
  <c r="O932" s="1"/>
  <c r="M1362"/>
  <c r="N1362" s="1"/>
  <c r="O1362" s="1"/>
  <c r="M750"/>
  <c r="N750" s="1"/>
  <c r="O750" s="1"/>
  <c r="M1376"/>
  <c r="N1376" s="1"/>
  <c r="O1376" s="1"/>
  <c r="M4"/>
  <c r="N4" s="1"/>
  <c r="O4" s="1"/>
  <c r="M65"/>
  <c r="N65" s="1"/>
  <c r="O65" s="1"/>
  <c r="M2394"/>
  <c r="N2394" s="1"/>
  <c r="O2394" s="1"/>
  <c r="M895"/>
  <c r="N895" s="1"/>
  <c r="O895" s="1"/>
  <c r="M1131"/>
  <c r="N1131" s="1"/>
  <c r="O1131" s="1"/>
  <c r="M1132"/>
  <c r="N1132" s="1"/>
  <c r="O1132" s="1"/>
  <c r="M1133"/>
  <c r="N1133" s="1"/>
  <c r="O1133" s="1"/>
  <c r="M1272"/>
  <c r="N1272" s="1"/>
  <c r="O1272" s="1"/>
  <c r="M1257"/>
  <c r="N1257" s="1"/>
  <c r="O1257" s="1"/>
  <c r="M1252"/>
  <c r="N1252" s="1"/>
  <c r="O1252" s="1"/>
  <c r="M1258"/>
  <c r="N1258" s="1"/>
  <c r="O1258" s="1"/>
  <c r="M933"/>
  <c r="N933" s="1"/>
  <c r="O933" s="1"/>
  <c r="M1029"/>
  <c r="N1029" s="1"/>
  <c r="O1029" s="1"/>
  <c r="M312"/>
  <c r="N312" s="1"/>
  <c r="O312" s="1"/>
  <c r="M313"/>
  <c r="N313" s="1"/>
  <c r="O313" s="1"/>
  <c r="M2362"/>
  <c r="N2362" s="1"/>
  <c r="O2362" s="1"/>
  <c r="M1385"/>
  <c r="N1385" s="1"/>
  <c r="O1385" s="1"/>
  <c r="M865"/>
  <c r="N865" s="1"/>
  <c r="O865" s="1"/>
  <c r="M1134"/>
  <c r="N1134" s="1"/>
  <c r="O1134" s="1"/>
  <c r="M994"/>
  <c r="N994" s="1"/>
  <c r="O994" s="1"/>
  <c r="M1213"/>
  <c r="N1213" s="1"/>
  <c r="O1213" s="1"/>
  <c r="M1149"/>
  <c r="N1149" s="1"/>
  <c r="O1149" s="1"/>
  <c r="M2140"/>
  <c r="N2140" s="1"/>
  <c r="O2140" s="1"/>
  <c r="M325"/>
  <c r="N325" s="1"/>
  <c r="O325" s="1"/>
  <c r="M66"/>
  <c r="N66" s="1"/>
  <c r="O66" s="1"/>
  <c r="M612"/>
  <c r="N612" s="1"/>
  <c r="O612" s="1"/>
  <c r="M2087"/>
  <c r="M412"/>
  <c r="N412" s="1"/>
  <c r="O412" s="1"/>
  <c r="M1050"/>
  <c r="N1050" s="1"/>
  <c r="O1050" s="1"/>
  <c r="M1389"/>
  <c r="N1389" s="1"/>
  <c r="O1389" s="1"/>
  <c r="M1301"/>
  <c r="N1301" s="1"/>
  <c r="O1301" s="1"/>
  <c r="M1302"/>
  <c r="N1302" s="1"/>
  <c r="O1302" s="1"/>
  <c r="M1363"/>
  <c r="N1363" s="1"/>
  <c r="O1363" s="1"/>
  <c r="M1364"/>
  <c r="N1364" s="1"/>
  <c r="O1364" s="1"/>
  <c r="M1189"/>
  <c r="N1189" s="1"/>
  <c r="O1189" s="1"/>
  <c r="M1267"/>
  <c r="N1267" s="1"/>
  <c r="O1267" s="1"/>
  <c r="M1190"/>
  <c r="N1190" s="1"/>
  <c r="O1190" s="1"/>
  <c r="M1191"/>
  <c r="N1191" s="1"/>
  <c r="O1191" s="1"/>
  <c r="M1192"/>
  <c r="N1192" s="1"/>
  <c r="O1192" s="1"/>
  <c r="M1377"/>
  <c r="N1377" s="1"/>
  <c r="O1377" s="1"/>
  <c r="M896"/>
  <c r="N896" s="1"/>
  <c r="O896" s="1"/>
  <c r="M1365"/>
  <c r="N1365" s="1"/>
  <c r="O1365" s="1"/>
  <c r="M1317"/>
  <c r="N1317" s="1"/>
  <c r="O1317" s="1"/>
  <c r="M1282"/>
  <c r="N1282" s="1"/>
  <c r="O1282" s="1"/>
  <c r="M288"/>
  <c r="N288" s="1"/>
  <c r="O288" s="1"/>
  <c r="M273"/>
  <c r="N273" s="1"/>
  <c r="O273" s="1"/>
  <c r="M274"/>
  <c r="N274" s="1"/>
  <c r="O274" s="1"/>
  <c r="M275"/>
  <c r="N275" s="1"/>
  <c r="O275" s="1"/>
  <c r="M1947"/>
  <c r="M2395"/>
  <c r="N2395" s="1"/>
  <c r="O2395" s="1"/>
  <c r="M493"/>
  <c r="N493" s="1"/>
  <c r="O493" s="1"/>
  <c r="M1193"/>
  <c r="N1193" s="1"/>
  <c r="O1193" s="1"/>
  <c r="M866"/>
  <c r="N866" s="1"/>
  <c r="O866" s="1"/>
  <c r="M1497"/>
  <c r="N1497" s="1"/>
  <c r="O1497" s="1"/>
  <c r="M1378"/>
  <c r="N1378" s="1"/>
  <c r="O1378" s="1"/>
  <c r="M2412"/>
  <c r="N2412" s="1"/>
  <c r="O2412" s="1"/>
  <c r="M31"/>
  <c r="N31" s="1"/>
  <c r="O31" s="1"/>
  <c r="M90"/>
  <c r="N90" s="1"/>
  <c r="O90" s="1"/>
  <c r="M45"/>
  <c r="N45" s="1"/>
  <c r="O45" s="1"/>
  <c r="M326"/>
  <c r="N326" s="1"/>
  <c r="O326" s="1"/>
  <c r="M91"/>
  <c r="N91" s="1"/>
  <c r="O91" s="1"/>
  <c r="M314"/>
  <c r="N314" s="1"/>
  <c r="O314" s="1"/>
  <c r="M67"/>
  <c r="N67" s="1"/>
  <c r="O67" s="1"/>
  <c r="M1099"/>
  <c r="N1099" s="1"/>
  <c r="O1099" s="1"/>
  <c r="M1756"/>
  <c r="N1756" s="1"/>
  <c r="O1756" s="1"/>
  <c r="M1757"/>
  <c r="N1757" s="1"/>
  <c r="O1757" s="1"/>
  <c r="M734"/>
  <c r="N734" s="1"/>
  <c r="O734" s="1"/>
  <c r="M1194"/>
  <c r="N1194" s="1"/>
  <c r="O1194" s="1"/>
  <c r="M1253"/>
  <c r="N1253" s="1"/>
  <c r="O1253" s="1"/>
  <c r="M1060"/>
  <c r="N1060" s="1"/>
  <c r="O1060" s="1"/>
  <c r="M1549"/>
  <c r="N1549" s="1"/>
  <c r="O1549" s="1"/>
  <c r="M1607"/>
  <c r="N1607" s="1"/>
  <c r="O1607" s="1"/>
  <c r="M1957"/>
  <c r="M1268"/>
  <c r="N1268" s="1"/>
  <c r="O1268" s="1"/>
  <c r="M771"/>
  <c r="N771" s="1"/>
  <c r="O771" s="1"/>
  <c r="M32"/>
  <c r="N32" s="1"/>
  <c r="O32" s="1"/>
  <c r="M33"/>
  <c r="N33" s="1"/>
  <c r="O33" s="1"/>
  <c r="M117"/>
  <c r="N117" s="1"/>
  <c r="O117" s="1"/>
  <c r="M92"/>
  <c r="N92" s="1"/>
  <c r="O92" s="1"/>
  <c r="M68"/>
  <c r="N68" s="1"/>
  <c r="O68" s="1"/>
  <c r="M69"/>
  <c r="N69" s="1"/>
  <c r="O69" s="1"/>
  <c r="M1896"/>
  <c r="M1711"/>
  <c r="N1711" s="1"/>
  <c r="O1711" s="1"/>
  <c r="M541"/>
  <c r="N541" s="1"/>
  <c r="O541" s="1"/>
  <c r="M347"/>
  <c r="N347" s="1"/>
  <c r="O347" s="1"/>
  <c r="M627"/>
  <c r="N627" s="1"/>
  <c r="O627" s="1"/>
  <c r="M1135"/>
  <c r="N1135" s="1"/>
  <c r="O1135" s="1"/>
  <c r="M1303"/>
  <c r="N1303" s="1"/>
  <c r="O1303" s="1"/>
  <c r="M908"/>
  <c r="N908" s="1"/>
  <c r="O908" s="1"/>
  <c r="M2020"/>
  <c r="N2020" s="1"/>
  <c r="O2020" s="1"/>
  <c r="M934"/>
  <c r="N934" s="1"/>
  <c r="O934" s="1"/>
  <c r="M1227"/>
  <c r="N1227" s="1"/>
  <c r="O1227" s="1"/>
  <c r="M1498"/>
  <c r="N1498" s="1"/>
  <c r="O1498" s="1"/>
  <c r="M1499"/>
  <c r="N1499" s="1"/>
  <c r="O1499" s="1"/>
  <c r="M1500"/>
  <c r="N1500" s="1"/>
  <c r="O1500" s="1"/>
  <c r="M995"/>
  <c r="N995" s="1"/>
  <c r="O995" s="1"/>
  <c r="M996"/>
  <c r="N996" s="1"/>
  <c r="O996" s="1"/>
  <c r="M997"/>
  <c r="N997" s="1"/>
  <c r="O997" s="1"/>
  <c r="M1275"/>
  <c r="N1275" s="1"/>
  <c r="O1275" s="1"/>
  <c r="M1195"/>
  <c r="N1195" s="1"/>
  <c r="O1195" s="1"/>
  <c r="M1196"/>
  <c r="N1196" s="1"/>
  <c r="O1196" s="1"/>
  <c r="M2123"/>
  <c r="M2141"/>
  <c r="N2141" s="1"/>
  <c r="O2141" s="1"/>
  <c r="M17"/>
  <c r="N17" s="1"/>
  <c r="O17" s="1"/>
  <c r="M34"/>
  <c r="N34" s="1"/>
  <c r="O34" s="1"/>
  <c r="M1599"/>
  <c r="N1599" s="1"/>
  <c r="O1599" s="1"/>
  <c r="M1600"/>
  <c r="N1600" s="1"/>
  <c r="O1600" s="1"/>
  <c r="M276"/>
  <c r="N276" s="1"/>
  <c r="O276" s="1"/>
  <c r="M277"/>
  <c r="N277" s="1"/>
  <c r="O277" s="1"/>
  <c r="M278"/>
  <c r="N278" s="1"/>
  <c r="O278" s="1"/>
  <c r="M279"/>
  <c r="N279" s="1"/>
  <c r="O279" s="1"/>
  <c r="M315"/>
  <c r="N315" s="1"/>
  <c r="O315" s="1"/>
  <c r="M385"/>
  <c r="N385" s="1"/>
  <c r="O385" s="1"/>
  <c r="M613"/>
  <c r="N613" s="1"/>
  <c r="O613" s="1"/>
  <c r="M1948"/>
  <c r="M2375"/>
  <c r="N2375" s="1"/>
  <c r="O2375" s="1"/>
  <c r="M2402"/>
  <c r="N2402" s="1"/>
  <c r="O2402" s="1"/>
  <c r="M366"/>
  <c r="N366" s="1"/>
  <c r="O366" s="1"/>
  <c r="M367"/>
  <c r="N367" s="1"/>
  <c r="O367" s="1"/>
  <c r="M368"/>
  <c r="N368" s="1"/>
  <c r="O368" s="1"/>
  <c r="M369"/>
  <c r="N369" s="1"/>
  <c r="O369" s="1"/>
  <c r="M370"/>
  <c r="N370" s="1"/>
  <c r="O370" s="1"/>
  <c r="M1958"/>
  <c r="M1714"/>
  <c r="N1714" s="1"/>
  <c r="O1714" s="1"/>
  <c r="M1959"/>
  <c r="M1960"/>
  <c r="M885"/>
  <c r="N885" s="1"/>
  <c r="O885" s="1"/>
  <c r="M1228"/>
  <c r="N1228" s="1"/>
  <c r="O1228" s="1"/>
  <c r="M706"/>
  <c r="N706" s="1"/>
  <c r="O706" s="1"/>
  <c r="M704"/>
  <c r="N704" s="1"/>
  <c r="O704" s="1"/>
  <c r="M705"/>
  <c r="N705" s="1"/>
  <c r="O705" s="1"/>
  <c r="M1289"/>
  <c r="N1289" s="1"/>
  <c r="O1289" s="1"/>
  <c r="M998"/>
  <c r="N998" s="1"/>
  <c r="O998" s="1"/>
  <c r="M2021"/>
  <c r="N2021" s="1"/>
  <c r="O2021" s="1"/>
  <c r="M1379"/>
  <c r="N1379" s="1"/>
  <c r="O1379" s="1"/>
  <c r="M774"/>
  <c r="N774" s="1"/>
  <c r="O774" s="1"/>
  <c r="M999"/>
  <c r="N999" s="1"/>
  <c r="O999" s="1"/>
  <c r="M1000"/>
  <c r="N1000" s="1"/>
  <c r="O1000" s="1"/>
  <c r="M2413"/>
  <c r="N2413" s="1"/>
  <c r="O2413" s="1"/>
  <c r="M1567"/>
  <c r="N1567" s="1"/>
  <c r="O1567" s="1"/>
  <c r="M15"/>
  <c r="N15" s="1"/>
  <c r="O15" s="1"/>
  <c r="M16"/>
  <c r="N16" s="1"/>
  <c r="O16" s="1"/>
  <c r="M1608"/>
  <c r="N1608" s="1"/>
  <c r="O1608" s="1"/>
  <c r="M1601"/>
  <c r="N1601" s="1"/>
  <c r="O1601" s="1"/>
  <c r="M70"/>
  <c r="N70" s="1"/>
  <c r="O70" s="1"/>
  <c r="M669"/>
  <c r="N669" s="1"/>
  <c r="O669" s="1"/>
  <c r="M1949"/>
  <c r="M1906"/>
  <c r="N1906" s="1"/>
  <c r="O1906" s="1"/>
  <c r="M1907"/>
  <c r="N1907" s="1"/>
  <c r="O1907" s="1"/>
  <c r="M1006"/>
  <c r="N1006" s="1"/>
  <c r="O1006" s="1"/>
  <c r="M897"/>
  <c r="N897" s="1"/>
  <c r="O897" s="1"/>
  <c r="M867"/>
  <c r="N867" s="1"/>
  <c r="O867" s="1"/>
  <c r="M935"/>
  <c r="N935" s="1"/>
  <c r="O935" s="1"/>
  <c r="M1197"/>
  <c r="N1197" s="1"/>
  <c r="O1197" s="1"/>
  <c r="M1198"/>
  <c r="N1198" s="1"/>
  <c r="O1198" s="1"/>
  <c r="M1199"/>
  <c r="N1199" s="1"/>
  <c r="O1199" s="1"/>
  <c r="M1501"/>
  <c r="N1501" s="1"/>
  <c r="O1501" s="1"/>
  <c r="M1108"/>
  <c r="N1108" s="1"/>
  <c r="O1108" s="1"/>
  <c r="M71"/>
  <c r="N71" s="1"/>
  <c r="O71" s="1"/>
  <c r="M93"/>
  <c r="N93" s="1"/>
  <c r="O93" s="1"/>
  <c r="M1200"/>
  <c r="N1200" s="1"/>
  <c r="O1200" s="1"/>
  <c r="M772"/>
  <c r="N772" s="1"/>
  <c r="O772" s="1"/>
  <c r="M773"/>
  <c r="N773" s="1"/>
  <c r="O773" s="1"/>
  <c r="M909"/>
  <c r="N909" s="1"/>
  <c r="O909" s="1"/>
  <c r="M1241"/>
  <c r="N1241" s="1"/>
  <c r="O1241" s="1"/>
  <c r="M707"/>
  <c r="N707" s="1"/>
  <c r="O707" s="1"/>
  <c r="M886"/>
  <c r="N886" s="1"/>
  <c r="O886" s="1"/>
  <c r="M1602"/>
  <c r="N1602" s="1"/>
  <c r="O1602" s="1"/>
  <c r="M1603"/>
  <c r="N1603" s="1"/>
  <c r="O1603" s="1"/>
  <c r="M94"/>
  <c r="N94" s="1"/>
  <c r="O94" s="1"/>
  <c r="M578"/>
  <c r="N578" s="1"/>
  <c r="O578" s="1"/>
  <c r="M579"/>
  <c r="N579" s="1"/>
  <c r="O579" s="1"/>
  <c r="M580"/>
  <c r="N580" s="1"/>
  <c r="O580" s="1"/>
  <c r="M581"/>
  <c r="N581" s="1"/>
  <c r="O581" s="1"/>
  <c r="M582"/>
  <c r="N582" s="1"/>
  <c r="O582" s="1"/>
  <c r="M583"/>
  <c r="N583" s="1"/>
  <c r="O583" s="1"/>
  <c r="M584"/>
  <c r="N584" s="1"/>
  <c r="O584" s="1"/>
  <c r="M1950"/>
  <c r="M2074"/>
  <c r="N2074" s="1"/>
  <c r="O2074" s="1"/>
  <c r="M386"/>
  <c r="N386" s="1"/>
  <c r="O386" s="1"/>
  <c r="M387"/>
  <c r="N387" s="1"/>
  <c r="O387" s="1"/>
  <c r="M388"/>
  <c r="N388" s="1"/>
  <c r="O388" s="1"/>
  <c r="M389"/>
  <c r="N389" s="1"/>
  <c r="O389" s="1"/>
  <c r="M1758"/>
  <c r="N1758" s="1"/>
  <c r="O1758" s="1"/>
  <c r="M1759"/>
  <c r="N1759" s="1"/>
  <c r="O1759" s="1"/>
  <c r="M1760"/>
  <c r="N1760" s="1"/>
  <c r="O1760" s="1"/>
  <c r="M910"/>
  <c r="N910" s="1"/>
  <c r="O910" s="1"/>
  <c r="M1201"/>
  <c r="N1201" s="1"/>
  <c r="O1201" s="1"/>
  <c r="M1125"/>
  <c r="N1125" s="1"/>
  <c r="O1125" s="1"/>
  <c r="M1087"/>
  <c r="N1087" s="1"/>
  <c r="O1087" s="1"/>
  <c r="M1390"/>
  <c r="N1390" s="1"/>
  <c r="O1390" s="1"/>
  <c r="M1304"/>
  <c r="N1304" s="1"/>
  <c r="O1304" s="1"/>
  <c r="M1386"/>
  <c r="N1386" s="1"/>
  <c r="O1386" s="1"/>
  <c r="M1548"/>
  <c r="N1548" s="1"/>
  <c r="O1548" s="1"/>
  <c r="M2142"/>
  <c r="N2142" s="1"/>
  <c r="O2142" s="1"/>
  <c r="M2143"/>
  <c r="N2143" s="1"/>
  <c r="O2143" s="1"/>
  <c r="M2144"/>
  <c r="N2144" s="1"/>
  <c r="O2144" s="1"/>
  <c r="M113"/>
  <c r="N113" s="1"/>
  <c r="O113" s="1"/>
  <c r="M114"/>
  <c r="N114" s="1"/>
  <c r="O114" s="1"/>
  <c r="M394"/>
  <c r="N394" s="1"/>
  <c r="O394" s="1"/>
  <c r="M1632"/>
  <c r="M2345"/>
  <c r="N2345" s="1"/>
  <c r="O2345" s="1"/>
  <c r="M1001"/>
  <c r="N1001" s="1"/>
  <c r="O1001" s="1"/>
  <c r="M1136"/>
  <c r="N1136" s="1"/>
  <c r="O1136" s="1"/>
  <c r="M1115"/>
  <c r="N1115" s="1"/>
  <c r="O1115" s="1"/>
  <c r="M1109"/>
  <c r="N1109" s="1"/>
  <c r="O1109" s="1"/>
  <c r="M857"/>
  <c r="N857" s="1"/>
  <c r="O857" s="1"/>
  <c r="M858"/>
  <c r="N858" s="1"/>
  <c r="O858" s="1"/>
  <c r="M859"/>
  <c r="N859" s="1"/>
  <c r="O859" s="1"/>
  <c r="M860"/>
  <c r="N860" s="1"/>
  <c r="O860" s="1"/>
  <c r="M861"/>
  <c r="N861" s="1"/>
  <c r="O861" s="1"/>
  <c r="M1366"/>
  <c r="N1366" s="1"/>
  <c r="O1366" s="1"/>
  <c r="M1367"/>
  <c r="N1367" s="1"/>
  <c r="O1367" s="1"/>
  <c r="M1368"/>
  <c r="N1368" s="1"/>
  <c r="O1368" s="1"/>
  <c r="M1369"/>
  <c r="N1369" s="1"/>
  <c r="O1369" s="1"/>
  <c r="M1370"/>
  <c r="N1370" s="1"/>
  <c r="O1370" s="1"/>
  <c r="M1088"/>
  <c r="N1088" s="1"/>
  <c r="O1088" s="1"/>
  <c r="M1868"/>
  <c r="N1868" s="1"/>
  <c r="O1868" s="1"/>
  <c r="M2131"/>
  <c r="M2082"/>
  <c r="N2082" s="1"/>
  <c r="O2082" s="1"/>
  <c r="M2052"/>
  <c r="N2052" s="1"/>
  <c r="O2052" s="1"/>
  <c r="M2107"/>
  <c r="N2107" s="1"/>
  <c r="O2107" s="1"/>
  <c r="M2097"/>
  <c r="N2097" s="1"/>
  <c r="O2097" s="1"/>
  <c r="M1002"/>
  <c r="N1002" s="1"/>
  <c r="O1002" s="1"/>
  <c r="M1003"/>
  <c r="N1003" s="1"/>
  <c r="O1003" s="1"/>
  <c r="M1146"/>
  <c r="N1146" s="1"/>
  <c r="O1146" s="1"/>
  <c r="M1004"/>
  <c r="N1004" s="1"/>
  <c r="O1004" s="1"/>
  <c r="M1843"/>
  <c r="N1843" s="1"/>
  <c r="O1843" s="1"/>
  <c r="M1844"/>
  <c r="N1844" s="1"/>
  <c r="O1844" s="1"/>
  <c r="M1850"/>
  <c r="N1850" s="1"/>
  <c r="O1850" s="1"/>
  <c r="M1859"/>
  <c r="N1859" s="1"/>
  <c r="O1859" s="1"/>
  <c r="M1860"/>
  <c r="N1860" s="1"/>
  <c r="O1860" s="1"/>
  <c r="M1861"/>
  <c r="N1861" s="1"/>
  <c r="O1861" s="1"/>
  <c r="M318"/>
  <c r="N318" s="1"/>
  <c r="O318" s="1"/>
  <c r="M614"/>
  <c r="N614" s="1"/>
  <c r="O614" s="1"/>
  <c r="M1653"/>
  <c r="N1653" s="1"/>
  <c r="O1653" s="1"/>
  <c r="M1670"/>
  <c r="N1670" s="1"/>
  <c r="O1670" s="1"/>
  <c r="M1652"/>
  <c r="N1652" s="1"/>
  <c r="O1652" s="1"/>
  <c r="M1672"/>
  <c r="N1672" s="1"/>
  <c r="O1672" s="1"/>
  <c r="M1688"/>
  <c r="N1688" s="1"/>
  <c r="O1688" s="1"/>
  <c r="M1692"/>
  <c r="N1692" s="1"/>
  <c r="O1692" s="1"/>
  <c r="M1686"/>
  <c r="N1686" s="1"/>
  <c r="O1686" s="1"/>
  <c r="M1710"/>
  <c r="N1710" s="1"/>
  <c r="O1710" s="1"/>
  <c r="M1722"/>
  <c r="N1722" s="1"/>
  <c r="O1722" s="1"/>
  <c r="M1724"/>
  <c r="N1724" s="1"/>
  <c r="O1724" s="1"/>
  <c r="M1731"/>
  <c r="N1731" s="1"/>
  <c r="O1731" s="1"/>
  <c r="M1742"/>
  <c r="N1742" s="1"/>
  <c r="O1742" s="1"/>
  <c r="M1623"/>
  <c r="N1623" s="1"/>
  <c r="O1623" s="1"/>
  <c r="M1634"/>
  <c r="M1637"/>
  <c r="M1644"/>
  <c r="N1644" s="1"/>
  <c r="O1644" s="1"/>
  <c r="M1641"/>
  <c r="N1641" s="1"/>
  <c r="O1641" s="1"/>
  <c r="M1642"/>
  <c r="N1642" s="1"/>
  <c r="O1642" s="1"/>
  <c r="M1654"/>
  <c r="N1654" s="1"/>
  <c r="O1654" s="1"/>
  <c r="M1678"/>
  <c r="N1678" s="1"/>
  <c r="O1678" s="1"/>
  <c r="M1727"/>
  <c r="N1727" s="1"/>
  <c r="O1727" s="1"/>
  <c r="M1610"/>
  <c r="N1610" s="1"/>
  <c r="O1610" s="1"/>
  <c r="M1615"/>
  <c r="N1615" s="1"/>
  <c r="O1615" s="1"/>
  <c r="M1626"/>
  <c r="M1620"/>
  <c r="N1620" s="1"/>
  <c r="O1620" s="1"/>
  <c r="M1618"/>
  <c r="N1618" s="1"/>
  <c r="O1618" s="1"/>
  <c r="M1639"/>
  <c r="M1621"/>
  <c r="N1621" s="1"/>
  <c r="O1621" s="1"/>
  <c r="M1617"/>
  <c r="N1617" s="1"/>
  <c r="O1617" s="1"/>
  <c r="M1613"/>
  <c r="M1616"/>
  <c r="N1616" s="1"/>
  <c r="O1616" s="1"/>
  <c r="M1658"/>
  <c r="N1658" s="1"/>
  <c r="O1658" s="1"/>
  <c r="M1655"/>
  <c r="N1655" s="1"/>
  <c r="O1655" s="1"/>
  <c r="M1645"/>
  <c r="N1645" s="1"/>
  <c r="O1645" s="1"/>
  <c r="M1656"/>
  <c r="N1656" s="1"/>
  <c r="O1656" s="1"/>
  <c r="M1651"/>
  <c r="N1651" s="1"/>
  <c r="O1651" s="1"/>
  <c r="M1646"/>
  <c r="N1646" s="1"/>
  <c r="O1646" s="1"/>
  <c r="M1647"/>
  <c r="N1647" s="1"/>
  <c r="O1647" s="1"/>
  <c r="M1649"/>
  <c r="N1649" s="1"/>
  <c r="O1649" s="1"/>
  <c r="M1665"/>
  <c r="N1665" s="1"/>
  <c r="O1665" s="1"/>
  <c r="M1669"/>
  <c r="N1669" s="1"/>
  <c r="O1669" s="1"/>
  <c r="M1662"/>
  <c r="N1662" s="1"/>
  <c r="O1662" s="1"/>
  <c r="M1661"/>
  <c r="N1661" s="1"/>
  <c r="O1661" s="1"/>
  <c r="M1677"/>
  <c r="N1677" s="1"/>
  <c r="O1677" s="1"/>
  <c r="M1679"/>
  <c r="N1679" s="1"/>
  <c r="O1679" s="1"/>
  <c r="M1680"/>
  <c r="N1680" s="1"/>
  <c r="O1680" s="1"/>
  <c r="M1675"/>
  <c r="N1675" s="1"/>
  <c r="O1675" s="1"/>
  <c r="M1683"/>
  <c r="N1683" s="1"/>
  <c r="O1683" s="1"/>
  <c r="M1681"/>
  <c r="N1681" s="1"/>
  <c r="O1681" s="1"/>
  <c r="M1676"/>
  <c r="N1676" s="1"/>
  <c r="O1676" s="1"/>
  <c r="M1682"/>
  <c r="N1682" s="1"/>
  <c r="O1682" s="1"/>
  <c r="M1706"/>
  <c r="N1706" s="1"/>
  <c r="O1706" s="1"/>
  <c r="M1713"/>
  <c r="N1713" s="1"/>
  <c r="O1713" s="1"/>
  <c r="M1691"/>
  <c r="N1691" s="1"/>
  <c r="O1691" s="1"/>
  <c r="M1702"/>
  <c r="N1702" s="1"/>
  <c r="O1702" s="1"/>
  <c r="M1696"/>
  <c r="N1696" s="1"/>
  <c r="O1696" s="1"/>
  <c r="M1705"/>
  <c r="N1705" s="1"/>
  <c r="O1705" s="1"/>
  <c r="M1693"/>
  <c r="N1693" s="1"/>
  <c r="O1693" s="1"/>
  <c r="M1704"/>
  <c r="N1704" s="1"/>
  <c r="O1704" s="1"/>
  <c r="M1694"/>
  <c r="N1694" s="1"/>
  <c r="O1694" s="1"/>
  <c r="M1699"/>
  <c r="N1699" s="1"/>
  <c r="O1699" s="1"/>
  <c r="M1700"/>
  <c r="N1700" s="1"/>
  <c r="O1700" s="1"/>
  <c r="M1697"/>
  <c r="N1697" s="1"/>
  <c r="O1697" s="1"/>
  <c r="M1685"/>
  <c r="N1685" s="1"/>
  <c r="O1685" s="1"/>
  <c r="M1703"/>
  <c r="N1703" s="1"/>
  <c r="O1703" s="1"/>
  <c r="M1690"/>
  <c r="N1690" s="1"/>
  <c r="O1690" s="1"/>
  <c r="M1739"/>
  <c r="N1739" s="1"/>
  <c r="O1739" s="1"/>
  <c r="M1735"/>
  <c r="N1735" s="1"/>
  <c r="O1735" s="1"/>
  <c r="M1715"/>
  <c r="M1733"/>
  <c r="N1733" s="1"/>
  <c r="O1733" s="1"/>
  <c r="M1743"/>
  <c r="N1743" s="1"/>
  <c r="O1743" s="1"/>
  <c r="M1730"/>
  <c r="N1730" s="1"/>
  <c r="O1730" s="1"/>
  <c r="M1720"/>
  <c r="N1720" s="1"/>
  <c r="O1720" s="1"/>
  <c r="M1716"/>
  <c r="N1716" s="1"/>
  <c r="O1716" s="1"/>
  <c r="M1719"/>
  <c r="N1719" s="1"/>
  <c r="O1719" s="1"/>
  <c r="M1734"/>
  <c r="N1734" s="1"/>
  <c r="O1734" s="1"/>
  <c r="M1738"/>
  <c r="M1718"/>
  <c r="N1718" s="1"/>
  <c r="O1718" s="1"/>
  <c r="M1728"/>
  <c r="N1728" s="1"/>
  <c r="O1728" s="1"/>
  <c r="M1725"/>
  <c r="N1725" s="1"/>
  <c r="O1725" s="1"/>
  <c r="M1737"/>
  <c r="N1737" s="1"/>
  <c r="O1737" s="1"/>
  <c r="M1741"/>
  <c r="N1741" s="1"/>
  <c r="O1741" s="1"/>
  <c r="M1684"/>
  <c r="N1684" s="1"/>
  <c r="O1684" s="1"/>
  <c r="M1897"/>
  <c r="M1873"/>
  <c r="N1873" s="1"/>
  <c r="O1873" s="1"/>
  <c r="M1880"/>
  <c r="N1880" s="1"/>
  <c r="O1880" s="1"/>
  <c r="M1883"/>
  <c r="N1883" s="1"/>
  <c r="O1883" s="1"/>
  <c r="M1887"/>
  <c r="N1887" s="1"/>
  <c r="O1887" s="1"/>
  <c r="M1874"/>
  <c r="N1874" s="1"/>
  <c r="O1874" s="1"/>
  <c r="M1865"/>
  <c r="N1865" s="1"/>
  <c r="O1865" s="1"/>
  <c r="M1875"/>
  <c r="N1875" s="1"/>
  <c r="O1875" s="1"/>
  <c r="M1892"/>
  <c r="N1892" s="1"/>
  <c r="O1892" s="1"/>
  <c r="M1870"/>
  <c r="N1870" s="1"/>
  <c r="O1870" s="1"/>
  <c r="M1881"/>
  <c r="N1881" s="1"/>
  <c r="O1881" s="1"/>
  <c r="M1869"/>
  <c r="N1869" s="1"/>
  <c r="O1869" s="1"/>
  <c r="M1889"/>
  <c r="N1889" s="1"/>
  <c r="O1889" s="1"/>
  <c r="M1882"/>
  <c r="N1882" s="1"/>
  <c r="O1882" s="1"/>
  <c r="M1884"/>
  <c r="N1884" s="1"/>
  <c r="O1884" s="1"/>
  <c r="M1893"/>
  <c r="N1893" s="1"/>
  <c r="O1893" s="1"/>
  <c r="M1888"/>
  <c r="N1888" s="1"/>
  <c r="O1888" s="1"/>
  <c r="M1890"/>
  <c r="N1890" s="1"/>
  <c r="O1890" s="1"/>
  <c r="M1898"/>
  <c r="M1867"/>
  <c r="N1867" s="1"/>
  <c r="O1867" s="1"/>
  <c r="M1866"/>
  <c r="N1866" s="1"/>
  <c r="O1866" s="1"/>
  <c r="M1895"/>
  <c r="N1895" s="1"/>
  <c r="O1895" s="1"/>
  <c r="M1864"/>
  <c r="N1864" s="1"/>
  <c r="O1864" s="1"/>
  <c r="M1871"/>
  <c r="N1871" s="1"/>
  <c r="O1871" s="1"/>
  <c r="M1935"/>
  <c r="N1935" s="1"/>
  <c r="O1935" s="1"/>
  <c r="M1951"/>
  <c r="M1929"/>
  <c r="N1929" s="1"/>
  <c r="O1929" s="1"/>
  <c r="M1933"/>
  <c r="N1933" s="1"/>
  <c r="O1933" s="1"/>
  <c r="M1927"/>
  <c r="N1927" s="1"/>
  <c r="O1927" s="1"/>
  <c r="M1964"/>
  <c r="N1964" s="1"/>
  <c r="O1964" s="1"/>
  <c r="M1931"/>
  <c r="N1931" s="1"/>
  <c r="O1931" s="1"/>
  <c r="M1944"/>
  <c r="N1944" s="1"/>
  <c r="O1944" s="1"/>
  <c r="M1969"/>
  <c r="N1969" s="1"/>
  <c r="O1969" s="1"/>
  <c r="M1961"/>
  <c r="M1952"/>
  <c r="N1952" s="1"/>
  <c r="O1952" s="1"/>
  <c r="M1954"/>
  <c r="N1954" s="1"/>
  <c r="O1954" s="1"/>
  <c r="M1928"/>
  <c r="N1928" s="1"/>
  <c r="O1928" s="1"/>
  <c r="M1942"/>
  <c r="N1942" s="1"/>
  <c r="O1942" s="1"/>
  <c r="M1953"/>
  <c r="N1953" s="1"/>
  <c r="O1953" s="1"/>
  <c r="M1963"/>
  <c r="M1966"/>
  <c r="N1966" s="1"/>
  <c r="O1966" s="1"/>
  <c r="M1919"/>
  <c r="N1919" s="1"/>
  <c r="O1919" s="1"/>
  <c r="M1908"/>
  <c r="N1908" s="1"/>
  <c r="O1908" s="1"/>
  <c r="M1909"/>
  <c r="N1909" s="1"/>
  <c r="O1909" s="1"/>
  <c r="M1911"/>
  <c r="N1911" s="1"/>
  <c r="O1911" s="1"/>
  <c r="M1916"/>
  <c r="N1916" s="1"/>
  <c r="O1916" s="1"/>
  <c r="M1923"/>
  <c r="N1923" s="1"/>
  <c r="O1923" s="1"/>
  <c r="M1900"/>
  <c r="N1900" s="1"/>
  <c r="O1900" s="1"/>
  <c r="M1918"/>
  <c r="N1918" s="1"/>
  <c r="O1918" s="1"/>
  <c r="M1910"/>
  <c r="N1910" s="1"/>
  <c r="O1910" s="1"/>
  <c r="M1913"/>
  <c r="N1913" s="1"/>
  <c r="O1913" s="1"/>
  <c r="M1914"/>
  <c r="N1914" s="1"/>
  <c r="O1914" s="1"/>
  <c r="M1926"/>
  <c r="N1926" s="1"/>
  <c r="O1926" s="1"/>
  <c r="M1982"/>
  <c r="N1982" s="1"/>
  <c r="O1982" s="1"/>
  <c r="M1985"/>
  <c r="N1985" s="1"/>
  <c r="O1985" s="1"/>
  <c r="M1983"/>
  <c r="N1983" s="1"/>
  <c r="O1983" s="1"/>
  <c r="M1973"/>
  <c r="M1974"/>
  <c r="N1974" s="1"/>
  <c r="O1974" s="1"/>
  <c r="M1978"/>
  <c r="N1978" s="1"/>
  <c r="O1978" s="1"/>
  <c r="M1979"/>
  <c r="N1979" s="1"/>
  <c r="O1979" s="1"/>
  <c r="M2065"/>
  <c r="M2066"/>
  <c r="M2067"/>
  <c r="M2053"/>
  <c r="N2053" s="1"/>
  <c r="O2053" s="1"/>
  <c r="M2051"/>
  <c r="N2051" s="1"/>
  <c r="O2051" s="1"/>
  <c r="M2050"/>
  <c r="N2050" s="1"/>
  <c r="O2050" s="1"/>
  <c r="M2055"/>
  <c r="N2055" s="1"/>
  <c r="O2055" s="1"/>
  <c r="M2049"/>
  <c r="N2049" s="1"/>
  <c r="O2049" s="1"/>
  <c r="M2056"/>
  <c r="N2056" s="1"/>
  <c r="O2056" s="1"/>
  <c r="M2059"/>
  <c r="N2059" s="1"/>
  <c r="O2059" s="1"/>
  <c r="M2057"/>
  <c r="N2057" s="1"/>
  <c r="O2057" s="1"/>
  <c r="M2078"/>
  <c r="N2078" s="1"/>
  <c r="O2078" s="1"/>
  <c r="M2071"/>
  <c r="N2071" s="1"/>
  <c r="O2071" s="1"/>
  <c r="M2091"/>
  <c r="N2091" s="1"/>
  <c r="O2091" s="1"/>
  <c r="M2068"/>
  <c r="M2085"/>
  <c r="N2085" s="1"/>
  <c r="O2085" s="1"/>
  <c r="M2079"/>
  <c r="N2079" s="1"/>
  <c r="O2079" s="1"/>
  <c r="M2090"/>
  <c r="N2090" s="1"/>
  <c r="O2090" s="1"/>
  <c r="M2089"/>
  <c r="N2089" s="1"/>
  <c r="O2089" s="1"/>
  <c r="M2070"/>
  <c r="N2070" s="1"/>
  <c r="O2070" s="1"/>
  <c r="M2083"/>
  <c r="N2083" s="1"/>
  <c r="O2083" s="1"/>
  <c r="M2061"/>
  <c r="N2061" s="1"/>
  <c r="O2061" s="1"/>
  <c r="M2084"/>
  <c r="N2084" s="1"/>
  <c r="O2084" s="1"/>
  <c r="M2062"/>
  <c r="N2062" s="1"/>
  <c r="O2062" s="1"/>
  <c r="M2080"/>
  <c r="N2080" s="1"/>
  <c r="O2080" s="1"/>
  <c r="M2088"/>
  <c r="M2073"/>
  <c r="N2073" s="1"/>
  <c r="O2073" s="1"/>
  <c r="M2081"/>
  <c r="N2081" s="1"/>
  <c r="O2081" s="1"/>
  <c r="M2076"/>
  <c r="N2076" s="1"/>
  <c r="O2076" s="1"/>
  <c r="M2077"/>
  <c r="N2077" s="1"/>
  <c r="O2077" s="1"/>
  <c r="M2086"/>
  <c r="N2086" s="1"/>
  <c r="O2086" s="1"/>
  <c r="M2098"/>
  <c r="N2098" s="1"/>
  <c r="O2098" s="1"/>
  <c r="M2096"/>
  <c r="M2099"/>
  <c r="N2099" s="1"/>
  <c r="O2099" s="1"/>
  <c r="M2092"/>
  <c r="N2092" s="1"/>
  <c r="O2092" s="1"/>
  <c r="M2094"/>
  <c r="N2094" s="1"/>
  <c r="O2094" s="1"/>
  <c r="M2114"/>
  <c r="N2114" s="1"/>
  <c r="O2114" s="1"/>
  <c r="M2112"/>
  <c r="N2112" s="1"/>
  <c r="O2112" s="1"/>
  <c r="M2103"/>
  <c r="N2103" s="1"/>
  <c r="O2103" s="1"/>
  <c r="M2110"/>
  <c r="N2110" s="1"/>
  <c r="O2110" s="1"/>
  <c r="M2104"/>
  <c r="N2104" s="1"/>
  <c r="O2104" s="1"/>
  <c r="M2113"/>
  <c r="N2113" s="1"/>
  <c r="O2113" s="1"/>
  <c r="M2121"/>
  <c r="N2121" s="1"/>
  <c r="O2121" s="1"/>
  <c r="M2109"/>
  <c r="N2109" s="1"/>
  <c r="O2109" s="1"/>
  <c r="M2105"/>
  <c r="N2105" s="1"/>
  <c r="O2105" s="1"/>
  <c r="M2106"/>
  <c r="N2106" s="1"/>
  <c r="O2106" s="1"/>
  <c r="M2108"/>
  <c r="N2108" s="1"/>
  <c r="O2108" s="1"/>
  <c r="M2119"/>
  <c r="N2119" s="1"/>
  <c r="O2119" s="1"/>
  <c r="M2101"/>
  <c r="N2101" s="1"/>
  <c r="O2101" s="1"/>
  <c r="M2120"/>
  <c r="N2120" s="1"/>
  <c r="O2120" s="1"/>
  <c r="M2116"/>
  <c r="N2116" s="1"/>
  <c r="O2116" s="1"/>
  <c r="M2102"/>
  <c r="N2102" s="1"/>
  <c r="O2102" s="1"/>
  <c r="M2118"/>
  <c r="N2118" s="1"/>
  <c r="O2118" s="1"/>
  <c r="M2117"/>
  <c r="N2117" s="1"/>
  <c r="O2117" s="1"/>
  <c r="M2124"/>
  <c r="M2111"/>
  <c r="N2111" s="1"/>
  <c r="O2111" s="1"/>
  <c r="M2122"/>
  <c r="M2133"/>
  <c r="N2133" s="1"/>
  <c r="O2133" s="1"/>
  <c r="M2129"/>
  <c r="N2129" s="1"/>
  <c r="O2129" s="1"/>
  <c r="M2134"/>
  <c r="N2134" s="1"/>
  <c r="O2134" s="1"/>
  <c r="M2126"/>
  <c r="N2126" s="1"/>
  <c r="O2126" s="1"/>
  <c r="M2130"/>
  <c r="N2130" s="1"/>
  <c r="O2130" s="1"/>
  <c r="M2187"/>
  <c r="N2187" s="1"/>
  <c r="O2187" s="1"/>
  <c r="M2188"/>
  <c r="N2188" s="1"/>
  <c r="O2188" s="1"/>
  <c r="M2189"/>
  <c r="N2189" s="1"/>
  <c r="O2189" s="1"/>
  <c r="M2190"/>
  <c r="N2190" s="1"/>
  <c r="O2190" s="1"/>
  <c r="M2198"/>
  <c r="M2199"/>
  <c r="M2200"/>
  <c r="M2201"/>
  <c r="M2202"/>
  <c r="M2203"/>
  <c r="M2204"/>
  <c r="M2205"/>
  <c r="M2206"/>
  <c r="M2216"/>
  <c r="N2216" s="1"/>
  <c r="O2216" s="1"/>
  <c r="M2217"/>
  <c r="N2217" s="1"/>
  <c r="O2217" s="1"/>
  <c r="M2218"/>
  <c r="N2218" s="1"/>
  <c r="O2218" s="1"/>
  <c r="M2219"/>
  <c r="N2219" s="1"/>
  <c r="O2219" s="1"/>
  <c r="M2213"/>
  <c r="N2213" s="1"/>
  <c r="O2213" s="1"/>
  <c r="M2214"/>
  <c r="N2214" s="1"/>
  <c r="O2214" s="1"/>
  <c r="M2158"/>
  <c r="M2148"/>
  <c r="N2148" s="1"/>
  <c r="O2148" s="1"/>
  <c r="M2167"/>
  <c r="M2163"/>
  <c r="M2165"/>
  <c r="N2165" s="1"/>
  <c r="O2165" s="1"/>
  <c r="M2168"/>
  <c r="N2168" s="1"/>
  <c r="O2168" s="1"/>
  <c r="M2153"/>
  <c r="N2153" s="1"/>
  <c r="O2153" s="1"/>
  <c r="M2155"/>
  <c r="M2151"/>
  <c r="M2166"/>
  <c r="M2161"/>
  <c r="M2156"/>
  <c r="M2159"/>
  <c r="N2159" s="1"/>
  <c r="O2159" s="1"/>
  <c r="M2149"/>
  <c r="N2149" s="1"/>
  <c r="O2149" s="1"/>
  <c r="M2175"/>
  <c r="N2175" s="1"/>
  <c r="O2175" s="1"/>
  <c r="M2212"/>
  <c r="N2212" s="1"/>
  <c r="O2212" s="1"/>
  <c r="M2215"/>
  <c r="N2215" s="1"/>
  <c r="O2215" s="1"/>
  <c r="M2186"/>
  <c r="M2192"/>
  <c r="N2192" s="1"/>
  <c r="O2192" s="1"/>
  <c r="M2194"/>
  <c r="M2210"/>
  <c r="N2210" s="1"/>
  <c r="O2210" s="1"/>
  <c r="M2170"/>
  <c r="M2183"/>
  <c r="M2185"/>
  <c r="M2260"/>
  <c r="M2255"/>
  <c r="M2264"/>
  <c r="N2264" s="1"/>
  <c r="O2264" s="1"/>
  <c r="M2267"/>
  <c r="M2252"/>
  <c r="N2252" s="1"/>
  <c r="O2252" s="1"/>
  <c r="M2253"/>
  <c r="N2253" s="1"/>
  <c r="O2253" s="1"/>
  <c r="M2261"/>
  <c r="N2261" s="1"/>
  <c r="O2261" s="1"/>
  <c r="M2263"/>
  <c r="N2263" s="1"/>
  <c r="O2263" s="1"/>
  <c r="M2254"/>
  <c r="N2254" s="1"/>
  <c r="O2254" s="1"/>
  <c r="M2259"/>
  <c r="M2269"/>
  <c r="M2258"/>
  <c r="M2266"/>
  <c r="N2266" s="1"/>
  <c r="O2266" s="1"/>
  <c r="M2271"/>
  <c r="M2270"/>
  <c r="N2270" s="1"/>
  <c r="O2270" s="1"/>
  <c r="M2272"/>
  <c r="N2272" s="1"/>
  <c r="O2272" s="1"/>
  <c r="M2220"/>
  <c r="N2220" s="1"/>
  <c r="O2220" s="1"/>
  <c r="M2225"/>
  <c r="N2225" s="1"/>
  <c r="O2225" s="1"/>
  <c r="M2226"/>
  <c r="N2226" s="1"/>
  <c r="O2226" s="1"/>
  <c r="M2221"/>
  <c r="N2221" s="1"/>
  <c r="O2221" s="1"/>
  <c r="M2227"/>
  <c r="M2246"/>
  <c r="M2242"/>
  <c r="M2237"/>
  <c r="N2237" s="1"/>
  <c r="O2237" s="1"/>
  <c r="M2238"/>
  <c r="N2238" s="1"/>
  <c r="O2238" s="1"/>
  <c r="M2248"/>
  <c r="M2245"/>
  <c r="M2243"/>
  <c r="M2239"/>
  <c r="M2236"/>
  <c r="M2233"/>
  <c r="N2233" s="1"/>
  <c r="O2233" s="1"/>
  <c r="M2231"/>
  <c r="N2231" s="1"/>
  <c r="O2231" s="1"/>
  <c r="M2234"/>
  <c r="M2235"/>
  <c r="M2147"/>
  <c r="N2147" s="1"/>
  <c r="O2147" s="1"/>
  <c r="M2228"/>
  <c r="N2228" s="1"/>
  <c r="O2228" s="1"/>
  <c r="M2348"/>
  <c r="N2348" s="1"/>
  <c r="O2348" s="1"/>
  <c r="M2359"/>
  <c r="N2359" s="1"/>
  <c r="O2359" s="1"/>
  <c r="M2373"/>
  <c r="N2373" s="1"/>
  <c r="O2373" s="1"/>
  <c r="M2332"/>
  <c r="N2332" s="1"/>
  <c r="O2332" s="1"/>
  <c r="M2339"/>
  <c r="N2339" s="1"/>
  <c r="O2339" s="1"/>
  <c r="M2352"/>
  <c r="N2352" s="1"/>
  <c r="O2352" s="1"/>
  <c r="M2347"/>
  <c r="N2347" s="1"/>
  <c r="O2347" s="1"/>
  <c r="M2328"/>
  <c r="N2328" s="1"/>
  <c r="O2328" s="1"/>
  <c r="M2343"/>
  <c r="N2343" s="1"/>
  <c r="O2343" s="1"/>
  <c r="M2338"/>
  <c r="N2338" s="1"/>
  <c r="O2338" s="1"/>
  <c r="M2330"/>
  <c r="N2330" s="1"/>
  <c r="O2330" s="1"/>
  <c r="M2353"/>
  <c r="N2353" s="1"/>
  <c r="O2353" s="1"/>
  <c r="M2361"/>
  <c r="N2361" s="1"/>
  <c r="O2361" s="1"/>
  <c r="M2357"/>
  <c r="N2357" s="1"/>
  <c r="O2357" s="1"/>
  <c r="M2372"/>
  <c r="N2372" s="1"/>
  <c r="O2372" s="1"/>
  <c r="M2376"/>
  <c r="N2376" s="1"/>
  <c r="O2376" s="1"/>
  <c r="M2336"/>
  <c r="N2336" s="1"/>
  <c r="O2336" s="1"/>
  <c r="M2334"/>
  <c r="N2334" s="1"/>
  <c r="O2334" s="1"/>
  <c r="M2329"/>
  <c r="N2329" s="1"/>
  <c r="O2329" s="1"/>
  <c r="M2364"/>
  <c r="N2364" s="1"/>
  <c r="O2364" s="1"/>
  <c r="M2368"/>
  <c r="N2368" s="1"/>
  <c r="O2368" s="1"/>
  <c r="M2355"/>
  <c r="N2355" s="1"/>
  <c r="O2355" s="1"/>
  <c r="M2351"/>
  <c r="N2351" s="1"/>
  <c r="O2351" s="1"/>
  <c r="M2400"/>
  <c r="N2400" s="1"/>
  <c r="O2400" s="1"/>
  <c r="M2331"/>
  <c r="N2331" s="1"/>
  <c r="O2331" s="1"/>
  <c r="M2346"/>
  <c r="N2346" s="1"/>
  <c r="O2346" s="1"/>
  <c r="M2335"/>
  <c r="N2335" s="1"/>
  <c r="O2335" s="1"/>
  <c r="M2344"/>
  <c r="N2344" s="1"/>
  <c r="O2344" s="1"/>
  <c r="M2393"/>
  <c r="N2393" s="1"/>
  <c r="O2393" s="1"/>
  <c r="M2349"/>
  <c r="N2349" s="1"/>
  <c r="O2349" s="1"/>
  <c r="M2371"/>
  <c r="N2371" s="1"/>
  <c r="O2371" s="1"/>
  <c r="M2383"/>
  <c r="N2383" s="1"/>
  <c r="O2383" s="1"/>
  <c r="M2387"/>
  <c r="N2387" s="1"/>
  <c r="O2387" s="1"/>
  <c r="M2350"/>
  <c r="N2350" s="1"/>
  <c r="O2350" s="1"/>
  <c r="M2391"/>
  <c r="N2391" s="1"/>
  <c r="O2391" s="1"/>
  <c r="M2378"/>
  <c r="N2378" s="1"/>
  <c r="O2378" s="1"/>
  <c r="M2399"/>
  <c r="M2369"/>
  <c r="N2369" s="1"/>
  <c r="O2369" s="1"/>
  <c r="M2388"/>
  <c r="N2388" s="1"/>
  <c r="O2388" s="1"/>
  <c r="M2403"/>
  <c r="N2403" s="1"/>
  <c r="O2403" s="1"/>
  <c r="M2390"/>
  <c r="N2390" s="1"/>
  <c r="O2390" s="1"/>
  <c r="M2365"/>
  <c r="N2365" s="1"/>
  <c r="O2365" s="1"/>
  <c r="M2360"/>
  <c r="N2360" s="1"/>
  <c r="O2360" s="1"/>
  <c r="M2396"/>
  <c r="N2396" s="1"/>
  <c r="O2396" s="1"/>
  <c r="M2405"/>
  <c r="N2405" s="1"/>
  <c r="O2405" s="1"/>
  <c r="M2381"/>
  <c r="M427"/>
  <c r="N427" s="1"/>
  <c r="O427" s="1"/>
  <c r="M478"/>
  <c r="N478" s="1"/>
  <c r="O478" s="1"/>
  <c r="M608"/>
  <c r="N608" s="1"/>
  <c r="O608" s="1"/>
  <c r="M642"/>
  <c r="N642" s="1"/>
  <c r="O642" s="1"/>
  <c r="M419"/>
  <c r="N419" s="1"/>
  <c r="O419" s="1"/>
  <c r="M441"/>
  <c r="N441" s="1"/>
  <c r="O441" s="1"/>
  <c r="M428"/>
  <c r="N428" s="1"/>
  <c r="O428" s="1"/>
  <c r="M475"/>
  <c r="N475" s="1"/>
  <c r="O475" s="1"/>
  <c r="M477"/>
  <c r="N477" s="1"/>
  <c r="O477" s="1"/>
  <c r="M486"/>
  <c r="N486" s="1"/>
  <c r="O486" s="1"/>
  <c r="M356"/>
  <c r="N356" s="1"/>
  <c r="O356" s="1"/>
  <c r="M527"/>
  <c r="N527" s="1"/>
  <c r="O527" s="1"/>
  <c r="M512"/>
  <c r="N512" s="1"/>
  <c r="O512" s="1"/>
  <c r="M574"/>
  <c r="N574" s="1"/>
  <c r="O574" s="1"/>
  <c r="M536"/>
  <c r="N536" s="1"/>
  <c r="O536" s="1"/>
  <c r="M522"/>
  <c r="N522" s="1"/>
  <c r="O522" s="1"/>
  <c r="M657"/>
  <c r="N657" s="1"/>
  <c r="O657" s="1"/>
  <c r="M652"/>
  <c r="N652" s="1"/>
  <c r="O652" s="1"/>
  <c r="M651"/>
  <c r="N651" s="1"/>
  <c r="O651" s="1"/>
  <c r="M663"/>
  <c r="N663" s="1"/>
  <c r="O663" s="1"/>
  <c r="M518"/>
  <c r="N518" s="1"/>
  <c r="O518" s="1"/>
  <c r="M508"/>
  <c r="N508" s="1"/>
  <c r="O508" s="1"/>
  <c r="M571"/>
  <c r="N571" s="1"/>
  <c r="O571" s="1"/>
  <c r="M556"/>
  <c r="N556" s="1"/>
  <c r="O556" s="1"/>
  <c r="M650"/>
  <c r="N650" s="1"/>
  <c r="O650" s="1"/>
  <c r="M653"/>
  <c r="N653" s="1"/>
  <c r="O653" s="1"/>
  <c r="M656"/>
  <c r="N656" s="1"/>
  <c r="O656" s="1"/>
  <c r="M655"/>
  <c r="N655" s="1"/>
  <c r="O655" s="1"/>
  <c r="M658"/>
  <c r="M649"/>
  <c r="N649" s="1"/>
  <c r="O649" s="1"/>
  <c r="M586"/>
  <c r="N586" s="1"/>
  <c r="O586" s="1"/>
  <c r="M628"/>
  <c r="N628" s="1"/>
  <c r="O628" s="1"/>
  <c r="M605"/>
  <c r="N605" s="1"/>
  <c r="O605" s="1"/>
  <c r="M593"/>
  <c r="N593" s="1"/>
  <c r="O593" s="1"/>
  <c r="M640"/>
  <c r="N640" s="1"/>
  <c r="O640" s="1"/>
  <c r="M609"/>
  <c r="N609" s="1"/>
  <c r="O609" s="1"/>
  <c r="M607"/>
  <c r="N607" s="1"/>
  <c r="O607" s="1"/>
  <c r="M625"/>
  <c r="N625" s="1"/>
  <c r="O625" s="1"/>
  <c r="M577"/>
  <c r="N577" s="1"/>
  <c r="O577" s="1"/>
  <c r="M616"/>
  <c r="N616" s="1"/>
  <c r="O616" s="1"/>
  <c r="M610"/>
  <c r="N610" s="1"/>
  <c r="O610" s="1"/>
  <c r="M606"/>
  <c r="N606" s="1"/>
  <c r="O606" s="1"/>
  <c r="M639"/>
  <c r="N639" s="1"/>
  <c r="O639" s="1"/>
  <c r="M626"/>
  <c r="N626" s="1"/>
  <c r="O626" s="1"/>
  <c r="M622"/>
  <c r="N622" s="1"/>
  <c r="O622" s="1"/>
  <c r="M595"/>
  <c r="N595" s="1"/>
  <c r="O595" s="1"/>
  <c r="M592"/>
  <c r="N592" s="1"/>
  <c r="O592" s="1"/>
  <c r="M630"/>
  <c r="N630" s="1"/>
  <c r="O630" s="1"/>
  <c r="M589"/>
  <c r="N589" s="1"/>
  <c r="O589" s="1"/>
  <c r="M629"/>
  <c r="N629" s="1"/>
  <c r="O629" s="1"/>
  <c r="M445"/>
  <c r="N445" s="1"/>
  <c r="O445" s="1"/>
  <c r="M437"/>
  <c r="N437" s="1"/>
  <c r="O437" s="1"/>
  <c r="M354"/>
  <c r="N354" s="1"/>
  <c r="O354" s="1"/>
  <c r="M460"/>
  <c r="N460" s="1"/>
  <c r="O460" s="1"/>
  <c r="M489"/>
  <c r="N489" s="1"/>
  <c r="O489" s="1"/>
  <c r="M439"/>
  <c r="N439" s="1"/>
  <c r="O439" s="1"/>
  <c r="M440"/>
  <c r="N440" s="1"/>
  <c r="O440" s="1"/>
  <c r="M449"/>
  <c r="N449" s="1"/>
  <c r="O449" s="1"/>
  <c r="M417"/>
  <c r="N417" s="1"/>
  <c r="O417" s="1"/>
  <c r="M485"/>
  <c r="N485" s="1"/>
  <c r="O485" s="1"/>
  <c r="M498"/>
  <c r="N498" s="1"/>
  <c r="O498" s="1"/>
  <c r="M330"/>
  <c r="N330" s="1"/>
  <c r="O330" s="1"/>
  <c r="M490"/>
  <c r="N490" s="1"/>
  <c r="O490" s="1"/>
  <c r="M488"/>
  <c r="N488" s="1"/>
  <c r="O488" s="1"/>
  <c r="M463"/>
  <c r="N463" s="1"/>
  <c r="O463" s="1"/>
  <c r="M435"/>
  <c r="N435" s="1"/>
  <c r="O435" s="1"/>
  <c r="M413"/>
  <c r="N413" s="1"/>
  <c r="O413" s="1"/>
  <c r="M422"/>
  <c r="N422" s="1"/>
  <c r="O422" s="1"/>
  <c r="M376"/>
  <c r="N376" s="1"/>
  <c r="O376" s="1"/>
  <c r="M443"/>
  <c r="N443" s="1"/>
  <c r="O443" s="1"/>
  <c r="M479"/>
  <c r="N479" s="1"/>
  <c r="O479" s="1"/>
  <c r="M470"/>
  <c r="N470" s="1"/>
  <c r="O470" s="1"/>
  <c r="M446"/>
  <c r="M469"/>
  <c r="N469" s="1"/>
  <c r="O469" s="1"/>
  <c r="M338"/>
  <c r="N338" s="1"/>
  <c r="O338" s="1"/>
  <c r="M408"/>
  <c r="N408" s="1"/>
  <c r="O408" s="1"/>
  <c r="M335"/>
  <c r="N335" s="1"/>
  <c r="O335" s="1"/>
  <c r="M431"/>
  <c r="N431" s="1"/>
  <c r="O431" s="1"/>
  <c r="M451"/>
  <c r="N451" s="1"/>
  <c r="O451" s="1"/>
  <c r="M461"/>
  <c r="N461" s="1"/>
  <c r="O461" s="1"/>
  <c r="M438"/>
  <c r="N438" s="1"/>
  <c r="O438" s="1"/>
  <c r="M480"/>
  <c r="M425"/>
  <c r="N425" s="1"/>
  <c r="O425" s="1"/>
  <c r="M590"/>
  <c r="N590" s="1"/>
  <c r="O590" s="1"/>
  <c r="M585"/>
  <c r="N585" s="1"/>
  <c r="O585" s="1"/>
  <c r="M596"/>
  <c r="N596" s="1"/>
  <c r="O596" s="1"/>
  <c r="M636"/>
  <c r="N636" s="1"/>
  <c r="O636" s="1"/>
  <c r="M633"/>
  <c r="N633" s="1"/>
  <c r="O633" s="1"/>
  <c r="M604"/>
  <c r="N604" s="1"/>
  <c r="O604" s="1"/>
  <c r="M620"/>
  <c r="N620" s="1"/>
  <c r="O620" s="1"/>
  <c r="M600"/>
  <c r="N600" s="1"/>
  <c r="O600" s="1"/>
  <c r="M621"/>
  <c r="N621" s="1"/>
  <c r="O621" s="1"/>
  <c r="M615"/>
  <c r="N615" s="1"/>
  <c r="O615" s="1"/>
  <c r="M634"/>
  <c r="N634" s="1"/>
  <c r="O634" s="1"/>
  <c r="M623"/>
  <c r="N623" s="1"/>
  <c r="O623" s="1"/>
  <c r="M643"/>
  <c r="N643" s="1"/>
  <c r="O643" s="1"/>
  <c r="M700"/>
  <c r="N700" s="1"/>
  <c r="O700" s="1"/>
  <c r="M681"/>
  <c r="N681" s="1"/>
  <c r="O681" s="1"/>
  <c r="M360"/>
  <c r="N360" s="1"/>
  <c r="O360" s="1"/>
  <c r="M671"/>
  <c r="N671" s="1"/>
  <c r="O671" s="1"/>
  <c r="M690"/>
  <c r="N690" s="1"/>
  <c r="O690" s="1"/>
  <c r="M481"/>
  <c r="N481" s="1"/>
  <c r="O481" s="1"/>
  <c r="M447"/>
  <c r="N447" s="1"/>
  <c r="O447" s="1"/>
  <c r="M557"/>
  <c r="N557" s="1"/>
  <c r="O557" s="1"/>
  <c r="M410"/>
  <c r="N410" s="1"/>
  <c r="O410" s="1"/>
  <c r="M546"/>
  <c r="N546" s="1"/>
  <c r="O546" s="1"/>
  <c r="M500"/>
  <c r="N500" s="1"/>
  <c r="O500" s="1"/>
  <c r="M491"/>
  <c r="N491" s="1"/>
  <c r="O491" s="1"/>
  <c r="M483"/>
  <c r="N483" s="1"/>
  <c r="O483" s="1"/>
  <c r="M677"/>
  <c r="N677" s="1"/>
  <c r="O677" s="1"/>
  <c r="M680"/>
  <c r="N680" s="1"/>
  <c r="O680" s="1"/>
  <c r="M499"/>
  <c r="N499" s="1"/>
  <c r="O499" s="1"/>
  <c r="M661"/>
  <c r="N661" s="1"/>
  <c r="O661" s="1"/>
  <c r="M520"/>
  <c r="N520" s="1"/>
  <c r="O520" s="1"/>
  <c r="M558"/>
  <c r="N558" s="1"/>
  <c r="O558" s="1"/>
  <c r="M572"/>
  <c r="N572" s="1"/>
  <c r="O572" s="1"/>
  <c r="M524"/>
  <c r="N524" s="1"/>
  <c r="O524" s="1"/>
  <c r="M567"/>
  <c r="N567" s="1"/>
  <c r="O567" s="1"/>
  <c r="M662"/>
  <c r="N662" s="1"/>
  <c r="O662" s="1"/>
  <c r="M515"/>
  <c r="N515" s="1"/>
  <c r="O515" s="1"/>
  <c r="M666"/>
  <c r="N666" s="1"/>
  <c r="O666" s="1"/>
  <c r="M528"/>
  <c r="N528" s="1"/>
  <c r="O528" s="1"/>
  <c r="M549"/>
  <c r="N549" s="1"/>
  <c r="O549" s="1"/>
  <c r="M552"/>
  <c r="N552" s="1"/>
  <c r="O552" s="1"/>
  <c r="M371"/>
  <c r="N371" s="1"/>
  <c r="O371" s="1"/>
  <c r="M340"/>
  <c r="N340" s="1"/>
  <c r="O340" s="1"/>
  <c r="M332"/>
  <c r="N332" s="1"/>
  <c r="O332" s="1"/>
  <c r="M329"/>
  <c r="N329" s="1"/>
  <c r="O329" s="1"/>
  <c r="M526"/>
  <c r="N526" s="1"/>
  <c r="O526" s="1"/>
  <c r="M378"/>
  <c r="N378" s="1"/>
  <c r="O378" s="1"/>
  <c r="M349"/>
  <c r="N349" s="1"/>
  <c r="O349" s="1"/>
  <c r="M523"/>
  <c r="N523" s="1"/>
  <c r="O523" s="1"/>
  <c r="M391"/>
  <c r="N391" s="1"/>
  <c r="O391" s="1"/>
  <c r="M336"/>
  <c r="N336" s="1"/>
  <c r="O336" s="1"/>
  <c r="M395"/>
  <c r="N395" s="1"/>
  <c r="O395" s="1"/>
  <c r="M576"/>
  <c r="N576" s="1"/>
  <c r="O576" s="1"/>
  <c r="M357"/>
  <c r="M459"/>
  <c r="N459" s="1"/>
  <c r="O459" s="1"/>
  <c r="M342"/>
  <c r="N342" s="1"/>
  <c r="O342" s="1"/>
  <c r="M400"/>
  <c r="N400" s="1"/>
  <c r="O400" s="1"/>
  <c r="M504"/>
  <c r="N504" s="1"/>
  <c r="O504" s="1"/>
  <c r="M561"/>
  <c r="N561" s="1"/>
  <c r="O561" s="1"/>
  <c r="M517"/>
  <c r="N517" s="1"/>
  <c r="O517" s="1"/>
  <c r="M350"/>
  <c r="N350" s="1"/>
  <c r="O350" s="1"/>
  <c r="M343"/>
  <c r="N343" s="1"/>
  <c r="O343" s="1"/>
  <c r="M506"/>
  <c r="N506" s="1"/>
  <c r="O506" s="1"/>
  <c r="M511"/>
  <c r="N511" s="1"/>
  <c r="O511" s="1"/>
  <c r="M334"/>
  <c r="N334" s="1"/>
  <c r="O334" s="1"/>
  <c r="M348"/>
  <c r="N348" s="1"/>
  <c r="O348" s="1"/>
  <c r="M397"/>
  <c r="N397" s="1"/>
  <c r="O397" s="1"/>
  <c r="M531"/>
  <c r="N531" s="1"/>
  <c r="O531" s="1"/>
  <c r="M393"/>
  <c r="N393" s="1"/>
  <c r="O393" s="1"/>
  <c r="M521"/>
  <c r="N521" s="1"/>
  <c r="O521" s="1"/>
  <c r="M390"/>
  <c r="N390" s="1"/>
  <c r="O390" s="1"/>
  <c r="M403"/>
  <c r="N403" s="1"/>
  <c r="O403" s="1"/>
  <c r="M547"/>
  <c r="N547" s="1"/>
  <c r="O547" s="1"/>
  <c r="M339"/>
  <c r="N339" s="1"/>
  <c r="O339" s="1"/>
  <c r="M327"/>
  <c r="N327" s="1"/>
  <c r="O327" s="1"/>
  <c r="M402"/>
  <c r="N402" s="1"/>
  <c r="O402" s="1"/>
  <c r="M537"/>
  <c r="N537" s="1"/>
  <c r="O537" s="1"/>
  <c r="M562"/>
  <c r="N562" s="1"/>
  <c r="O562" s="1"/>
  <c r="M532"/>
  <c r="N532" s="1"/>
  <c r="O532" s="1"/>
  <c r="M487"/>
  <c r="N487" s="1"/>
  <c r="O487" s="1"/>
  <c r="M361"/>
  <c r="N361" s="1"/>
  <c r="O361" s="1"/>
  <c r="M426"/>
  <c r="N426" s="1"/>
  <c r="O426" s="1"/>
  <c r="M699"/>
  <c r="N699" s="1"/>
  <c r="O699" s="1"/>
  <c r="M415"/>
  <c r="N415" s="1"/>
  <c r="O415" s="1"/>
  <c r="M688"/>
  <c r="N688" s="1"/>
  <c r="O688" s="1"/>
  <c r="M456"/>
  <c r="N456" s="1"/>
  <c r="O456" s="1"/>
  <c r="M457"/>
  <c r="N457" s="1"/>
  <c r="O457" s="1"/>
  <c r="M543"/>
  <c r="N543" s="1"/>
  <c r="O543" s="1"/>
  <c r="M542"/>
  <c r="N542" s="1"/>
  <c r="O542" s="1"/>
  <c r="M682"/>
  <c r="N682" s="1"/>
  <c r="O682" s="1"/>
  <c r="M433"/>
  <c r="N433" s="1"/>
  <c r="O433" s="1"/>
  <c r="M405"/>
  <c r="N405" s="1"/>
  <c r="O405" s="1"/>
  <c r="M693"/>
  <c r="M501"/>
  <c r="N501" s="1"/>
  <c r="O501" s="1"/>
  <c r="M495"/>
  <c r="N495" s="1"/>
  <c r="O495" s="1"/>
  <c r="M423"/>
  <c r="N423" s="1"/>
  <c r="O423" s="1"/>
  <c r="M392"/>
  <c r="N392" s="1"/>
  <c r="O392" s="1"/>
  <c r="M602"/>
  <c r="N602" s="1"/>
  <c r="O602" s="1"/>
  <c r="M598"/>
  <c r="N598" s="1"/>
  <c r="O598" s="1"/>
  <c r="M638"/>
  <c r="N638" s="1"/>
  <c r="O638" s="1"/>
  <c r="M591"/>
  <c r="N591" s="1"/>
  <c r="O591" s="1"/>
  <c r="M641"/>
  <c r="N641" s="1"/>
  <c r="O641" s="1"/>
  <c r="M632"/>
  <c r="N632" s="1"/>
  <c r="O632" s="1"/>
  <c r="M660"/>
  <c r="N660" s="1"/>
  <c r="O660" s="1"/>
  <c r="M544"/>
  <c r="N544" s="1"/>
  <c r="O544" s="1"/>
  <c r="M668"/>
  <c r="N668" s="1"/>
  <c r="O668" s="1"/>
  <c r="M514"/>
  <c r="N514" s="1"/>
  <c r="O514" s="1"/>
  <c r="M328"/>
  <c r="N328" s="1"/>
  <c r="O328" s="1"/>
  <c r="M401"/>
  <c r="N401" s="1"/>
  <c r="O401" s="1"/>
  <c r="M533"/>
  <c r="N533" s="1"/>
  <c r="O533" s="1"/>
  <c r="M337"/>
  <c r="N337" s="1"/>
  <c r="O337" s="1"/>
  <c r="M377"/>
  <c r="N377" s="1"/>
  <c r="O377" s="1"/>
  <c r="M507"/>
  <c r="N507" s="1"/>
  <c r="O507" s="1"/>
  <c r="M351"/>
  <c r="N351" s="1"/>
  <c r="O351" s="1"/>
  <c r="M465"/>
  <c r="N465" s="1"/>
  <c r="O465" s="1"/>
  <c r="M535"/>
  <c r="N535" s="1"/>
  <c r="O535" s="1"/>
  <c r="M407"/>
  <c r="N407" s="1"/>
  <c r="O407" s="1"/>
  <c r="M496"/>
  <c r="N496" s="1"/>
  <c r="O496" s="1"/>
  <c r="M1764"/>
  <c r="N1764" s="1"/>
  <c r="O1764" s="1"/>
  <c r="M1770"/>
  <c r="N1770" s="1"/>
  <c r="O1770" s="1"/>
  <c r="M1502"/>
  <c r="N1502" s="1"/>
  <c r="O1502" s="1"/>
  <c r="M1503"/>
  <c r="N1503" s="1"/>
  <c r="O1503" s="1"/>
  <c r="M1504"/>
  <c r="N1504" s="1"/>
  <c r="O1504" s="1"/>
  <c r="M1505"/>
  <c r="N1505" s="1"/>
  <c r="O1505" s="1"/>
  <c r="M1506"/>
  <c r="N1506" s="1"/>
  <c r="O1506" s="1"/>
  <c r="M1067"/>
  <c r="N1067" s="1"/>
  <c r="O1067" s="1"/>
  <c r="M2035"/>
  <c r="N2035" s="1"/>
  <c r="O2035" s="1"/>
  <c r="M2036"/>
  <c r="N2036" s="1"/>
  <c r="O2036" s="1"/>
  <c r="M2037"/>
  <c r="N2037" s="1"/>
  <c r="O2037" s="1"/>
  <c r="M2038"/>
  <c r="N2038" s="1"/>
  <c r="O2038" s="1"/>
  <c r="M1999"/>
  <c r="N1999" s="1"/>
  <c r="O1999" s="1"/>
  <c r="M2000"/>
  <c r="N2000" s="1"/>
  <c r="O2000" s="1"/>
  <c r="M2028"/>
  <c r="N2028" s="1"/>
  <c r="O2028" s="1"/>
  <c r="M1987"/>
  <c r="N1987" s="1"/>
  <c r="O1987" s="1"/>
  <c r="M2003"/>
  <c r="N2003" s="1"/>
  <c r="O2003" s="1"/>
  <c r="M2008"/>
  <c r="N2008" s="1"/>
  <c r="O2008" s="1"/>
  <c r="M2013"/>
  <c r="N2013" s="1"/>
  <c r="O2013" s="1"/>
  <c r="M2005"/>
  <c r="N2005" s="1"/>
  <c r="O2005" s="1"/>
  <c r="M2030"/>
  <c r="N2030" s="1"/>
  <c r="O2030" s="1"/>
  <c r="M2031"/>
  <c r="N2031" s="1"/>
  <c r="O2031" s="1"/>
  <c r="M2137"/>
  <c r="N2137" s="1"/>
  <c r="O2137" s="1"/>
  <c r="M2313"/>
  <c r="M2308"/>
  <c r="N2308" s="1"/>
  <c r="O2308" s="1"/>
  <c r="M2312"/>
  <c r="N2312" s="1"/>
  <c r="O2312" s="1"/>
  <c r="M2314"/>
  <c r="N2314" s="1"/>
  <c r="O2314" s="1"/>
  <c r="M1283"/>
  <c r="N1283" s="1"/>
  <c r="O1283" s="1"/>
  <c r="M862"/>
  <c r="N862" s="1"/>
  <c r="O862" s="1"/>
  <c r="M1507"/>
  <c r="N1507" s="1"/>
  <c r="O1507" s="1"/>
  <c r="M1508"/>
  <c r="N1508" s="1"/>
  <c r="O1508" s="1"/>
  <c r="M1509"/>
  <c r="N1509" s="1"/>
  <c r="O1509" s="1"/>
  <c r="M1510"/>
  <c r="N1510" s="1"/>
  <c r="O1510" s="1"/>
  <c r="M1051"/>
  <c r="N1051" s="1"/>
  <c r="O1051" s="1"/>
  <c r="M1061"/>
  <c r="N1061" s="1"/>
  <c r="O1061" s="1"/>
  <c r="M1076"/>
  <c r="N1076" s="1"/>
  <c r="O1076" s="1"/>
  <c r="M1242"/>
  <c r="N1242" s="1"/>
  <c r="O1242" s="1"/>
  <c r="M1034"/>
  <c r="N1034" s="1"/>
  <c r="O1034" s="1"/>
  <c r="M936"/>
  <c r="N936" s="1"/>
  <c r="O936" s="1"/>
  <c r="M887"/>
  <c r="N887" s="1"/>
  <c r="O887" s="1"/>
  <c r="M1269"/>
  <c r="N1269" s="1"/>
  <c r="O1269" s="1"/>
  <c r="M1137"/>
  <c r="N1137" s="1"/>
  <c r="O1137" s="1"/>
  <c r="M1052"/>
  <c r="N1052" s="1"/>
  <c r="O1052" s="1"/>
  <c r="M1271"/>
  <c r="N1271" s="1"/>
  <c r="O1271" s="1"/>
  <c r="M1053"/>
  <c r="N1053" s="1"/>
  <c r="O1053" s="1"/>
  <c r="M1027"/>
  <c r="N1027" s="1"/>
  <c r="O1027" s="1"/>
  <c r="M1202"/>
  <c r="N1202" s="1"/>
  <c r="O1202" s="1"/>
  <c r="M1203"/>
  <c r="N1203" s="1"/>
  <c r="O1203" s="1"/>
  <c r="M1250"/>
  <c r="N1250" s="1"/>
  <c r="O1250" s="1"/>
  <c r="M1776"/>
  <c r="N1776" s="1"/>
  <c r="O1776" s="1"/>
  <c r="M1775"/>
  <c r="N1775" s="1"/>
  <c r="O1775" s="1"/>
  <c r="M2316"/>
  <c r="N2316" s="1"/>
  <c r="O2316" s="1"/>
  <c r="M2414"/>
  <c r="N2414" s="1"/>
  <c r="O2414" s="1"/>
  <c r="M1570"/>
  <c r="N1570" s="1"/>
  <c r="O1570" s="1"/>
  <c r="K1570" l="1"/>
  <c r="K1571"/>
  <c r="K1572"/>
  <c r="K1550"/>
  <c r="K1551"/>
  <c r="K1552"/>
  <c r="K1553"/>
  <c r="K1554"/>
  <c r="K1555"/>
  <c r="K1556"/>
  <c r="K1934"/>
  <c r="K1557"/>
  <c r="K1573"/>
  <c r="K1558"/>
  <c r="K1559"/>
  <c r="K1560"/>
  <c r="K1561"/>
  <c r="K1562"/>
  <c r="K1563"/>
  <c r="K1564"/>
  <c r="K505"/>
  <c r="K1588"/>
  <c r="K1589"/>
  <c r="K1574"/>
  <c r="K99"/>
  <c r="K1117"/>
  <c r="K1575"/>
  <c r="K1118"/>
  <c r="K587"/>
  <c r="K1138"/>
  <c r="K2370"/>
  <c r="K1232"/>
  <c r="K1744"/>
  <c r="K601"/>
  <c r="K39"/>
  <c r="K1581"/>
  <c r="K1582"/>
  <c r="K1583"/>
  <c r="K1584"/>
  <c r="K1030"/>
  <c r="K1031"/>
  <c r="K1318"/>
  <c r="K1689"/>
  <c r="K1319"/>
  <c r="K1119"/>
  <c r="K1585"/>
  <c r="K1256"/>
  <c r="K1576"/>
  <c r="K1943"/>
  <c r="K1320"/>
  <c r="K1577"/>
  <c r="K701"/>
  <c r="K2171"/>
  <c r="K333"/>
  <c r="K2172"/>
  <c r="K1150"/>
  <c r="K18"/>
  <c r="K2306"/>
  <c r="K2299"/>
  <c r="K1903"/>
  <c r="K1904"/>
  <c r="K2138"/>
  <c r="K1151"/>
  <c r="K362"/>
  <c r="K659"/>
  <c r="K2240"/>
  <c r="K599"/>
  <c r="K1981"/>
  <c r="K548"/>
  <c r="K519"/>
  <c r="K434"/>
  <c r="K455"/>
  <c r="K476"/>
  <c r="K631"/>
  <c r="K588"/>
  <c r="K597"/>
  <c r="K617"/>
  <c r="K664"/>
  <c r="K648"/>
  <c r="K471"/>
  <c r="K2157"/>
  <c r="K2173"/>
  <c r="K374"/>
  <c r="K1975"/>
  <c r="K509"/>
  <c r="K1976"/>
  <c r="K453"/>
  <c r="K2191"/>
  <c r="K2222"/>
  <c r="K2223"/>
  <c r="K294"/>
  <c r="K2208"/>
  <c r="K2256"/>
  <c r="K2363"/>
  <c r="K450"/>
  <c r="K2322"/>
  <c r="K46"/>
  <c r="K1392"/>
  <c r="K414"/>
  <c r="K1393"/>
  <c r="K783"/>
  <c r="K697"/>
  <c r="K1394"/>
  <c r="K1395"/>
  <c r="K1396"/>
  <c r="K49"/>
  <c r="K513"/>
  <c r="K1397"/>
  <c r="K1398"/>
  <c r="K1399"/>
  <c r="K1400"/>
  <c r="K293"/>
  <c r="K2323"/>
  <c r="K1936"/>
  <c r="K1401"/>
  <c r="K1937"/>
  <c r="K1938"/>
  <c r="K1939"/>
  <c r="K1940"/>
  <c r="K1941"/>
  <c r="K1402"/>
  <c r="K1407"/>
  <c r="K2342"/>
  <c r="K466"/>
  <c r="K352"/>
  <c r="K1152"/>
  <c r="K1153"/>
  <c r="K2145"/>
  <c r="K467"/>
  <c r="K502"/>
  <c r="K1154"/>
  <c r="K559"/>
  <c r="K118"/>
  <c r="K1511"/>
  <c r="K1717"/>
  <c r="K379"/>
  <c r="K2358"/>
  <c r="K1796"/>
  <c r="K50"/>
  <c r="K119"/>
  <c r="K2276"/>
  <c r="K364"/>
  <c r="K670"/>
  <c r="K1512"/>
  <c r="K1513"/>
  <c r="K1695"/>
  <c r="K2127"/>
  <c r="K1514"/>
  <c r="K735"/>
  <c r="K1408"/>
  <c r="K1784"/>
  <c r="K2128"/>
  <c r="K452"/>
  <c r="K1515"/>
  <c r="K19"/>
  <c r="K120"/>
  <c r="K121"/>
  <c r="K683"/>
  <c r="K754"/>
  <c r="K1155"/>
  <c r="K573"/>
  <c r="K1260"/>
  <c r="K468"/>
  <c r="K122"/>
  <c r="K123"/>
  <c r="K124"/>
  <c r="K2374"/>
  <c r="K2366"/>
  <c r="K745"/>
  <c r="K20"/>
  <c r="K1930"/>
  <c r="K755"/>
  <c r="K1516"/>
  <c r="K375"/>
  <c r="K21"/>
  <c r="K125"/>
  <c r="K365"/>
  <c r="K1797"/>
  <c r="K1798"/>
  <c r="K126"/>
  <c r="K127"/>
  <c r="K128"/>
  <c r="K756"/>
  <c r="K1747"/>
  <c r="K1779"/>
  <c r="K1748"/>
  <c r="K129"/>
  <c r="K757"/>
  <c r="K130"/>
  <c r="K758"/>
  <c r="K131"/>
  <c r="K132"/>
  <c r="K133"/>
  <c r="K1799"/>
  <c r="K1263"/>
  <c r="K759"/>
  <c r="K134"/>
  <c r="K381"/>
  <c r="K760"/>
  <c r="K135"/>
  <c r="K1409"/>
  <c r="K702"/>
  <c r="K1517"/>
  <c r="K709"/>
  <c r="K1156"/>
  <c r="K1712"/>
  <c r="K136"/>
  <c r="K137"/>
  <c r="K138"/>
  <c r="K139"/>
  <c r="K140"/>
  <c r="K141"/>
  <c r="K142"/>
  <c r="K1410"/>
  <c r="K2392"/>
  <c r="K103"/>
  <c r="K761"/>
  <c r="K1590"/>
  <c r="K736"/>
  <c r="K143"/>
  <c r="K144"/>
  <c r="K145"/>
  <c r="K146"/>
  <c r="K147"/>
  <c r="K148"/>
  <c r="K149"/>
  <c r="K150"/>
  <c r="K72"/>
  <c r="K454"/>
  <c r="K784"/>
  <c r="K151"/>
  <c r="K785"/>
  <c r="K786"/>
  <c r="K73"/>
  <c r="K104"/>
  <c r="K2356"/>
  <c r="K787"/>
  <c r="K568"/>
  <c r="K788"/>
  <c r="K789"/>
  <c r="K152"/>
  <c r="K2277"/>
  <c r="K2278"/>
  <c r="K10"/>
  <c r="K1800"/>
  <c r="K1801"/>
  <c r="K1793"/>
  <c r="K153"/>
  <c r="K154"/>
  <c r="K155"/>
  <c r="K156"/>
  <c r="K157"/>
  <c r="K158"/>
  <c r="K2250"/>
  <c r="K1411"/>
  <c r="K2302"/>
  <c r="K790"/>
  <c r="K791"/>
  <c r="K792"/>
  <c r="K793"/>
  <c r="K1126"/>
  <c r="K1127"/>
  <c r="K74"/>
  <c r="K105"/>
  <c r="K794"/>
  <c r="K795"/>
  <c r="K2251"/>
  <c r="K796"/>
  <c r="K1749"/>
  <c r="K2279"/>
  <c r="K7"/>
  <c r="K159"/>
  <c r="K160"/>
  <c r="K161"/>
  <c r="K162"/>
  <c r="K163"/>
  <c r="K164"/>
  <c r="K165"/>
  <c r="K166"/>
  <c r="K797"/>
  <c r="K798"/>
  <c r="K11"/>
  <c r="K799"/>
  <c r="K12"/>
  <c r="K289"/>
  <c r="K290"/>
  <c r="K106"/>
  <c r="K800"/>
  <c r="K1802"/>
  <c r="K1792"/>
  <c r="K167"/>
  <c r="K168"/>
  <c r="K169"/>
  <c r="K565"/>
  <c r="K344"/>
  <c r="K1412"/>
  <c r="K1413"/>
  <c r="K2303"/>
  <c r="K801"/>
  <c r="K802"/>
  <c r="K170"/>
  <c r="K171"/>
  <c r="K172"/>
  <c r="K1912"/>
  <c r="K1924"/>
  <c r="K51"/>
  <c r="K75"/>
  <c r="K1294"/>
  <c r="K1568"/>
  <c r="K665"/>
  <c r="K1233"/>
  <c r="K803"/>
  <c r="K804"/>
  <c r="K805"/>
  <c r="K1666"/>
  <c r="K1667"/>
  <c r="K806"/>
  <c r="K1785"/>
  <c r="K1894"/>
  <c r="K1211"/>
  <c r="K107"/>
  <c r="K807"/>
  <c r="K1245"/>
  <c r="K2280"/>
  <c r="K2281"/>
  <c r="K2273"/>
  <c r="K52"/>
  <c r="K173"/>
  <c r="K174"/>
  <c r="K175"/>
  <c r="K176"/>
  <c r="K76"/>
  <c r="K808"/>
  <c r="K1414"/>
  <c r="K1415"/>
  <c r="K177"/>
  <c r="K178"/>
  <c r="K179"/>
  <c r="K180"/>
  <c r="K1518"/>
  <c r="K809"/>
  <c r="K762"/>
  <c r="K763"/>
  <c r="K1803"/>
  <c r="K1804"/>
  <c r="K1805"/>
  <c r="K1806"/>
  <c r="K1807"/>
  <c r="K1808"/>
  <c r="K1809"/>
  <c r="K1810"/>
  <c r="K181"/>
  <c r="K182"/>
  <c r="K183"/>
  <c r="K184"/>
  <c r="K2340"/>
  <c r="K345"/>
  <c r="K398"/>
  <c r="K1416"/>
  <c r="K1417"/>
  <c r="K1418"/>
  <c r="K1419"/>
  <c r="K1420"/>
  <c r="K2022"/>
  <c r="K2304"/>
  <c r="K1421"/>
  <c r="K1422"/>
  <c r="K751"/>
  <c r="K1423"/>
  <c r="K1022"/>
  <c r="K1128"/>
  <c r="K1264"/>
  <c r="K868"/>
  <c r="K1234"/>
  <c r="K943"/>
  <c r="K1157"/>
  <c r="K185"/>
  <c r="K667"/>
  <c r="K944"/>
  <c r="K319"/>
  <c r="K945"/>
  <c r="K764"/>
  <c r="K1123"/>
  <c r="K810"/>
  <c r="K23"/>
  <c r="K2047"/>
  <c r="K550"/>
  <c r="K1311"/>
  <c r="K775"/>
  <c r="K811"/>
  <c r="K2048"/>
  <c r="K418"/>
  <c r="K812"/>
  <c r="K813"/>
  <c r="K383"/>
  <c r="K946"/>
  <c r="K947"/>
  <c r="K814"/>
  <c r="K710"/>
  <c r="K711"/>
  <c r="K186"/>
  <c r="K187"/>
  <c r="K188"/>
  <c r="K948"/>
  <c r="K949"/>
  <c r="K1424"/>
  <c r="K815"/>
  <c r="K869"/>
  <c r="K1120"/>
  <c r="K816"/>
  <c r="K1811"/>
  <c r="K189"/>
  <c r="K190"/>
  <c r="K191"/>
  <c r="K192"/>
  <c r="K193"/>
  <c r="K817"/>
  <c r="K1035"/>
  <c r="K1544"/>
  <c r="K108"/>
  <c r="K77"/>
  <c r="K78"/>
  <c r="K818"/>
  <c r="K1812"/>
  <c r="K950"/>
  <c r="K1077"/>
  <c r="K1425"/>
  <c r="K1673"/>
  <c r="K819"/>
  <c r="K1862"/>
  <c r="K53"/>
  <c r="K464"/>
  <c r="K594"/>
  <c r="K951"/>
  <c r="K1089"/>
  <c r="K765"/>
  <c r="K952"/>
  <c r="K429"/>
  <c r="K953"/>
  <c r="K954"/>
  <c r="K820"/>
  <c r="K937"/>
  <c r="K938"/>
  <c r="K1426"/>
  <c r="K1307"/>
  <c r="K955"/>
  <c r="K1780"/>
  <c r="K194"/>
  <c r="K195"/>
  <c r="K196"/>
  <c r="K821"/>
  <c r="K822"/>
  <c r="K737"/>
  <c r="K462"/>
  <c r="K1324"/>
  <c r="K776"/>
  <c r="K79"/>
  <c r="K484"/>
  <c r="K746"/>
  <c r="K2282"/>
  <c r="K197"/>
  <c r="K1813"/>
  <c r="K1851"/>
  <c r="K1845"/>
  <c r="K1814"/>
  <c r="K1815"/>
  <c r="K1816"/>
  <c r="K1817"/>
  <c r="K1818"/>
  <c r="K1819"/>
  <c r="K1820"/>
  <c r="K2184"/>
  <c r="K2341"/>
  <c r="K384"/>
  <c r="K494"/>
  <c r="K563"/>
  <c r="K551"/>
  <c r="K1761"/>
  <c r="K1427"/>
  <c r="K1428"/>
  <c r="K1429"/>
  <c r="K2010"/>
  <c r="K712"/>
  <c r="K1430"/>
  <c r="K1023"/>
  <c r="K881"/>
  <c r="K870"/>
  <c r="K280"/>
  <c r="K956"/>
  <c r="K823"/>
  <c r="K957"/>
  <c r="K824"/>
  <c r="K1214"/>
  <c r="K1519"/>
  <c r="K1520"/>
  <c r="K1521"/>
  <c r="K1522"/>
  <c r="K1325"/>
  <c r="K1578"/>
  <c r="K958"/>
  <c r="K959"/>
  <c r="K198"/>
  <c r="K199"/>
  <c r="K200"/>
  <c r="K825"/>
  <c r="K826"/>
  <c r="K1102"/>
  <c r="K1523"/>
  <c r="K8"/>
  <c r="K713"/>
  <c r="K714"/>
  <c r="K827"/>
  <c r="K828"/>
  <c r="K939"/>
  <c r="K960"/>
  <c r="K829"/>
  <c r="K1215"/>
  <c r="K1308"/>
  <c r="K1524"/>
  <c r="K201"/>
  <c r="K202"/>
  <c r="K203"/>
  <c r="K961"/>
  <c r="K1216"/>
  <c r="K1622"/>
  <c r="K1925"/>
  <c r="K715"/>
  <c r="K716"/>
  <c r="K717"/>
  <c r="K1326"/>
  <c r="K830"/>
  <c r="K1217"/>
  <c r="K80"/>
  <c r="K1431"/>
  <c r="K1432"/>
  <c r="K1433"/>
  <c r="K962"/>
  <c r="K1078"/>
  <c r="K281"/>
  <c r="K963"/>
  <c r="K964"/>
  <c r="K1321"/>
  <c r="K1054"/>
  <c r="K1434"/>
  <c r="K940"/>
  <c r="K831"/>
  <c r="K832"/>
  <c r="K833"/>
  <c r="K871"/>
  <c r="K382"/>
  <c r="K965"/>
  <c r="K966"/>
  <c r="K1821"/>
  <c r="K1822"/>
  <c r="K1327"/>
  <c r="K967"/>
  <c r="K766"/>
  <c r="K1328"/>
  <c r="K777"/>
  <c r="K1254"/>
  <c r="K1322"/>
  <c r="K1329"/>
  <c r="K834"/>
  <c r="K295"/>
  <c r="K296"/>
  <c r="K297"/>
  <c r="K882"/>
  <c r="K1525"/>
  <c r="K1526"/>
  <c r="K204"/>
  <c r="K205"/>
  <c r="K206"/>
  <c r="K54"/>
  <c r="K654"/>
  <c r="K1435"/>
  <c r="K1330"/>
  <c r="K1331"/>
  <c r="K1746"/>
  <c r="K1036"/>
  <c r="K1055"/>
  <c r="K835"/>
  <c r="K207"/>
  <c r="K208"/>
  <c r="K209"/>
  <c r="K210"/>
  <c r="K211"/>
  <c r="K212"/>
  <c r="K213"/>
  <c r="K214"/>
  <c r="K215"/>
  <c r="K216"/>
  <c r="K109"/>
  <c r="K1436"/>
  <c r="K1437"/>
  <c r="K752"/>
  <c r="K1332"/>
  <c r="K1218"/>
  <c r="K1777"/>
  <c r="K81"/>
  <c r="K82"/>
  <c r="K1786"/>
  <c r="K836"/>
  <c r="K778"/>
  <c r="K837"/>
  <c r="K898"/>
  <c r="K838"/>
  <c r="K1235"/>
  <c r="K1090"/>
  <c r="K872"/>
  <c r="K1007"/>
  <c r="K2317"/>
  <c r="K1922"/>
  <c r="K1638"/>
  <c r="K1657"/>
  <c r="K1008"/>
  <c r="K1438"/>
  <c r="K1439"/>
  <c r="K1440"/>
  <c r="K1441"/>
  <c r="K1442"/>
  <c r="K968"/>
  <c r="K779"/>
  <c r="K1219"/>
  <c r="K1527"/>
  <c r="K2274"/>
  <c r="K2283"/>
  <c r="K217"/>
  <c r="K218"/>
  <c r="K219"/>
  <c r="K1823"/>
  <c r="K1824"/>
  <c r="K1825"/>
  <c r="K1826"/>
  <c r="K1827"/>
  <c r="K1828"/>
  <c r="K1829"/>
  <c r="K1846"/>
  <c r="K1847"/>
  <c r="K1852"/>
  <c r="K1853"/>
  <c r="K1854"/>
  <c r="K1855"/>
  <c r="K1856"/>
  <c r="K1857"/>
  <c r="K1790"/>
  <c r="K1781"/>
  <c r="K100"/>
  <c r="K298"/>
  <c r="K503"/>
  <c r="K1962"/>
  <c r="K2333"/>
  <c r="K529"/>
  <c r="K530"/>
  <c r="K644"/>
  <c r="K399"/>
  <c r="K1762"/>
  <c r="K1767"/>
  <c r="K1443"/>
  <c r="K1444"/>
  <c r="K1445"/>
  <c r="K1446"/>
  <c r="K1447"/>
  <c r="K1448"/>
  <c r="K1449"/>
  <c r="K1450"/>
  <c r="K2026"/>
  <c r="K1988"/>
  <c r="K2040"/>
  <c r="K2309"/>
  <c r="K718"/>
  <c r="K1024"/>
  <c r="K1451"/>
  <c r="K1771"/>
  <c r="K2042"/>
  <c r="K299"/>
  <c r="K300"/>
  <c r="K1750"/>
  <c r="K911"/>
  <c r="K1104"/>
  <c r="K1142"/>
  <c r="K1333"/>
  <c r="K220"/>
  <c r="K221"/>
  <c r="K222"/>
  <c r="K223"/>
  <c r="K224"/>
  <c r="K912"/>
  <c r="K1042"/>
  <c r="K1220"/>
  <c r="K1830"/>
  <c r="K913"/>
  <c r="K969"/>
  <c r="K1312"/>
  <c r="K1528"/>
  <c r="K225"/>
  <c r="K1334"/>
  <c r="K1079"/>
  <c r="K899"/>
  <c r="K839"/>
  <c r="K226"/>
  <c r="K227"/>
  <c r="K228"/>
  <c r="K229"/>
  <c r="K230"/>
  <c r="K231"/>
  <c r="K232"/>
  <c r="K55"/>
  <c r="K970"/>
  <c r="K1111"/>
  <c r="K1236"/>
  <c r="K914"/>
  <c r="K971"/>
  <c r="K2318"/>
  <c r="K282"/>
  <c r="K83"/>
  <c r="K1745"/>
  <c r="K1406"/>
  <c r="K1452"/>
  <c r="K1453"/>
  <c r="K915"/>
  <c r="K719"/>
  <c r="K720"/>
  <c r="K721"/>
  <c r="K1273"/>
  <c r="K2284"/>
  <c r="K233"/>
  <c r="K234"/>
  <c r="K1751"/>
  <c r="K1335"/>
  <c r="K916"/>
  <c r="K972"/>
  <c r="K973"/>
  <c r="K900"/>
  <c r="K1221"/>
  <c r="K1529"/>
  <c r="K1530"/>
  <c r="K1531"/>
  <c r="K564"/>
  <c r="K767"/>
  <c r="K1043"/>
  <c r="K1336"/>
  <c r="K84"/>
  <c r="K1787"/>
  <c r="K1674"/>
  <c r="K722"/>
  <c r="K873"/>
  <c r="K2409"/>
  <c r="K723"/>
  <c r="K840"/>
  <c r="K1037"/>
  <c r="K917"/>
  <c r="K918"/>
  <c r="K1337"/>
  <c r="K1276"/>
  <c r="K841"/>
  <c r="K974"/>
  <c r="K901"/>
  <c r="K2319"/>
  <c r="K2320"/>
  <c r="K1591"/>
  <c r="K301"/>
  <c r="K724"/>
  <c r="K725"/>
  <c r="K1068"/>
  <c r="K1139"/>
  <c r="K919"/>
  <c r="K975"/>
  <c r="K842"/>
  <c r="K874"/>
  <c r="K1038"/>
  <c r="K1313"/>
  <c r="K1105"/>
  <c r="K1338"/>
  <c r="K1339"/>
  <c r="K1340"/>
  <c r="K1532"/>
  <c r="K235"/>
  <c r="K236"/>
  <c r="K237"/>
  <c r="K238"/>
  <c r="K1788"/>
  <c r="K976"/>
  <c r="K1284"/>
  <c r="K1285"/>
  <c r="K1454"/>
  <c r="K1143"/>
  <c r="K1455"/>
  <c r="K1456"/>
  <c r="K1457"/>
  <c r="K1772"/>
  <c r="K9"/>
  <c r="K239"/>
  <c r="K240"/>
  <c r="K977"/>
  <c r="K1091"/>
  <c r="K1229"/>
  <c r="K1290"/>
  <c r="K1246"/>
  <c r="K1533"/>
  <c r="K1831"/>
  <c r="K843"/>
  <c r="K844"/>
  <c r="K978"/>
  <c r="K920"/>
  <c r="K1291"/>
  <c r="K1545"/>
  <c r="K1309"/>
  <c r="K875"/>
  <c r="K1371"/>
  <c r="K2285"/>
  <c r="K2286"/>
  <c r="K2287"/>
  <c r="K2288"/>
  <c r="K2289"/>
  <c r="K2290"/>
  <c r="K2044"/>
  <c r="K302"/>
  <c r="K102"/>
  <c r="K845"/>
  <c r="K1341"/>
  <c r="K97"/>
  <c r="K303"/>
  <c r="K780"/>
  <c r="K902"/>
  <c r="K2407"/>
  <c r="K2408"/>
  <c r="K708"/>
  <c r="K1230"/>
  <c r="K1592"/>
  <c r="K1593"/>
  <c r="K781"/>
  <c r="K2291"/>
  <c r="K2292"/>
  <c r="K2293"/>
  <c r="K2294"/>
  <c r="K2295"/>
  <c r="K2275"/>
  <c r="K2296"/>
  <c r="K5"/>
  <c r="K320"/>
  <c r="K876"/>
  <c r="K1056"/>
  <c r="K1069"/>
  <c r="K1121"/>
  <c r="K846"/>
  <c r="K941"/>
  <c r="K241"/>
  <c r="K242"/>
  <c r="K243"/>
  <c r="K1765"/>
  <c r="K1144"/>
  <c r="K726"/>
  <c r="K1458"/>
  <c r="K1459"/>
  <c r="K1460"/>
  <c r="K1461"/>
  <c r="K1462"/>
  <c r="K1106"/>
  <c r="K1112"/>
  <c r="K1009"/>
  <c r="K1010"/>
  <c r="K1011"/>
  <c r="K1012"/>
  <c r="K1565"/>
  <c r="K304"/>
  <c r="K1381"/>
  <c r="K921"/>
  <c r="K47"/>
  <c r="K1080"/>
  <c r="K1081"/>
  <c r="K1082"/>
  <c r="K738"/>
  <c r="K1208"/>
  <c r="K1100"/>
  <c r="K1094"/>
  <c r="K1286"/>
  <c r="K1380"/>
  <c r="K1310"/>
  <c r="K979"/>
  <c r="K1083"/>
  <c r="K1057"/>
  <c r="K1032"/>
  <c r="K1372"/>
  <c r="K1605"/>
  <c r="K1832"/>
  <c r="K1833"/>
  <c r="K1834"/>
  <c r="K1835"/>
  <c r="K1836"/>
  <c r="K1837"/>
  <c r="K1858"/>
  <c r="K1791"/>
  <c r="K1838"/>
  <c r="K1782"/>
  <c r="K316"/>
  <c r="K85"/>
  <c r="K1917"/>
  <c r="K1635"/>
  <c r="K1624"/>
  <c r="K1659"/>
  <c r="K1664"/>
  <c r="K1707"/>
  <c r="K1970"/>
  <c r="K1920"/>
  <c r="K1901"/>
  <c r="K1877"/>
  <c r="K1885"/>
  <c r="K2207"/>
  <c r="K2229"/>
  <c r="K2367"/>
  <c r="K2389"/>
  <c r="K645"/>
  <c r="K473"/>
  <c r="K575"/>
  <c r="K684"/>
  <c r="K1463"/>
  <c r="K1464"/>
  <c r="K1465"/>
  <c r="K1466"/>
  <c r="K1467"/>
  <c r="K1468"/>
  <c r="K1763"/>
  <c r="K1768"/>
  <c r="K1752"/>
  <c r="K1469"/>
  <c r="K1470"/>
  <c r="K1990"/>
  <c r="K1991"/>
  <c r="K1992"/>
  <c r="K1993"/>
  <c r="K2032"/>
  <c r="K2033"/>
  <c r="K2001"/>
  <c r="K2011"/>
  <c r="K2006"/>
  <c r="K2039"/>
  <c r="K2004"/>
  <c r="K2009"/>
  <c r="K2023"/>
  <c r="K2029"/>
  <c r="K1989"/>
  <c r="K2027"/>
  <c r="K2307"/>
  <c r="K2310"/>
  <c r="K1342"/>
  <c r="K1471"/>
  <c r="K1025"/>
  <c r="K1205"/>
  <c r="K2043"/>
  <c r="K2410"/>
  <c r="K1534"/>
  <c r="K44"/>
  <c r="K770"/>
  <c r="K768"/>
  <c r="K1158"/>
  <c r="K847"/>
  <c r="K922"/>
  <c r="K1159"/>
  <c r="K1160"/>
  <c r="K1147"/>
  <c r="K980"/>
  <c r="K1039"/>
  <c r="K1222"/>
  <c r="K321"/>
  <c r="K739"/>
  <c r="K1044"/>
  <c r="K1045"/>
  <c r="K1343"/>
  <c r="K727"/>
  <c r="K1344"/>
  <c r="K981"/>
  <c r="K982"/>
  <c r="K1373"/>
  <c r="K848"/>
  <c r="K2297"/>
  <c r="K322"/>
  <c r="K116"/>
  <c r="K56"/>
  <c r="K305"/>
  <c r="K1063"/>
  <c r="K1064"/>
  <c r="K1065"/>
  <c r="K1345"/>
  <c r="K1161"/>
  <c r="K1013"/>
  <c r="K1162"/>
  <c r="K849"/>
  <c r="K850"/>
  <c r="K1223"/>
  <c r="K2125"/>
  <c r="K1753"/>
  <c r="K1163"/>
  <c r="K1164"/>
  <c r="K1165"/>
  <c r="K1540"/>
  <c r="K244"/>
  <c r="K245"/>
  <c r="K246"/>
  <c r="K247"/>
  <c r="K248"/>
  <c r="K249"/>
  <c r="K250"/>
  <c r="K251"/>
  <c r="K306"/>
  <c r="K983"/>
  <c r="K888"/>
  <c r="K1209"/>
  <c r="K747"/>
  <c r="K1255"/>
  <c r="K1116"/>
  <c r="K1058"/>
  <c r="K1040"/>
  <c r="K1579"/>
  <c r="K1594"/>
  <c r="K57"/>
  <c r="K86"/>
  <c r="K678"/>
  <c r="K1323"/>
  <c r="K1279"/>
  <c r="K1535"/>
  <c r="K1536"/>
  <c r="K25"/>
  <c r="K1595"/>
  <c r="K110"/>
  <c r="K111"/>
  <c r="K1005"/>
  <c r="K1148"/>
  <c r="K1295"/>
  <c r="K1346"/>
  <c r="K740"/>
  <c r="K1247"/>
  <c r="K1306"/>
  <c r="K1347"/>
  <c r="K1472"/>
  <c r="K1580"/>
  <c r="K2321"/>
  <c r="K35"/>
  <c r="K323"/>
  <c r="K307"/>
  <c r="K1789"/>
  <c r="K1955"/>
  <c r="K538"/>
  <c r="K2014"/>
  <c r="K1166"/>
  <c r="K1070"/>
  <c r="K890"/>
  <c r="K1403"/>
  <c r="K1014"/>
  <c r="K1015"/>
  <c r="K1167"/>
  <c r="K1778"/>
  <c r="K283"/>
  <c r="K115"/>
  <c r="K291"/>
  <c r="K672"/>
  <c r="K2024"/>
  <c r="K1296"/>
  <c r="K851"/>
  <c r="K1473"/>
  <c r="K1348"/>
  <c r="K877"/>
  <c r="K1349"/>
  <c r="K1350"/>
  <c r="K1277"/>
  <c r="K1168"/>
  <c r="K1537"/>
  <c r="K252"/>
  <c r="K253"/>
  <c r="K254"/>
  <c r="K255"/>
  <c r="K1754"/>
  <c r="K1093"/>
  <c r="K1297"/>
  <c r="K1280"/>
  <c r="K903"/>
  <c r="K1314"/>
  <c r="K1391"/>
  <c r="K1084"/>
  <c r="K728"/>
  <c r="K889"/>
  <c r="K741"/>
  <c r="K742"/>
  <c r="K1169"/>
  <c r="K1351"/>
  <c r="K26"/>
  <c r="K256"/>
  <c r="K257"/>
  <c r="K258"/>
  <c r="K259"/>
  <c r="K260"/>
  <c r="K569"/>
  <c r="K1967"/>
  <c r="K1066"/>
  <c r="K1387"/>
  <c r="K1170"/>
  <c r="K1171"/>
  <c r="K1251"/>
  <c r="K743"/>
  <c r="K782"/>
  <c r="K1352"/>
  <c r="K284"/>
  <c r="K308"/>
  <c r="K560"/>
  <c r="K686"/>
  <c r="K358"/>
  <c r="K673"/>
  <c r="K674"/>
  <c r="K1095"/>
  <c r="K1096"/>
  <c r="K1298"/>
  <c r="K878"/>
  <c r="K904"/>
  <c r="K1274"/>
  <c r="K1237"/>
  <c r="K923"/>
  <c r="K924"/>
  <c r="K925"/>
  <c r="K1062"/>
  <c r="K1586"/>
  <c r="K112"/>
  <c r="K98"/>
  <c r="K87"/>
  <c r="K58"/>
  <c r="K539"/>
  <c r="K926"/>
  <c r="K905"/>
  <c r="K1028"/>
  <c r="K1224"/>
  <c r="K1474"/>
  <c r="K1475"/>
  <c r="K906"/>
  <c r="K729"/>
  <c r="K730"/>
  <c r="K1569"/>
  <c r="K1546"/>
  <c r="K42"/>
  <c r="K748"/>
  <c r="K1292"/>
  <c r="K1353"/>
  <c r="K59"/>
  <c r="K285"/>
  <c r="K907"/>
  <c r="K1085"/>
  <c r="K1265"/>
  <c r="K1140"/>
  <c r="K1212"/>
  <c r="K2015"/>
  <c r="K703"/>
  <c r="K2"/>
  <c r="K3"/>
  <c r="K1587"/>
  <c r="K41"/>
  <c r="K43"/>
  <c r="K1107"/>
  <c r="K984"/>
  <c r="K1354"/>
  <c r="K1382"/>
  <c r="K1172"/>
  <c r="K1355"/>
  <c r="K1374"/>
  <c r="K1046"/>
  <c r="K879"/>
  <c r="K1541"/>
  <c r="K27"/>
  <c r="K261"/>
  <c r="K262"/>
  <c r="K48"/>
  <c r="K2325"/>
  <c r="K2326"/>
  <c r="K985"/>
  <c r="K1016"/>
  <c r="K1225"/>
  <c r="K1266"/>
  <c r="K986"/>
  <c r="K1097"/>
  <c r="K1173"/>
  <c r="K1476"/>
  <c r="K1542"/>
  <c r="K1596"/>
  <c r="K691"/>
  <c r="K687"/>
  <c r="K1059"/>
  <c r="K1174"/>
  <c r="K1175"/>
  <c r="K1176"/>
  <c r="K1388"/>
  <c r="K942"/>
  <c r="K1404"/>
  <c r="K1141"/>
  <c r="K1113"/>
  <c r="K6"/>
  <c r="K36"/>
  <c r="K37"/>
  <c r="K286"/>
  <c r="K95"/>
  <c r="K618"/>
  <c r="K540"/>
  <c r="K1114"/>
  <c r="K749"/>
  <c r="K987"/>
  <c r="K891"/>
  <c r="K892"/>
  <c r="K863"/>
  <c r="K1259"/>
  <c r="K1177"/>
  <c r="K1178"/>
  <c r="K1124"/>
  <c r="K1604"/>
  <c r="K96"/>
  <c r="K263"/>
  <c r="K264"/>
  <c r="K88"/>
  <c r="K1477"/>
  <c r="K1478"/>
  <c r="K1479"/>
  <c r="K1238"/>
  <c r="K1239"/>
  <c r="K2016"/>
  <c r="K1179"/>
  <c r="K1315"/>
  <c r="K2411"/>
  <c r="K1547"/>
  <c r="K1538"/>
  <c r="K1539"/>
  <c r="K22"/>
  <c r="K14"/>
  <c r="K28"/>
  <c r="K265"/>
  <c r="K266"/>
  <c r="K267"/>
  <c r="K268"/>
  <c r="K269"/>
  <c r="K2324"/>
  <c r="K2195"/>
  <c r="K2196"/>
  <c r="K2177"/>
  <c r="K2178"/>
  <c r="K2179"/>
  <c r="K2180"/>
  <c r="K2181"/>
  <c r="K2182"/>
  <c r="K2146"/>
  <c r="K2150"/>
  <c r="K2152"/>
  <c r="K2162"/>
  <c r="K2164"/>
  <c r="K2249"/>
  <c r="K2244"/>
  <c r="K2262"/>
  <c r="K2257"/>
  <c r="K2241"/>
  <c r="K2209"/>
  <c r="K2169"/>
  <c r="K2197"/>
  <c r="K2211"/>
  <c r="K2174"/>
  <c r="K2193"/>
  <c r="K2176"/>
  <c r="K2268"/>
  <c r="K2247"/>
  <c r="K2265"/>
  <c r="K2232"/>
  <c r="K2160"/>
  <c r="K2154"/>
  <c r="K2224"/>
  <c r="K2230"/>
  <c r="K646"/>
  <c r="K2305"/>
  <c r="K2311"/>
  <c r="K2300"/>
  <c r="K2301"/>
  <c r="K769"/>
  <c r="K1017"/>
  <c r="K1383"/>
  <c r="K1086"/>
  <c r="K1248"/>
  <c r="K2017"/>
  <c r="K1356"/>
  <c r="K1018"/>
  <c r="K2298"/>
  <c r="K13"/>
  <c r="K1839"/>
  <c r="K1840"/>
  <c r="K1841"/>
  <c r="K1842"/>
  <c r="K1848"/>
  <c r="K1849"/>
  <c r="K1794"/>
  <c r="K1795"/>
  <c r="K1783"/>
  <c r="K317"/>
  <c r="K324"/>
  <c r="K101"/>
  <c r="K1611"/>
  <c r="K2063"/>
  <c r="K2064"/>
  <c r="K2054"/>
  <c r="K2058"/>
  <c r="K2060"/>
  <c r="K2075"/>
  <c r="K2069"/>
  <c r="K2072"/>
  <c r="K2095"/>
  <c r="K2100"/>
  <c r="K2115"/>
  <c r="K2132"/>
  <c r="K675"/>
  <c r="K695"/>
  <c r="K1994"/>
  <c r="K1995"/>
  <c r="K1996"/>
  <c r="K1997"/>
  <c r="K1998"/>
  <c r="K2034"/>
  <c r="K2002"/>
  <c r="K2012"/>
  <c r="K1986"/>
  <c r="K2007"/>
  <c r="K2025"/>
  <c r="K2041"/>
  <c r="K2135"/>
  <c r="K2136"/>
  <c r="K1101"/>
  <c r="K1293"/>
  <c r="K1480"/>
  <c r="K1481"/>
  <c r="K1033"/>
  <c r="K1180"/>
  <c r="K1357"/>
  <c r="K1482"/>
  <c r="K1358"/>
  <c r="K1262"/>
  <c r="K1181"/>
  <c r="K1182"/>
  <c r="K2315"/>
  <c r="K2139"/>
  <c r="K60"/>
  <c r="K309"/>
  <c r="K310"/>
  <c r="K1687"/>
  <c r="K1709"/>
  <c r="K1721"/>
  <c r="K1723"/>
  <c r="K1612"/>
  <c r="K1609"/>
  <c r="K1879"/>
  <c r="K1876"/>
  <c r="K1878"/>
  <c r="K1872"/>
  <c r="K1886"/>
  <c r="K1863"/>
  <c r="K1891"/>
  <c r="K1968"/>
  <c r="K1965"/>
  <c r="K1932"/>
  <c r="K1915"/>
  <c r="K1905"/>
  <c r="K1921"/>
  <c r="K1899"/>
  <c r="K1902"/>
  <c r="K1977"/>
  <c r="K1984"/>
  <c r="K1972"/>
  <c r="K1980"/>
  <c r="K1971"/>
  <c r="K2382"/>
  <c r="K2377"/>
  <c r="K2327"/>
  <c r="K2380"/>
  <c r="K2386"/>
  <c r="K2354"/>
  <c r="K2398"/>
  <c r="K2401"/>
  <c r="K2404"/>
  <c r="K2337"/>
  <c r="K2384"/>
  <c r="K2379"/>
  <c r="K2397"/>
  <c r="K2385"/>
  <c r="K2406"/>
  <c r="K372"/>
  <c r="K1047"/>
  <c r="K1110"/>
  <c r="K1048"/>
  <c r="K1183"/>
  <c r="K1184"/>
  <c r="K988"/>
  <c r="K1019"/>
  <c r="K1206"/>
  <c r="K1566"/>
  <c r="K270"/>
  <c r="K271"/>
  <c r="K272"/>
  <c r="K40"/>
  <c r="K292"/>
  <c r="K1643"/>
  <c r="K1619"/>
  <c r="K1614"/>
  <c r="K1636"/>
  <c r="K1633"/>
  <c r="K1625"/>
  <c r="K1627"/>
  <c r="K1640"/>
  <c r="K1650"/>
  <c r="K1648"/>
  <c r="K1671"/>
  <c r="K1660"/>
  <c r="K1668"/>
  <c r="K1663"/>
  <c r="K1698"/>
  <c r="K1708"/>
  <c r="K1701"/>
  <c r="K1726"/>
  <c r="K1736"/>
  <c r="K1740"/>
  <c r="K421"/>
  <c r="K647"/>
  <c r="K472"/>
  <c r="K346"/>
  <c r="K510"/>
  <c r="K696"/>
  <c r="K676"/>
  <c r="K679"/>
  <c r="K698"/>
  <c r="K534"/>
  <c r="K482"/>
  <c r="K685"/>
  <c r="K430"/>
  <c r="K416"/>
  <c r="K444"/>
  <c r="K448"/>
  <c r="K424"/>
  <c r="K474"/>
  <c r="K396"/>
  <c r="K331"/>
  <c r="K380"/>
  <c r="K355"/>
  <c r="K516"/>
  <c r="K373"/>
  <c r="K637"/>
  <c r="K619"/>
  <c r="K624"/>
  <c r="K603"/>
  <c r="K635"/>
  <c r="K497"/>
  <c r="K525"/>
  <c r="K566"/>
  <c r="K545"/>
  <c r="K570"/>
  <c r="K359"/>
  <c r="K689"/>
  <c r="K404"/>
  <c r="K406"/>
  <c r="K692"/>
  <c r="K363"/>
  <c r="K432"/>
  <c r="K694"/>
  <c r="K353"/>
  <c r="K442"/>
  <c r="K436"/>
  <c r="K458"/>
  <c r="K341"/>
  <c r="K411"/>
  <c r="K553"/>
  <c r="K492"/>
  <c r="K555"/>
  <c r="K1769"/>
  <c r="K1483"/>
  <c r="K1484"/>
  <c r="K1485"/>
  <c r="K1486"/>
  <c r="K1487"/>
  <c r="K1488"/>
  <c r="K1489"/>
  <c r="K1490"/>
  <c r="K1026"/>
  <c r="K1270"/>
  <c r="K1261"/>
  <c r="K1281"/>
  <c r="K1491"/>
  <c r="K852"/>
  <c r="K864"/>
  <c r="K1773"/>
  <c r="K1774"/>
  <c r="K1287"/>
  <c r="K883"/>
  <c r="K927"/>
  <c r="K928"/>
  <c r="K1597"/>
  <c r="K311"/>
  <c r="K1755"/>
  <c r="K1071"/>
  <c r="K1384"/>
  <c r="K2045"/>
  <c r="K2046"/>
  <c r="K29"/>
  <c r="K61"/>
  <c r="K2093"/>
  <c r="K1207"/>
  <c r="K989"/>
  <c r="K853"/>
  <c r="K990"/>
  <c r="K1492"/>
  <c r="K1493"/>
  <c r="K1494"/>
  <c r="K89"/>
  <c r="K1072"/>
  <c r="K1231"/>
  <c r="K854"/>
  <c r="K1145"/>
  <c r="K1020"/>
  <c r="K1495"/>
  <c r="K1496"/>
  <c r="K38"/>
  <c r="K62"/>
  <c r="K1631"/>
  <c r="K1288"/>
  <c r="K1240"/>
  <c r="K1185"/>
  <c r="K1073"/>
  <c r="K1041"/>
  <c r="K753"/>
  <c r="K1375"/>
  <c r="K1249"/>
  <c r="K1405"/>
  <c r="K884"/>
  <c r="K1186"/>
  <c r="K1359"/>
  <c r="K1945"/>
  <c r="K991"/>
  <c r="K992"/>
  <c r="K2018"/>
  <c r="K993"/>
  <c r="K1187"/>
  <c r="K24"/>
  <c r="K1598"/>
  <c r="K63"/>
  <c r="K64"/>
  <c r="K611"/>
  <c r="K1629"/>
  <c r="K409"/>
  <c r="K1956"/>
  <c r="K420"/>
  <c r="K554"/>
  <c r="K1204"/>
  <c r="K1122"/>
  <c r="K731"/>
  <c r="K1049"/>
  <c r="K1299"/>
  <c r="K1300"/>
  <c r="K1092"/>
  <c r="K1098"/>
  <c r="K1360"/>
  <c r="K30"/>
  <c r="K1606"/>
  <c r="K287"/>
  <c r="K1628"/>
  <c r="K1732"/>
  <c r="K1766"/>
  <c r="K893"/>
  <c r="K894"/>
  <c r="K1226"/>
  <c r="K1210"/>
  <c r="K1103"/>
  <c r="K1305"/>
  <c r="K1316"/>
  <c r="K744"/>
  <c r="K1188"/>
  <c r="K855"/>
  <c r="K1021"/>
  <c r="K1074"/>
  <c r="K1129"/>
  <c r="K1130"/>
  <c r="K880"/>
  <c r="K2019"/>
  <c r="K1243"/>
  <c r="K1361"/>
  <c r="K1278"/>
  <c r="K856"/>
  <c r="K1543"/>
  <c r="K1946"/>
  <c r="K1630"/>
  <c r="K1729"/>
  <c r="K732"/>
  <c r="K733"/>
  <c r="K1075"/>
  <c r="K1244"/>
  <c r="K929"/>
  <c r="K930"/>
  <c r="K931"/>
  <c r="K932"/>
  <c r="K1362"/>
  <c r="K750"/>
  <c r="K1376"/>
  <c r="K4"/>
  <c r="K65"/>
  <c r="K2394"/>
  <c r="K895"/>
  <c r="K1131"/>
  <c r="K1132"/>
  <c r="K1133"/>
  <c r="K1272"/>
  <c r="K1257"/>
  <c r="K1252"/>
  <c r="K1258"/>
  <c r="K933"/>
  <c r="K1029"/>
  <c r="K312"/>
  <c r="K313"/>
  <c r="K2362"/>
  <c r="K1385"/>
  <c r="K865"/>
  <c r="K1134"/>
  <c r="K994"/>
  <c r="K1213"/>
  <c r="K1149"/>
  <c r="K2140"/>
  <c r="K325"/>
  <c r="K66"/>
  <c r="K612"/>
  <c r="K2087"/>
  <c r="K412"/>
  <c r="K1050"/>
  <c r="K1389"/>
  <c r="K1301"/>
  <c r="K1302"/>
  <c r="K1363"/>
  <c r="K1364"/>
  <c r="K1189"/>
  <c r="K1267"/>
  <c r="K1190"/>
  <c r="K1191"/>
  <c r="K1192"/>
  <c r="K1377"/>
  <c r="K896"/>
  <c r="K1365"/>
  <c r="K1317"/>
  <c r="K1282"/>
  <c r="K288"/>
  <c r="K273"/>
  <c r="K274"/>
  <c r="K275"/>
  <c r="K1947"/>
  <c r="K2395"/>
  <c r="K493"/>
  <c r="K1193"/>
  <c r="K866"/>
  <c r="K1497"/>
  <c r="K1378"/>
  <c r="K2412"/>
  <c r="K31"/>
  <c r="K90"/>
  <c r="K45"/>
  <c r="K326"/>
  <c r="K91"/>
  <c r="K314"/>
  <c r="K67"/>
  <c r="K1099"/>
  <c r="K1756"/>
  <c r="K1757"/>
  <c r="K734"/>
  <c r="K1194"/>
  <c r="K1253"/>
  <c r="K1060"/>
  <c r="K1549"/>
  <c r="K1607"/>
  <c r="K1957"/>
  <c r="K1268"/>
  <c r="K771"/>
  <c r="K32"/>
  <c r="K33"/>
  <c r="K117"/>
  <c r="K92"/>
  <c r="K68"/>
  <c r="K69"/>
  <c r="K1896"/>
  <c r="K1711"/>
  <c r="K541"/>
  <c r="K347"/>
  <c r="K627"/>
  <c r="K1135"/>
  <c r="K1303"/>
  <c r="K908"/>
  <c r="K2020"/>
  <c r="K934"/>
  <c r="K1227"/>
  <c r="K1498"/>
  <c r="K1499"/>
  <c r="K1500"/>
  <c r="K995"/>
  <c r="K996"/>
  <c r="K997"/>
  <c r="K1275"/>
  <c r="K1195"/>
  <c r="K1196"/>
  <c r="K2123"/>
  <c r="K2141"/>
  <c r="K17"/>
  <c r="K34"/>
  <c r="K1599"/>
  <c r="K1600"/>
  <c r="K276"/>
  <c r="K277"/>
  <c r="K278"/>
  <c r="K279"/>
  <c r="K315"/>
  <c r="K385"/>
  <c r="K613"/>
  <c r="K1948"/>
  <c r="K2375"/>
  <c r="K2402"/>
  <c r="K366"/>
  <c r="K367"/>
  <c r="K368"/>
  <c r="K369"/>
  <c r="K370"/>
  <c r="K1958"/>
  <c r="K1714"/>
  <c r="K1959"/>
  <c r="K1960"/>
  <c r="K885"/>
  <c r="K1228"/>
  <c r="K706"/>
  <c r="K704"/>
  <c r="K705"/>
  <c r="K1289"/>
  <c r="K998"/>
  <c r="K2021"/>
  <c r="K1379"/>
  <c r="K774"/>
  <c r="K999"/>
  <c r="K1000"/>
  <c r="K2413"/>
  <c r="K1567"/>
  <c r="K15"/>
  <c r="K16"/>
  <c r="K1608"/>
  <c r="K1601"/>
  <c r="K70"/>
  <c r="K669"/>
  <c r="K1949"/>
  <c r="K1906"/>
  <c r="K1907"/>
  <c r="K1006"/>
  <c r="K897"/>
  <c r="K867"/>
  <c r="K935"/>
  <c r="K1197"/>
  <c r="K1198"/>
  <c r="K1199"/>
  <c r="K1501"/>
  <c r="K1108"/>
  <c r="K71"/>
  <c r="K93"/>
  <c r="K1200"/>
  <c r="K772"/>
  <c r="K773"/>
  <c r="K909"/>
  <c r="K1241"/>
  <c r="K707"/>
  <c r="K886"/>
  <c r="K1602"/>
  <c r="K1603"/>
  <c r="K94"/>
  <c r="K578"/>
  <c r="K579"/>
  <c r="K580"/>
  <c r="K581"/>
  <c r="K582"/>
  <c r="K583"/>
  <c r="K584"/>
  <c r="K1950"/>
  <c r="K2074"/>
  <c r="K386"/>
  <c r="K387"/>
  <c r="K388"/>
  <c r="K389"/>
  <c r="K1758"/>
  <c r="K1759"/>
  <c r="K1760"/>
  <c r="K910"/>
  <c r="K1201"/>
  <c r="K1125"/>
  <c r="K1087"/>
  <c r="K1390"/>
  <c r="K1304"/>
  <c r="K1386"/>
  <c r="K1548"/>
  <c r="K2142"/>
  <c r="K2143"/>
  <c r="K2144"/>
  <c r="K113"/>
  <c r="K114"/>
  <c r="K394"/>
  <c r="K1632"/>
  <c r="K2345"/>
  <c r="K1001"/>
  <c r="K1136"/>
  <c r="K1115"/>
  <c r="K1109"/>
  <c r="K857"/>
  <c r="K858"/>
  <c r="K859"/>
  <c r="K860"/>
  <c r="K861"/>
  <c r="K1366"/>
  <c r="K1367"/>
  <c r="K1368"/>
  <c r="K1369"/>
  <c r="K1370"/>
  <c r="K1088"/>
  <c r="K1868"/>
  <c r="K2131"/>
  <c r="K2082"/>
  <c r="K2052"/>
  <c r="K2107"/>
  <c r="K2097"/>
  <c r="K1002"/>
  <c r="K1003"/>
  <c r="K1146"/>
  <c r="K1004"/>
  <c r="K1843"/>
  <c r="K1844"/>
  <c r="K1850"/>
  <c r="K1859"/>
  <c r="K1860"/>
  <c r="K1861"/>
  <c r="K318"/>
  <c r="K614"/>
  <c r="K1653"/>
  <c r="K1670"/>
  <c r="K1652"/>
  <c r="K1672"/>
  <c r="K1688"/>
  <c r="K1692"/>
  <c r="K1686"/>
  <c r="K1710"/>
  <c r="K1722"/>
  <c r="K1724"/>
  <c r="K1731"/>
  <c r="K1742"/>
  <c r="K1623"/>
  <c r="K1634"/>
  <c r="K1637"/>
  <c r="K1644"/>
  <c r="K1641"/>
  <c r="K1642"/>
  <c r="K1654"/>
  <c r="K1678"/>
  <c r="K1727"/>
  <c r="K1610"/>
  <c r="K1615"/>
  <c r="K1626"/>
  <c r="K1620"/>
  <c r="K1618"/>
  <c r="K1639"/>
  <c r="K1621"/>
  <c r="K1617"/>
  <c r="K1613"/>
  <c r="K1616"/>
  <c r="K1658"/>
  <c r="K1655"/>
  <c r="K1645"/>
  <c r="K1656"/>
  <c r="K1651"/>
  <c r="K1646"/>
  <c r="K1647"/>
  <c r="K1649"/>
  <c r="K1665"/>
  <c r="K1669"/>
  <c r="K1662"/>
  <c r="K1661"/>
  <c r="K1677"/>
  <c r="K1679"/>
  <c r="K1680"/>
  <c r="K1675"/>
  <c r="K1683"/>
  <c r="K1681"/>
  <c r="K1676"/>
  <c r="K1682"/>
  <c r="K1706"/>
  <c r="K1713"/>
  <c r="K1691"/>
  <c r="K1702"/>
  <c r="K1696"/>
  <c r="K1705"/>
  <c r="K1693"/>
  <c r="K1704"/>
  <c r="K1694"/>
  <c r="K1699"/>
  <c r="K1700"/>
  <c r="K1697"/>
  <c r="K1685"/>
  <c r="K1703"/>
  <c r="K1690"/>
  <c r="K1739"/>
  <c r="K1735"/>
  <c r="K1715"/>
  <c r="K1733"/>
  <c r="K1743"/>
  <c r="K1730"/>
  <c r="K1720"/>
  <c r="K1716"/>
  <c r="K1719"/>
  <c r="K1734"/>
  <c r="K1738"/>
  <c r="K1718"/>
  <c r="K1728"/>
  <c r="K1725"/>
  <c r="K1737"/>
  <c r="K1741"/>
  <c r="K1684"/>
  <c r="K1897"/>
  <c r="K1873"/>
  <c r="K1880"/>
  <c r="K1883"/>
  <c r="K1887"/>
  <c r="K1874"/>
  <c r="K1865"/>
  <c r="K1875"/>
  <c r="K1892"/>
  <c r="K1870"/>
  <c r="K1881"/>
  <c r="K1869"/>
  <c r="K1889"/>
  <c r="K1882"/>
  <c r="K1884"/>
  <c r="K1893"/>
  <c r="K1888"/>
  <c r="K1890"/>
  <c r="K1898"/>
  <c r="K1867"/>
  <c r="K1866"/>
  <c r="K1895"/>
  <c r="K1864"/>
  <c r="K1871"/>
  <c r="K1935"/>
  <c r="K1951"/>
  <c r="K1929"/>
  <c r="K1933"/>
  <c r="K1927"/>
  <c r="K1964"/>
  <c r="K1931"/>
  <c r="K1944"/>
  <c r="K1969"/>
  <c r="K1961"/>
  <c r="K1952"/>
  <c r="K1954"/>
  <c r="K1928"/>
  <c r="K1942"/>
  <c r="K1953"/>
  <c r="K1963"/>
  <c r="K1966"/>
  <c r="K1919"/>
  <c r="K1908"/>
  <c r="K1909"/>
  <c r="K1911"/>
  <c r="K1916"/>
  <c r="K1923"/>
  <c r="K1900"/>
  <c r="K1918"/>
  <c r="K1910"/>
  <c r="K1913"/>
  <c r="K1914"/>
  <c r="K1926"/>
  <c r="K1982"/>
  <c r="K1985"/>
  <c r="K1983"/>
  <c r="K1973"/>
  <c r="K1974"/>
  <c r="K1978"/>
  <c r="K1979"/>
  <c r="K2065"/>
  <c r="K2066"/>
  <c r="K2067"/>
  <c r="K2053"/>
  <c r="K2051"/>
  <c r="K2050"/>
  <c r="K2055"/>
  <c r="K2049"/>
  <c r="K2056"/>
  <c r="K2059"/>
  <c r="K2057"/>
  <c r="K2078"/>
  <c r="K2071"/>
  <c r="K2091"/>
  <c r="K2068"/>
  <c r="K2085"/>
  <c r="K2079"/>
  <c r="K2090"/>
  <c r="K2089"/>
  <c r="K2070"/>
  <c r="K2083"/>
  <c r="K2061"/>
  <c r="K2084"/>
  <c r="K2062"/>
  <c r="K2080"/>
  <c r="K2088"/>
  <c r="K2073"/>
  <c r="K2081"/>
  <c r="K2076"/>
  <c r="K2077"/>
  <c r="K2086"/>
  <c r="K2098"/>
  <c r="K2096"/>
  <c r="K2099"/>
  <c r="K2092"/>
  <c r="K2094"/>
  <c r="K2114"/>
  <c r="K2112"/>
  <c r="K2103"/>
  <c r="K2110"/>
  <c r="K2104"/>
  <c r="K2113"/>
  <c r="K2121"/>
  <c r="K2109"/>
  <c r="K2105"/>
  <c r="K2106"/>
  <c r="K2108"/>
  <c r="K2119"/>
  <c r="K2101"/>
  <c r="K2120"/>
  <c r="K2116"/>
  <c r="K2102"/>
  <c r="K2118"/>
  <c r="K2117"/>
  <c r="K2124"/>
  <c r="K2111"/>
  <c r="K2122"/>
  <c r="K2133"/>
  <c r="K2129"/>
  <c r="K2134"/>
  <c r="K2126"/>
  <c r="K2130"/>
  <c r="K2187"/>
  <c r="K2188"/>
  <c r="K2189"/>
  <c r="K2190"/>
  <c r="K2198"/>
  <c r="K2199"/>
  <c r="K2200"/>
  <c r="K2201"/>
  <c r="K2202"/>
  <c r="K2203"/>
  <c r="K2204"/>
  <c r="K2205"/>
  <c r="K2206"/>
  <c r="K2216"/>
  <c r="K2217"/>
  <c r="K2218"/>
  <c r="K2219"/>
  <c r="K2213"/>
  <c r="K2214"/>
  <c r="K2158"/>
  <c r="K2148"/>
  <c r="K2167"/>
  <c r="K2163"/>
  <c r="K2165"/>
  <c r="K2168"/>
  <c r="K2153"/>
  <c r="K2155"/>
  <c r="K2151"/>
  <c r="K2166"/>
  <c r="K2161"/>
  <c r="K2156"/>
  <c r="K2159"/>
  <c r="K2149"/>
  <c r="K2175"/>
  <c r="K2212"/>
  <c r="K2215"/>
  <c r="K2186"/>
  <c r="K2192"/>
  <c r="K2194"/>
  <c r="K2210"/>
  <c r="K2170"/>
  <c r="K2183"/>
  <c r="K2185"/>
  <c r="K2260"/>
  <c r="K2255"/>
  <c r="K2264"/>
  <c r="K2267"/>
  <c r="K2252"/>
  <c r="K2253"/>
  <c r="K2261"/>
  <c r="K2263"/>
  <c r="K2254"/>
  <c r="K2259"/>
  <c r="K2269"/>
  <c r="K2258"/>
  <c r="K2266"/>
  <c r="K2271"/>
  <c r="K2270"/>
  <c r="K2272"/>
  <c r="K2220"/>
  <c r="K2225"/>
  <c r="K2226"/>
  <c r="K2221"/>
  <c r="K2227"/>
  <c r="K2246"/>
  <c r="K2242"/>
  <c r="K2237"/>
  <c r="K2238"/>
  <c r="K2248"/>
  <c r="K2245"/>
  <c r="K2243"/>
  <c r="K2239"/>
  <c r="K2236"/>
  <c r="K2233"/>
  <c r="K2231"/>
  <c r="K2234"/>
  <c r="K2235"/>
  <c r="K2147"/>
  <c r="K2228"/>
  <c r="K2348"/>
  <c r="K2359"/>
  <c r="K2373"/>
  <c r="K2332"/>
  <c r="K2339"/>
  <c r="K2352"/>
  <c r="K2347"/>
  <c r="K2328"/>
  <c r="K2343"/>
  <c r="K2338"/>
  <c r="K2330"/>
  <c r="K2353"/>
  <c r="K2361"/>
  <c r="K2357"/>
  <c r="K2372"/>
  <c r="K2376"/>
  <c r="K2336"/>
  <c r="K2334"/>
  <c r="K2329"/>
  <c r="K2364"/>
  <c r="K2368"/>
  <c r="K2355"/>
  <c r="K2351"/>
  <c r="K2400"/>
  <c r="K2331"/>
  <c r="K2346"/>
  <c r="K2335"/>
  <c r="K2344"/>
  <c r="K2393"/>
  <c r="K2349"/>
  <c r="K2371"/>
  <c r="K2383"/>
  <c r="K2387"/>
  <c r="K2350"/>
  <c r="K2391"/>
  <c r="K2378"/>
  <c r="K2399"/>
  <c r="K2369"/>
  <c r="K2388"/>
  <c r="K2403"/>
  <c r="K2390"/>
  <c r="K2365"/>
  <c r="K2360"/>
  <c r="K2396"/>
  <c r="K2405"/>
  <c r="K2381"/>
  <c r="K427"/>
  <c r="K478"/>
  <c r="K608"/>
  <c r="K642"/>
  <c r="K419"/>
  <c r="K441"/>
  <c r="K428"/>
  <c r="K475"/>
  <c r="K477"/>
  <c r="K486"/>
  <c r="K356"/>
  <c r="K527"/>
  <c r="K512"/>
  <c r="K574"/>
  <c r="K536"/>
  <c r="K522"/>
  <c r="K657"/>
  <c r="K652"/>
  <c r="K651"/>
  <c r="K663"/>
  <c r="K518"/>
  <c r="K508"/>
  <c r="K571"/>
  <c r="K556"/>
  <c r="K650"/>
  <c r="K653"/>
  <c r="K656"/>
  <c r="K655"/>
  <c r="K658"/>
  <c r="K649"/>
  <c r="K586"/>
  <c r="K628"/>
  <c r="K605"/>
  <c r="K593"/>
  <c r="K640"/>
  <c r="K609"/>
  <c r="K607"/>
  <c r="K625"/>
  <c r="K577"/>
  <c r="K616"/>
  <c r="K610"/>
  <c r="K606"/>
  <c r="K639"/>
  <c r="K626"/>
  <c r="K622"/>
  <c r="K595"/>
  <c r="K592"/>
  <c r="K630"/>
  <c r="K589"/>
  <c r="K629"/>
  <c r="K445"/>
  <c r="K437"/>
  <c r="K354"/>
  <c r="K460"/>
  <c r="K489"/>
  <c r="K439"/>
  <c r="K440"/>
  <c r="K449"/>
  <c r="K417"/>
  <c r="K485"/>
  <c r="K498"/>
  <c r="K330"/>
  <c r="K490"/>
  <c r="K488"/>
  <c r="K463"/>
  <c r="K435"/>
  <c r="K413"/>
  <c r="K422"/>
  <c r="K376"/>
  <c r="K443"/>
  <c r="K479"/>
  <c r="K470"/>
  <c r="K446"/>
  <c r="K469"/>
  <c r="K338"/>
  <c r="K408"/>
  <c r="K335"/>
  <c r="K431"/>
  <c r="K451"/>
  <c r="K461"/>
  <c r="K438"/>
  <c r="K480"/>
  <c r="K425"/>
  <c r="K590"/>
  <c r="K585"/>
  <c r="K596"/>
  <c r="K636"/>
  <c r="K633"/>
  <c r="K604"/>
  <c r="K620"/>
  <c r="K600"/>
  <c r="K621"/>
  <c r="K615"/>
  <c r="K634"/>
  <c r="K623"/>
  <c r="K643"/>
  <c r="K700"/>
  <c r="K681"/>
  <c r="K360"/>
  <c r="K671"/>
  <c r="K690"/>
  <c r="K481"/>
  <c r="K447"/>
  <c r="K557"/>
  <c r="K410"/>
  <c r="K546"/>
  <c r="K500"/>
  <c r="K491"/>
  <c r="K483"/>
  <c r="K677"/>
  <c r="K680"/>
  <c r="K499"/>
  <c r="K661"/>
  <c r="K520"/>
  <c r="K558"/>
  <c r="K572"/>
  <c r="K524"/>
  <c r="K567"/>
  <c r="K662"/>
  <c r="K515"/>
  <c r="K666"/>
  <c r="K528"/>
  <c r="K549"/>
  <c r="K552"/>
  <c r="K371"/>
  <c r="K340"/>
  <c r="K332"/>
  <c r="K329"/>
  <c r="K526"/>
  <c r="K378"/>
  <c r="K349"/>
  <c r="K523"/>
  <c r="K391"/>
  <c r="K336"/>
  <c r="K395"/>
  <c r="K576"/>
  <c r="K357"/>
  <c r="K459"/>
  <c r="K342"/>
  <c r="K400"/>
  <c r="K504"/>
  <c r="K561"/>
  <c r="K517"/>
  <c r="K350"/>
  <c r="K343"/>
  <c r="K506"/>
  <c r="K511"/>
  <c r="K334"/>
  <c r="K348"/>
  <c r="K397"/>
  <c r="K531"/>
  <c r="K393"/>
  <c r="K521"/>
  <c r="K390"/>
  <c r="K403"/>
  <c r="K547"/>
  <c r="K339"/>
  <c r="K327"/>
  <c r="K402"/>
  <c r="K537"/>
  <c r="K562"/>
  <c r="K532"/>
  <c r="K487"/>
  <c r="K361"/>
  <c r="K426"/>
  <c r="K699"/>
  <c r="K415"/>
  <c r="K688"/>
  <c r="K456"/>
  <c r="K457"/>
  <c r="K543"/>
  <c r="K542"/>
  <c r="K682"/>
  <c r="K433"/>
  <c r="K405"/>
  <c r="K693"/>
  <c r="K501"/>
  <c r="K495"/>
  <c r="K423"/>
  <c r="K392"/>
  <c r="K602"/>
  <c r="K598"/>
  <c r="K638"/>
  <c r="K591"/>
  <c r="K641"/>
  <c r="K632"/>
  <c r="K660"/>
  <c r="K544"/>
  <c r="K668"/>
  <c r="K514"/>
  <c r="K328"/>
  <c r="K401"/>
  <c r="K533"/>
  <c r="K337"/>
  <c r="K377"/>
  <c r="K507"/>
  <c r="K351"/>
  <c r="K465"/>
  <c r="K535"/>
  <c r="K407"/>
  <c r="K496"/>
  <c r="K1764"/>
  <c r="K1770"/>
  <c r="K1502"/>
  <c r="K1503"/>
  <c r="K1504"/>
  <c r="K1505"/>
  <c r="K1506"/>
  <c r="K1067"/>
  <c r="K2035"/>
  <c r="K2036"/>
  <c r="K2037"/>
  <c r="K2038"/>
  <c r="K1999"/>
  <c r="K2000"/>
  <c r="K2028"/>
  <c r="K1987"/>
  <c r="K2003"/>
  <c r="K2008"/>
  <c r="K2013"/>
  <c r="K2005"/>
  <c r="K2030"/>
  <c r="K2031"/>
  <c r="K2137"/>
  <c r="K2313"/>
  <c r="K2308"/>
  <c r="K2312"/>
  <c r="K2314"/>
  <c r="K1283"/>
  <c r="K862"/>
  <c r="K1507"/>
  <c r="K1508"/>
  <c r="K1509"/>
  <c r="K1510"/>
  <c r="K1051"/>
  <c r="K1061"/>
  <c r="K1076"/>
  <c r="K1242"/>
  <c r="K1034"/>
  <c r="K936"/>
  <c r="K887"/>
  <c r="K1269"/>
  <c r="K1137"/>
  <c r="K1052"/>
  <c r="K1271"/>
  <c r="K1053"/>
  <c r="K1027"/>
  <c r="K1202"/>
  <c r="K1203"/>
  <c r="K1250"/>
  <c r="K1776"/>
  <c r="K1775"/>
  <c r="K2316"/>
  <c r="K2414"/>
  <c r="M55" i="2"/>
  <c r="M46"/>
  <c r="M17"/>
  <c r="M7"/>
  <c r="L55"/>
  <c r="L46"/>
  <c r="L17"/>
  <c r="L7"/>
  <c r="P55"/>
  <c r="P46"/>
  <c r="P17"/>
  <c r="P7"/>
  <c r="AD8" l="1"/>
  <c r="AD27"/>
  <c r="AD51"/>
  <c r="AD5"/>
  <c r="AD14"/>
  <c r="AD22"/>
  <c r="AD34"/>
  <c r="AD42"/>
  <c r="AD61" s="1"/>
  <c r="AD80" s="1"/>
  <c r="AD50"/>
  <c r="AD55"/>
  <c r="AD4"/>
  <c r="AD13"/>
  <c r="AD18"/>
  <c r="AD25"/>
  <c r="AD33"/>
  <c r="AD41"/>
  <c r="AD46"/>
  <c r="AD53"/>
  <c r="AD3"/>
  <c r="AD16"/>
  <c r="AD24"/>
  <c r="AD32"/>
  <c r="AD40"/>
  <c r="AD44"/>
  <c r="AD52"/>
  <c r="AD6"/>
  <c r="AD15"/>
  <c r="AD23"/>
  <c r="AD31"/>
  <c r="AD36"/>
  <c r="AD43"/>
  <c r="AC51"/>
  <c r="AC5"/>
  <c r="AC14"/>
  <c r="AC22"/>
  <c r="AC27"/>
  <c r="AC34"/>
  <c r="AC42"/>
  <c r="AC61" s="1"/>
  <c r="AC80" s="1"/>
  <c r="AC50"/>
  <c r="AC55"/>
  <c r="AC4"/>
  <c r="AC13"/>
  <c r="AC18"/>
  <c r="AC25"/>
  <c r="AC33"/>
  <c r="AC41"/>
  <c r="AC46"/>
  <c r="AC53"/>
  <c r="AC3"/>
  <c r="AC8"/>
  <c r="AC16"/>
  <c r="AC24"/>
  <c r="AC32"/>
  <c r="AC40"/>
  <c r="AC44"/>
  <c r="AC52"/>
  <c r="AC6"/>
  <c r="AC15"/>
  <c r="AC23"/>
  <c r="AC31"/>
  <c r="AC36"/>
  <c r="AC43"/>
  <c r="S42"/>
  <c r="W42"/>
  <c r="W61" s="1"/>
  <c r="W80" s="1"/>
  <c r="AA42"/>
  <c r="AA61" s="1"/>
  <c r="AA80" s="1"/>
  <c r="AG42"/>
  <c r="AG61" s="1"/>
  <c r="AG80" s="1"/>
  <c r="V42"/>
  <c r="V61" s="1"/>
  <c r="V80" s="1"/>
  <c r="Z42"/>
  <c r="Z61" s="1"/>
  <c r="Z80" s="1"/>
  <c r="AF42"/>
  <c r="AF61" s="1"/>
  <c r="AF80" s="1"/>
  <c r="U42"/>
  <c r="U61" s="1"/>
  <c r="U80" s="1"/>
  <c r="Y42"/>
  <c r="Y61" s="1"/>
  <c r="Y80" s="1"/>
  <c r="AE42"/>
  <c r="AE61" s="1"/>
  <c r="AE80" s="1"/>
  <c r="T42"/>
  <c r="T61" s="1"/>
  <c r="T80" s="1"/>
  <c r="X42"/>
  <c r="X61" s="1"/>
  <c r="X80" s="1"/>
  <c r="AB42"/>
  <c r="AB61" s="1"/>
  <c r="AB80" s="1"/>
  <c r="O7"/>
  <c r="O17"/>
  <c r="O46"/>
  <c r="O55"/>
  <c r="AD54" l="1"/>
  <c r="AD56" s="1"/>
  <c r="AD65"/>
  <c r="AD84" s="1"/>
  <c r="AD59"/>
  <c r="AD78" s="1"/>
  <c r="AD63"/>
  <c r="AD82" s="1"/>
  <c r="AD62"/>
  <c r="AD81" s="1"/>
  <c r="AD26"/>
  <c r="AD28" s="1"/>
  <c r="AD60"/>
  <c r="AD79" s="1"/>
  <c r="AD7"/>
  <c r="AD9" s="1"/>
  <c r="AD45"/>
  <c r="AD17"/>
  <c r="AD19" s="1"/>
  <c r="AD35"/>
  <c r="AD37" s="1"/>
  <c r="AC35"/>
  <c r="AC37" s="1"/>
  <c r="AC59"/>
  <c r="AC78" s="1"/>
  <c r="AC60"/>
  <c r="AC79" s="1"/>
  <c r="S61"/>
  <c r="S80" s="1"/>
  <c r="AH80" s="1"/>
  <c r="AH42"/>
  <c r="AC7"/>
  <c r="AC9" s="1"/>
  <c r="AC62"/>
  <c r="AC81" s="1"/>
  <c r="AC45"/>
  <c r="AC47" s="1"/>
  <c r="AC17"/>
  <c r="AC19" s="1"/>
  <c r="AC54"/>
  <c r="AC26"/>
  <c r="AC28" s="1"/>
  <c r="AC63"/>
  <c r="AC82" s="1"/>
  <c r="AC65"/>
  <c r="AC84" s="1"/>
  <c r="AG51"/>
  <c r="AG43"/>
  <c r="AG34"/>
  <c r="AG27"/>
  <c r="AG22"/>
  <c r="AG14"/>
  <c r="AG5"/>
  <c r="AG52"/>
  <c r="AG44"/>
  <c r="AG36"/>
  <c r="AG31"/>
  <c r="AG23"/>
  <c r="AG15"/>
  <c r="AG6"/>
  <c r="AG53"/>
  <c r="AG46"/>
  <c r="AG40"/>
  <c r="AG32"/>
  <c r="AG24"/>
  <c r="AG16"/>
  <c r="AG8"/>
  <c r="AG3"/>
  <c r="AG55"/>
  <c r="AG50"/>
  <c r="AG41"/>
  <c r="AG33"/>
  <c r="AG25"/>
  <c r="AG18"/>
  <c r="AG13"/>
  <c r="AG4"/>
  <c r="AF51"/>
  <c r="AF4"/>
  <c r="AF13"/>
  <c r="AF18"/>
  <c r="AF25"/>
  <c r="AF33"/>
  <c r="AF41"/>
  <c r="AF50"/>
  <c r="AF55"/>
  <c r="AF3"/>
  <c r="AF8"/>
  <c r="AF16"/>
  <c r="AF24"/>
  <c r="AF32"/>
  <c r="AF40"/>
  <c r="AF46"/>
  <c r="AF53"/>
  <c r="AF6"/>
  <c r="AF15"/>
  <c r="AF23"/>
  <c r="AF31"/>
  <c r="AF36"/>
  <c r="AF44"/>
  <c r="AF52"/>
  <c r="AF5"/>
  <c r="AF14"/>
  <c r="AF22"/>
  <c r="AF27"/>
  <c r="AF34"/>
  <c r="AF43"/>
  <c r="N7"/>
  <c r="N17"/>
  <c r="N46"/>
  <c r="N55"/>
  <c r="B7"/>
  <c r="B17"/>
  <c r="B26"/>
  <c r="B36"/>
  <c r="B46"/>
  <c r="B55"/>
  <c r="K7"/>
  <c r="K17"/>
  <c r="K46"/>
  <c r="K55"/>
  <c r="AD83" l="1"/>
  <c r="AD85" s="1"/>
  <c r="AD47"/>
  <c r="AD64"/>
  <c r="AD66" s="1"/>
  <c r="AH61"/>
  <c r="AC83"/>
  <c r="AC85" s="1"/>
  <c r="AC64"/>
  <c r="AC66" s="1"/>
  <c r="AC56"/>
  <c r="AG17"/>
  <c r="AG19" s="1"/>
  <c r="AG54"/>
  <c r="AG56" s="1"/>
  <c r="AG65"/>
  <c r="AG84" s="1"/>
  <c r="AG45"/>
  <c r="AG47" s="1"/>
  <c r="AG26"/>
  <c r="AG28" s="1"/>
  <c r="AG59"/>
  <c r="AG78" s="1"/>
  <c r="AG7"/>
  <c r="AG9" s="1"/>
  <c r="AG60"/>
  <c r="AG79" s="1"/>
  <c r="AG63"/>
  <c r="AG82" s="1"/>
  <c r="AG35"/>
  <c r="AG37" s="1"/>
  <c r="AG62"/>
  <c r="AG81" s="1"/>
  <c r="AF60"/>
  <c r="AF79" s="1"/>
  <c r="AF26"/>
  <c r="AF28" s="1"/>
  <c r="AF62"/>
  <c r="AF81" s="1"/>
  <c r="AF59"/>
  <c r="AF78" s="1"/>
  <c r="AF45"/>
  <c r="AF47" s="1"/>
  <c r="AF35"/>
  <c r="AF37" s="1"/>
  <c r="AF63"/>
  <c r="AF82" s="1"/>
  <c r="AF17"/>
  <c r="AF19" s="1"/>
  <c r="AF7"/>
  <c r="AF9" s="1"/>
  <c r="AF54"/>
  <c r="AF65"/>
  <c r="AF84" s="1"/>
  <c r="AE8"/>
  <c r="AE51"/>
  <c r="AE27"/>
  <c r="AE4"/>
  <c r="AE18"/>
  <c r="AE13"/>
  <c r="AE25"/>
  <c r="AE33"/>
  <c r="AE41"/>
  <c r="AE50"/>
  <c r="AE55"/>
  <c r="AE3"/>
  <c r="AE16"/>
  <c r="AE24"/>
  <c r="AE32"/>
  <c r="AE40"/>
  <c r="AE46"/>
  <c r="AE53"/>
  <c r="AE6"/>
  <c r="AE15"/>
  <c r="AE23"/>
  <c r="AE31"/>
  <c r="AE36"/>
  <c r="AE44"/>
  <c r="AE52"/>
  <c r="AE5"/>
  <c r="AE14"/>
  <c r="AE22"/>
  <c r="AE34"/>
  <c r="AE43"/>
  <c r="S52"/>
  <c r="S5"/>
  <c r="S14"/>
  <c r="S22"/>
  <c r="S27"/>
  <c r="S34"/>
  <c r="S41"/>
  <c r="S51"/>
  <c r="S4"/>
  <c r="S13"/>
  <c r="S18"/>
  <c r="S25"/>
  <c r="S33"/>
  <c r="S40"/>
  <c r="S46"/>
  <c r="S55"/>
  <c r="S3"/>
  <c r="S8"/>
  <c r="S16"/>
  <c r="S24"/>
  <c r="S32"/>
  <c r="S50"/>
  <c r="S44"/>
  <c r="S53"/>
  <c r="S6"/>
  <c r="S15"/>
  <c r="S23"/>
  <c r="S31"/>
  <c r="S36"/>
  <c r="S43"/>
  <c r="Z8"/>
  <c r="AA8"/>
  <c r="AB8"/>
  <c r="AB55"/>
  <c r="AB3"/>
  <c r="AB5"/>
  <c r="AB14"/>
  <c r="AB16"/>
  <c r="AB22"/>
  <c r="AB24"/>
  <c r="AB27"/>
  <c r="AB32"/>
  <c r="AB34"/>
  <c r="AB40"/>
  <c r="AB43"/>
  <c r="AB46"/>
  <c r="AB51"/>
  <c r="AB53"/>
  <c r="AB4"/>
  <c r="AB6"/>
  <c r="AB13"/>
  <c r="AB15"/>
  <c r="AB18"/>
  <c r="AB23"/>
  <c r="AB25"/>
  <c r="AB31"/>
  <c r="AB33"/>
  <c r="AB36"/>
  <c r="AB41"/>
  <c r="AB44"/>
  <c r="AB50"/>
  <c r="AB52"/>
  <c r="F55"/>
  <c r="E55"/>
  <c r="D55"/>
  <c r="C55"/>
  <c r="F46"/>
  <c r="E46"/>
  <c r="D46"/>
  <c r="C46"/>
  <c r="F36"/>
  <c r="E36"/>
  <c r="D36"/>
  <c r="C36"/>
  <c r="F26"/>
  <c r="E26"/>
  <c r="D26"/>
  <c r="C26"/>
  <c r="F17"/>
  <c r="E17"/>
  <c r="D17"/>
  <c r="C17"/>
  <c r="C7"/>
  <c r="D7"/>
  <c r="E7"/>
  <c r="F7"/>
  <c r="J7"/>
  <c r="J17"/>
  <c r="J46"/>
  <c r="J55"/>
  <c r="I55"/>
  <c r="I46"/>
  <c r="I17"/>
  <c r="I7"/>
  <c r="H55"/>
  <c r="G55"/>
  <c r="H46"/>
  <c r="G46"/>
  <c r="H17"/>
  <c r="G17"/>
  <c r="H7"/>
  <c r="G7"/>
  <c r="AG64" l="1"/>
  <c r="AG66" s="1"/>
  <c r="AG83"/>
  <c r="AG85" s="1"/>
  <c r="AF83"/>
  <c r="AF85" s="1"/>
  <c r="AF56"/>
  <c r="AF64"/>
  <c r="AF66" s="1"/>
  <c r="AE45"/>
  <c r="AE47" s="1"/>
  <c r="AE17"/>
  <c r="AE19" s="1"/>
  <c r="AE7"/>
  <c r="AE9" s="1"/>
  <c r="S7"/>
  <c r="AE59"/>
  <c r="AE78" s="1"/>
  <c r="AE26"/>
  <c r="AE28" s="1"/>
  <c r="AE54"/>
  <c r="AE56" s="1"/>
  <c r="AE60"/>
  <c r="AE79" s="1"/>
  <c r="AE63"/>
  <c r="AE82" s="1"/>
  <c r="AE65"/>
  <c r="AE84" s="1"/>
  <c r="AE62"/>
  <c r="AE81" s="1"/>
  <c r="AE35"/>
  <c r="AE37" s="1"/>
  <c r="S65"/>
  <c r="S17"/>
  <c r="S62"/>
  <c r="S26"/>
  <c r="S59"/>
  <c r="S35"/>
  <c r="S63"/>
  <c r="S54"/>
  <c r="S60"/>
  <c r="S45"/>
  <c r="AB7"/>
  <c r="AB9" s="1"/>
  <c r="AB35"/>
  <c r="AB37" s="1"/>
  <c r="AB60"/>
  <c r="AB79" s="1"/>
  <c r="AB65"/>
  <c r="AB84" s="1"/>
  <c r="AB54"/>
  <c r="AB56" s="1"/>
  <c r="AB45"/>
  <c r="AB47" s="1"/>
  <c r="AB17"/>
  <c r="AB19" s="1"/>
  <c r="AB26"/>
  <c r="AB28" s="1"/>
  <c r="AB63"/>
  <c r="AB82" s="1"/>
  <c r="AB59"/>
  <c r="AB78" s="1"/>
  <c r="AB62"/>
  <c r="AB81" s="1"/>
  <c r="W36"/>
  <c r="V8"/>
  <c r="W8"/>
  <c r="T51"/>
  <c r="T3"/>
  <c r="W3"/>
  <c r="U8"/>
  <c r="W6"/>
  <c r="U6"/>
  <c r="W5"/>
  <c r="U5"/>
  <c r="W4"/>
  <c r="U4"/>
  <c r="T13"/>
  <c r="V13"/>
  <c r="W18"/>
  <c r="U18"/>
  <c r="W16"/>
  <c r="U16"/>
  <c r="W15"/>
  <c r="U15"/>
  <c r="W14"/>
  <c r="U14"/>
  <c r="T22"/>
  <c r="V22"/>
  <c r="W27"/>
  <c r="U27"/>
  <c r="W25"/>
  <c r="U25"/>
  <c r="W24"/>
  <c r="U24"/>
  <c r="W23"/>
  <c r="U23"/>
  <c r="T31"/>
  <c r="V31"/>
  <c r="U36"/>
  <c r="W34"/>
  <c r="U34"/>
  <c r="W33"/>
  <c r="U33"/>
  <c r="W32"/>
  <c r="U32"/>
  <c r="T40"/>
  <c r="V40"/>
  <c r="W46"/>
  <c r="U46"/>
  <c r="W44"/>
  <c r="U44"/>
  <c r="W43"/>
  <c r="U43"/>
  <c r="W41"/>
  <c r="U41"/>
  <c r="T50"/>
  <c r="V50"/>
  <c r="W55"/>
  <c r="U55"/>
  <c r="W53"/>
  <c r="U53"/>
  <c r="W52"/>
  <c r="U52"/>
  <c r="W51"/>
  <c r="U51"/>
  <c r="U3"/>
  <c r="V3"/>
  <c r="T8"/>
  <c r="V6"/>
  <c r="T6"/>
  <c r="V5"/>
  <c r="T5"/>
  <c r="V4"/>
  <c r="T4"/>
  <c r="U13"/>
  <c r="W13"/>
  <c r="V18"/>
  <c r="T18"/>
  <c r="V16"/>
  <c r="T16"/>
  <c r="V15"/>
  <c r="T15"/>
  <c r="V14"/>
  <c r="T14"/>
  <c r="U22"/>
  <c r="W22"/>
  <c r="V27"/>
  <c r="T27"/>
  <c r="V25"/>
  <c r="T25"/>
  <c r="V24"/>
  <c r="T24"/>
  <c r="V23"/>
  <c r="T23"/>
  <c r="U31"/>
  <c r="W31"/>
  <c r="V36"/>
  <c r="T36"/>
  <c r="V34"/>
  <c r="T34"/>
  <c r="V33"/>
  <c r="T33"/>
  <c r="V32"/>
  <c r="T32"/>
  <c r="U40"/>
  <c r="W40"/>
  <c r="V46"/>
  <c r="T46"/>
  <c r="V44"/>
  <c r="T44"/>
  <c r="V43"/>
  <c r="T43"/>
  <c r="V41"/>
  <c r="T41"/>
  <c r="U50"/>
  <c r="W50"/>
  <c r="V55"/>
  <c r="T55"/>
  <c r="V53"/>
  <c r="T53"/>
  <c r="V52"/>
  <c r="T52"/>
  <c r="V51"/>
  <c r="AA53"/>
  <c r="AA4"/>
  <c r="AA6"/>
  <c r="AA13"/>
  <c r="AA15"/>
  <c r="AA18"/>
  <c r="AA23"/>
  <c r="AA25"/>
  <c r="AA31"/>
  <c r="AA33"/>
  <c r="AA36"/>
  <c r="AA41"/>
  <c r="AA44"/>
  <c r="AA50"/>
  <c r="AA52"/>
  <c r="AA55"/>
  <c r="AA3"/>
  <c r="AA5"/>
  <c r="AA14"/>
  <c r="AA16"/>
  <c r="AA22"/>
  <c r="AA24"/>
  <c r="AA27"/>
  <c r="AA32"/>
  <c r="AA34"/>
  <c r="AA40"/>
  <c r="AA43"/>
  <c r="AA46"/>
  <c r="AA51"/>
  <c r="X50"/>
  <c r="X55"/>
  <c r="Y53"/>
  <c r="X51"/>
  <c r="Y50"/>
  <c r="Y55"/>
  <c r="X14"/>
  <c r="Y15"/>
  <c r="X22"/>
  <c r="Y23"/>
  <c r="X27"/>
  <c r="Y31"/>
  <c r="X34"/>
  <c r="Y36"/>
  <c r="X43"/>
  <c r="Y44"/>
  <c r="X15"/>
  <c r="Y16"/>
  <c r="X23"/>
  <c r="Y24"/>
  <c r="X31"/>
  <c r="Y32"/>
  <c r="X36"/>
  <c r="Y40"/>
  <c r="X44"/>
  <c r="Y46"/>
  <c r="X6"/>
  <c r="Y3"/>
  <c r="X3"/>
  <c r="Y6"/>
  <c r="S79" l="1"/>
  <c r="S78"/>
  <c r="S84"/>
  <c r="S82"/>
  <c r="S81"/>
  <c r="S9"/>
  <c r="S37"/>
  <c r="S56"/>
  <c r="S28"/>
  <c r="AE64"/>
  <c r="AE66" s="1"/>
  <c r="AE83"/>
  <c r="AE85" s="1"/>
  <c r="S19"/>
  <c r="S64"/>
  <c r="S47"/>
  <c r="V62"/>
  <c r="V81" s="1"/>
  <c r="V59"/>
  <c r="V78" s="1"/>
  <c r="W60"/>
  <c r="W79" s="1"/>
  <c r="W62"/>
  <c r="W81" s="1"/>
  <c r="W63"/>
  <c r="W82" s="1"/>
  <c r="AB64"/>
  <c r="AB66" s="1"/>
  <c r="AB83"/>
  <c r="AB85" s="1"/>
  <c r="U62"/>
  <c r="U81" s="1"/>
  <c r="U63"/>
  <c r="U82" s="1"/>
  <c r="V65"/>
  <c r="V84" s="1"/>
  <c r="U65"/>
  <c r="U84" s="1"/>
  <c r="U60"/>
  <c r="U79" s="1"/>
  <c r="V60"/>
  <c r="V79" s="1"/>
  <c r="V63"/>
  <c r="V82" s="1"/>
  <c r="W65"/>
  <c r="W84" s="1"/>
  <c r="W26"/>
  <c r="W28" s="1"/>
  <c r="W17"/>
  <c r="W19" s="1"/>
  <c r="U26"/>
  <c r="U28" s="1"/>
  <c r="U17"/>
  <c r="U19" s="1"/>
  <c r="U7"/>
  <c r="U9" s="1"/>
  <c r="U45"/>
  <c r="U47" s="1"/>
  <c r="U35"/>
  <c r="U37" s="1"/>
  <c r="U54"/>
  <c r="U56" s="1"/>
  <c r="T59"/>
  <c r="T62"/>
  <c r="T63"/>
  <c r="T65"/>
  <c r="W54"/>
  <c r="W56" s="1"/>
  <c r="W45"/>
  <c r="W47" s="1"/>
  <c r="W35"/>
  <c r="W37" s="1"/>
  <c r="AA54"/>
  <c r="AA56" s="1"/>
  <c r="W59"/>
  <c r="W78" s="1"/>
  <c r="AA7"/>
  <c r="AA9" s="1"/>
  <c r="U59"/>
  <c r="U78" s="1"/>
  <c r="V7"/>
  <c r="V9" s="1"/>
  <c r="V54"/>
  <c r="V56" s="1"/>
  <c r="V45"/>
  <c r="V47" s="1"/>
  <c r="V35"/>
  <c r="V37" s="1"/>
  <c r="V26"/>
  <c r="V28" s="1"/>
  <c r="V17"/>
  <c r="V19" s="1"/>
  <c r="W7"/>
  <c r="W9" s="1"/>
  <c r="T60"/>
  <c r="T54"/>
  <c r="T45"/>
  <c r="T35"/>
  <c r="T26"/>
  <c r="T17"/>
  <c r="T7"/>
  <c r="AA26"/>
  <c r="AA28" s="1"/>
  <c r="AA65"/>
  <c r="AA84" s="1"/>
  <c r="AA59"/>
  <c r="AA78" s="1"/>
  <c r="AA17"/>
  <c r="AA19" s="1"/>
  <c r="AA45"/>
  <c r="AA47" s="1"/>
  <c r="AA35"/>
  <c r="AA37" s="1"/>
  <c r="AA63"/>
  <c r="AA82" s="1"/>
  <c r="AA62"/>
  <c r="AA81" s="1"/>
  <c r="AA60"/>
  <c r="AA79" s="1"/>
  <c r="Y4"/>
  <c r="X5"/>
  <c r="Y5"/>
  <c r="X4"/>
  <c r="Y8"/>
  <c r="X8"/>
  <c r="Y43"/>
  <c r="X41"/>
  <c r="Y34"/>
  <c r="X33"/>
  <c r="Y27"/>
  <c r="X25"/>
  <c r="Y22"/>
  <c r="X18"/>
  <c r="Y14"/>
  <c r="X13"/>
  <c r="X46"/>
  <c r="Y41"/>
  <c r="X40"/>
  <c r="Y33"/>
  <c r="X32"/>
  <c r="Y25"/>
  <c r="X24"/>
  <c r="Y18"/>
  <c r="X16"/>
  <c r="Y13"/>
  <c r="Y52"/>
  <c r="X53"/>
  <c r="Y51"/>
  <c r="X52"/>
  <c r="Z5"/>
  <c r="Z15"/>
  <c r="AH15" s="1"/>
  <c r="Z13"/>
  <c r="Z25"/>
  <c r="Z23"/>
  <c r="AH23" s="1"/>
  <c r="Z27"/>
  <c r="Z33"/>
  <c r="Z31"/>
  <c r="AH31" s="1"/>
  <c r="Z44"/>
  <c r="AH44" s="1"/>
  <c r="Z41"/>
  <c r="Z46"/>
  <c r="Z52"/>
  <c r="Z50"/>
  <c r="AH50" s="1"/>
  <c r="Z6"/>
  <c r="AH6" s="1"/>
  <c r="Z4"/>
  <c r="AH4" s="1"/>
  <c r="Z16"/>
  <c r="Z14"/>
  <c r="Z18"/>
  <c r="Z24"/>
  <c r="Z22"/>
  <c r="Z34"/>
  <c r="Z32"/>
  <c r="Z36"/>
  <c r="AH36" s="1"/>
  <c r="Z43"/>
  <c r="Z40"/>
  <c r="Z53"/>
  <c r="Z51"/>
  <c r="Z55"/>
  <c r="AH55" s="1"/>
  <c r="Z3"/>
  <c r="AH3" s="1"/>
  <c r="AH8" l="1"/>
  <c r="AH52"/>
  <c r="AH18"/>
  <c r="AH33"/>
  <c r="AH5"/>
  <c r="AH24"/>
  <c r="AH40"/>
  <c r="AH14"/>
  <c r="AH27"/>
  <c r="AH43"/>
  <c r="AH53"/>
  <c r="AH13"/>
  <c r="AH25"/>
  <c r="AH41"/>
  <c r="AH51"/>
  <c r="AH16"/>
  <c r="AH32"/>
  <c r="AH46"/>
  <c r="AH22"/>
  <c r="AH34"/>
  <c r="S83"/>
  <c r="S66"/>
  <c r="W83"/>
  <c r="W85" s="1"/>
  <c r="AA83"/>
  <c r="AA85" s="1"/>
  <c r="U83"/>
  <c r="U85" s="1"/>
  <c r="V83"/>
  <c r="V85" s="1"/>
  <c r="X54"/>
  <c r="X56" s="1"/>
  <c r="X26"/>
  <c r="X28" s="1"/>
  <c r="U64"/>
  <c r="U66" s="1"/>
  <c r="X63"/>
  <c r="X82" s="1"/>
  <c r="Y35"/>
  <c r="Y37" s="1"/>
  <c r="Y45"/>
  <c r="Y47" s="1"/>
  <c r="T37"/>
  <c r="T84"/>
  <c r="T82"/>
  <c r="T81"/>
  <c r="T78"/>
  <c r="T9"/>
  <c r="T28"/>
  <c r="T47"/>
  <c r="T79"/>
  <c r="T19"/>
  <c r="T56"/>
  <c r="T64"/>
  <c r="Y17"/>
  <c r="Y19" s="1"/>
  <c r="AA64"/>
  <c r="AA66" s="1"/>
  <c r="X65"/>
  <c r="X84" s="1"/>
  <c r="Y59"/>
  <c r="Y78" s="1"/>
  <c r="X59"/>
  <c r="X78" s="1"/>
  <c r="X45"/>
  <c r="Y65"/>
  <c r="Y84" s="1"/>
  <c r="X62"/>
  <c r="X81" s="1"/>
  <c r="X17"/>
  <c r="X7"/>
  <c r="X35"/>
  <c r="X37" s="1"/>
  <c r="Y62"/>
  <c r="Y81" s="1"/>
  <c r="Y63"/>
  <c r="Y82" s="1"/>
  <c r="X60"/>
  <c r="X79" s="1"/>
  <c r="Y7"/>
  <c r="Y9" s="1"/>
  <c r="Y60"/>
  <c r="Y79" s="1"/>
  <c r="Y26"/>
  <c r="Y28" s="1"/>
  <c r="Y54"/>
  <c r="Y56" s="1"/>
  <c r="Z7"/>
  <c r="Z9" s="1"/>
  <c r="Z60"/>
  <c r="Z79" s="1"/>
  <c r="Z45"/>
  <c r="Z47" s="1"/>
  <c r="Z65"/>
  <c r="Z84" s="1"/>
  <c r="Z63"/>
  <c r="Z82" s="1"/>
  <c r="Z26"/>
  <c r="Z28" s="1"/>
  <c r="Z62"/>
  <c r="Z81" s="1"/>
  <c r="Z35"/>
  <c r="Z37" s="1"/>
  <c r="Z54"/>
  <c r="Z59"/>
  <c r="Z78" s="1"/>
  <c r="Z17"/>
  <c r="Z19" s="1"/>
  <c r="AH7" l="1"/>
  <c r="AH45"/>
  <c r="AH28"/>
  <c r="AH17"/>
  <c r="AH37"/>
  <c r="AH26"/>
  <c r="AH60"/>
  <c r="AH59"/>
  <c r="AH54"/>
  <c r="AH63"/>
  <c r="AH35"/>
  <c r="AH65"/>
  <c r="AH62"/>
  <c r="AH81"/>
  <c r="AH79"/>
  <c r="AH78"/>
  <c r="AH84"/>
  <c r="AH82"/>
  <c r="S85"/>
  <c r="Z83"/>
  <c r="Z85" s="1"/>
  <c r="T83"/>
  <c r="T66"/>
  <c r="X83"/>
  <c r="X85" s="1"/>
  <c r="Y83"/>
  <c r="Y85" s="1"/>
  <c r="X47"/>
  <c r="AH47" s="1"/>
  <c r="X19"/>
  <c r="AH19" s="1"/>
  <c r="X9"/>
  <c r="AH9" s="1"/>
  <c r="Y64"/>
  <c r="Y66" s="1"/>
  <c r="X64"/>
  <c r="Z56"/>
  <c r="AH56" s="1"/>
  <c r="Z64"/>
  <c r="Z66" s="1"/>
  <c r="AH83" l="1"/>
  <c r="T85"/>
  <c r="AH85" s="1"/>
  <c r="X66"/>
  <c r="W64" l="1"/>
  <c r="W66" s="1"/>
  <c r="V64"/>
  <c r="AH64" l="1"/>
  <c r="V66"/>
  <c r="AH66" s="1"/>
  <c r="K26"/>
  <c r="K36"/>
  <c r="N26"/>
  <c r="N36"/>
  <c r="L36"/>
  <c r="L26"/>
  <c r="M36"/>
  <c r="M26"/>
  <c r="P36"/>
  <c r="P26"/>
  <c r="H26"/>
  <c r="H36"/>
  <c r="J36"/>
  <c r="J26"/>
  <c r="G26"/>
  <c r="G36"/>
  <c r="O36"/>
  <c r="O26"/>
  <c r="I36"/>
  <c r="I26"/>
</calcChain>
</file>

<file path=xl/sharedStrings.xml><?xml version="1.0" encoding="utf-8"?>
<sst xmlns="http://schemas.openxmlformats.org/spreadsheetml/2006/main" count="25696" uniqueCount="8246">
  <si>
    <t>Référence</t>
  </si>
  <si>
    <t>Client</t>
  </si>
  <si>
    <t>Eff Date</t>
  </si>
  <si>
    <t>Montant</t>
  </si>
  <si>
    <t>Montant appliqué</t>
  </si>
  <si>
    <t>Montant ouvert</t>
  </si>
  <si>
    <t>1X01000</t>
  </si>
  <si>
    <t>1S03045</t>
  </si>
  <si>
    <t>1S18011</t>
  </si>
  <si>
    <t>F2110028</t>
  </si>
  <si>
    <t>1t06003</t>
  </si>
  <si>
    <t>1S02041</t>
  </si>
  <si>
    <t>1s18011</t>
  </si>
  <si>
    <t>1S01122</t>
  </si>
  <si>
    <t>F2110102</t>
  </si>
  <si>
    <t>1s02041</t>
  </si>
  <si>
    <t>F2110205</t>
  </si>
  <si>
    <t>F2110301</t>
  </si>
  <si>
    <t>3R14079</t>
  </si>
  <si>
    <t>3R18061</t>
  </si>
  <si>
    <t>3R18287</t>
  </si>
  <si>
    <t>3S18054</t>
  </si>
  <si>
    <t>4G09001</t>
  </si>
  <si>
    <t>4G12001</t>
  </si>
  <si>
    <t>4R12222</t>
  </si>
  <si>
    <t>4S12032</t>
  </si>
  <si>
    <t>1S01209</t>
  </si>
  <si>
    <t>3G12001</t>
  </si>
  <si>
    <t>F2110789</t>
  </si>
  <si>
    <t>F2110793</t>
  </si>
  <si>
    <t>1S03037</t>
  </si>
  <si>
    <t>1T01006</t>
  </si>
  <si>
    <t>F2110822</t>
  </si>
  <si>
    <t>4R14047</t>
  </si>
  <si>
    <t>3R18053</t>
  </si>
  <si>
    <t>3R18271</t>
  </si>
  <si>
    <t>4R12210</t>
  </si>
  <si>
    <t>4R13048</t>
  </si>
  <si>
    <t>4R15027</t>
  </si>
  <si>
    <t>4R14029</t>
  </si>
  <si>
    <t>3R18334</t>
  </si>
  <si>
    <t>F2111196</t>
  </si>
  <si>
    <t>3R15025</t>
  </si>
  <si>
    <t>3R18264</t>
  </si>
  <si>
    <t>3R18331</t>
  </si>
  <si>
    <t>6R23081</t>
  </si>
  <si>
    <t>7R16041</t>
  </si>
  <si>
    <t>7R22002</t>
  </si>
  <si>
    <t>7R22013</t>
  </si>
  <si>
    <t>7R22029</t>
  </si>
  <si>
    <t>6R23123</t>
  </si>
  <si>
    <t>F</t>
  </si>
  <si>
    <t>I</t>
  </si>
  <si>
    <t>MEGRINE</t>
  </si>
  <si>
    <t>TOTAL</t>
  </si>
  <si>
    <t>REVENDEURS</t>
  </si>
  <si>
    <t>10FRJ</t>
  </si>
  <si>
    <t>SOCIETES</t>
  </si>
  <si>
    <t>10FSJ</t>
  </si>
  <si>
    <t>ADMINISTRATIONS</t>
  </si>
  <si>
    <t>10FAJ</t>
  </si>
  <si>
    <t>PARTICULIERS</t>
  </si>
  <si>
    <t>10FXJ</t>
  </si>
  <si>
    <t>TOTAL CREANCES</t>
  </si>
  <si>
    <t>IMPAYES</t>
  </si>
  <si>
    <t xml:space="preserve">TOTAL  </t>
  </si>
  <si>
    <t>SFAX</t>
  </si>
  <si>
    <t>30FRJ</t>
  </si>
  <si>
    <t>30FSJ</t>
  </si>
  <si>
    <t>30FAJ</t>
  </si>
  <si>
    <t>30FXJ</t>
  </si>
  <si>
    <t>30IRJ</t>
  </si>
  <si>
    <t>30IXJ</t>
  </si>
  <si>
    <t>SOUSSE</t>
  </si>
  <si>
    <t>40FRJ</t>
  </si>
  <si>
    <t>40FSJ</t>
  </si>
  <si>
    <t>40FAJ</t>
  </si>
  <si>
    <t>40FXJ</t>
  </si>
  <si>
    <t>40IRJ</t>
  </si>
  <si>
    <t>40ISJ</t>
  </si>
  <si>
    <t>GABES</t>
  </si>
  <si>
    <t>60FRJ</t>
  </si>
  <si>
    <t>60FSJ</t>
  </si>
  <si>
    <t>60FAJ</t>
  </si>
  <si>
    <t>60FXJ</t>
  </si>
  <si>
    <t>60ISJ</t>
  </si>
  <si>
    <t>GAFSA</t>
  </si>
  <si>
    <t>70FRJ</t>
  </si>
  <si>
    <t>70FSJ</t>
  </si>
  <si>
    <t>70FAJ</t>
  </si>
  <si>
    <t>70FXJ</t>
  </si>
  <si>
    <t>70IRJ</t>
  </si>
  <si>
    <t>JENDOUBA</t>
  </si>
  <si>
    <t>80FRJ</t>
  </si>
  <si>
    <t>80FSJ</t>
  </si>
  <si>
    <t>80FAJ</t>
  </si>
  <si>
    <t>80FXJ</t>
  </si>
  <si>
    <t>80IRJ</t>
  </si>
  <si>
    <t>80ISJ</t>
  </si>
  <si>
    <t>TOTAL AGENCES</t>
  </si>
  <si>
    <t>OBJECTIF RECOUVREMENT</t>
  </si>
  <si>
    <t>J</t>
  </si>
  <si>
    <t>S</t>
  </si>
  <si>
    <t>A</t>
  </si>
  <si>
    <t>10FRF</t>
  </si>
  <si>
    <t>10FSF</t>
  </si>
  <si>
    <t>10FAF</t>
  </si>
  <si>
    <t>10FXF</t>
  </si>
  <si>
    <t>10IRF</t>
  </si>
  <si>
    <t>10IXJ</t>
  </si>
  <si>
    <t>10IXF</t>
  </si>
  <si>
    <t>30FRF</t>
  </si>
  <si>
    <t>30FSF</t>
  </si>
  <si>
    <t>30FAF</t>
  </si>
  <si>
    <t>30FXF</t>
  </si>
  <si>
    <t>30IRF</t>
  </si>
  <si>
    <t>30IXF</t>
  </si>
  <si>
    <t>40FRF</t>
  </si>
  <si>
    <t>40FSF</t>
  </si>
  <si>
    <t>40FAF</t>
  </si>
  <si>
    <t>40FXF</t>
  </si>
  <si>
    <t>40IRF</t>
  </si>
  <si>
    <t>40ISF</t>
  </si>
  <si>
    <t>60FRF</t>
  </si>
  <si>
    <t>60FSF</t>
  </si>
  <si>
    <t>60FAF</t>
  </si>
  <si>
    <t>60FXF</t>
  </si>
  <si>
    <t>60IRF</t>
  </si>
  <si>
    <t>60ISF</t>
  </si>
  <si>
    <t>70FRF</t>
  </si>
  <si>
    <t>70FSF</t>
  </si>
  <si>
    <t>70FAF</t>
  </si>
  <si>
    <t>70FXF</t>
  </si>
  <si>
    <t>70IRF</t>
  </si>
  <si>
    <t>80FRF</t>
  </si>
  <si>
    <t>80FSF</t>
  </si>
  <si>
    <t>80FAF</t>
  </si>
  <si>
    <t>80FXF</t>
  </si>
  <si>
    <t>80IRF</t>
  </si>
  <si>
    <t>80ISF</t>
  </si>
  <si>
    <t>1S01100</t>
  </si>
  <si>
    <t>F2112011</t>
  </si>
  <si>
    <t>1x01000</t>
  </si>
  <si>
    <t>3R18181</t>
  </si>
  <si>
    <t>10FRA</t>
  </si>
  <si>
    <t>10FSA</t>
  </si>
  <si>
    <t>10FAA</t>
  </si>
  <si>
    <t>10FXA</t>
  </si>
  <si>
    <t>10IRA</t>
  </si>
  <si>
    <t>30FRA</t>
  </si>
  <si>
    <t>30FSA</t>
  </si>
  <si>
    <t>30FAA</t>
  </si>
  <si>
    <t>30FXA</t>
  </si>
  <si>
    <t>30IRA</t>
  </si>
  <si>
    <t>30IXA</t>
  </si>
  <si>
    <t>40FRA</t>
  </si>
  <si>
    <t>40FSA</t>
  </si>
  <si>
    <t>40FAA</t>
  </si>
  <si>
    <t>40FXA</t>
  </si>
  <si>
    <t>40IRA</t>
  </si>
  <si>
    <t>40ISA</t>
  </si>
  <si>
    <t>60FRA</t>
  </si>
  <si>
    <t>60FSA</t>
  </si>
  <si>
    <t>60FAA</t>
  </si>
  <si>
    <t>60FXA</t>
  </si>
  <si>
    <t>60IRA</t>
  </si>
  <si>
    <t>60ISA</t>
  </si>
  <si>
    <t>70FRA</t>
  </si>
  <si>
    <t>70FSA</t>
  </si>
  <si>
    <t>70FAA</t>
  </si>
  <si>
    <t>70FXA</t>
  </si>
  <si>
    <t>70IRA</t>
  </si>
  <si>
    <t>80FRA</t>
  </si>
  <si>
    <t>80FSA</t>
  </si>
  <si>
    <t>80FAA</t>
  </si>
  <si>
    <t>80FXA</t>
  </si>
  <si>
    <t>80IRA</t>
  </si>
  <si>
    <t>80ISA</t>
  </si>
  <si>
    <t>10FRZ</t>
  </si>
  <si>
    <t>10FSZ</t>
  </si>
  <si>
    <t>10FXZ</t>
  </si>
  <si>
    <t>10IRZ</t>
  </si>
  <si>
    <t>30FRZ</t>
  </si>
  <si>
    <t>30FSZ</t>
  </si>
  <si>
    <t>30FXZ</t>
  </si>
  <si>
    <t>30IRZ</t>
  </si>
  <si>
    <t>40FRZ</t>
  </si>
  <si>
    <t>40FSZ</t>
  </si>
  <si>
    <t>40FXZ</t>
  </si>
  <si>
    <t>40IRZ</t>
  </si>
  <si>
    <t>60FRZ</t>
  </si>
  <si>
    <t>60FSZ</t>
  </si>
  <si>
    <t>60FXZ</t>
  </si>
  <si>
    <t>60IRZ</t>
  </si>
  <si>
    <t>70FRZ</t>
  </si>
  <si>
    <t>70FSZ</t>
  </si>
  <si>
    <t>70FXZ</t>
  </si>
  <si>
    <t>70IRZ</t>
  </si>
  <si>
    <t>80FRZ</t>
  </si>
  <si>
    <t>80FSZ</t>
  </si>
  <si>
    <t>80FXZ</t>
  </si>
  <si>
    <t>80IRZ</t>
  </si>
  <si>
    <t>80ISZ</t>
  </si>
  <si>
    <t>60FAZ</t>
  </si>
  <si>
    <t>70FAZ</t>
  </si>
  <si>
    <t>80FAZ</t>
  </si>
  <si>
    <t>40FAZ</t>
  </si>
  <si>
    <t>30FAZ</t>
  </si>
  <si>
    <t>10FAZ</t>
  </si>
  <si>
    <t>6X01000</t>
  </si>
  <si>
    <t>7T19001</t>
  </si>
  <si>
    <t>1g12001</t>
  </si>
  <si>
    <t>1G12001</t>
  </si>
  <si>
    <t>1S01236</t>
  </si>
  <si>
    <t>1s03045</t>
  </si>
  <si>
    <t>1t01006</t>
  </si>
  <si>
    <t>1T06003</t>
  </si>
  <si>
    <t>F2112409</t>
  </si>
  <si>
    <t>IM100008</t>
  </si>
  <si>
    <t>ND110001</t>
  </si>
  <si>
    <t>3R15033</t>
  </si>
  <si>
    <t>3R15019</t>
  </si>
  <si>
    <t>3R18072</t>
  </si>
  <si>
    <t>Z</t>
  </si>
  <si>
    <t>10FRX</t>
  </si>
  <si>
    <t>10FSX</t>
  </si>
  <si>
    <t>10FAX</t>
  </si>
  <si>
    <t>10FXX</t>
  </si>
  <si>
    <t>10IXX</t>
  </si>
  <si>
    <t>10FRV</t>
  </si>
  <si>
    <t>10FSV</t>
  </si>
  <si>
    <t>10FAV</t>
  </si>
  <si>
    <t>10FXV</t>
  </si>
  <si>
    <t>10IXV</t>
  </si>
  <si>
    <t>10FRW</t>
  </si>
  <si>
    <t>10FSW</t>
  </si>
  <si>
    <t>10FAW</t>
  </si>
  <si>
    <t>10FXW</t>
  </si>
  <si>
    <t>10IRW</t>
  </si>
  <si>
    <t>10IXW</t>
  </si>
  <si>
    <t>10FRU</t>
  </si>
  <si>
    <t>10FSU</t>
  </si>
  <si>
    <t>10FAU</t>
  </si>
  <si>
    <t>10FXU</t>
  </si>
  <si>
    <t>10IRU</t>
  </si>
  <si>
    <t>10IXU</t>
  </si>
  <si>
    <t>30FRX</t>
  </si>
  <si>
    <t>30FRV</t>
  </si>
  <si>
    <t>30FRW</t>
  </si>
  <si>
    <t>30FRU</t>
  </si>
  <si>
    <t>30FSX</t>
  </si>
  <si>
    <t>30FSV</t>
  </si>
  <si>
    <t>30FSW</t>
  </si>
  <si>
    <t>30FSU</t>
  </si>
  <si>
    <t>30FAX</t>
  </si>
  <si>
    <t>30FAV</t>
  </si>
  <si>
    <t>30FAW</t>
  </si>
  <si>
    <t>30FAU</t>
  </si>
  <si>
    <t>30FXX</t>
  </si>
  <si>
    <t>30FXV</t>
  </si>
  <si>
    <t>30FXW</t>
  </si>
  <si>
    <t>30FXU</t>
  </si>
  <si>
    <t>30IRX</t>
  </si>
  <si>
    <t>30IRV</t>
  </si>
  <si>
    <t>30IRW</t>
  </si>
  <si>
    <t>30IRU</t>
  </si>
  <si>
    <t>30IXX</t>
  </si>
  <si>
    <t>30IXV</t>
  </si>
  <si>
    <t>30IXW</t>
  </si>
  <si>
    <t>30IXU</t>
  </si>
  <si>
    <t>40FRX</t>
  </si>
  <si>
    <t>40FRV</t>
  </si>
  <si>
    <t>40FRW</t>
  </si>
  <si>
    <t>40FRU</t>
  </si>
  <si>
    <t>40FSX</t>
  </si>
  <si>
    <t>40FSV</t>
  </si>
  <si>
    <t>40FSW</t>
  </si>
  <si>
    <t>40FSU</t>
  </si>
  <si>
    <t>40FAX</t>
  </si>
  <si>
    <t>40FAV</t>
  </si>
  <si>
    <t>40FAW</t>
  </si>
  <si>
    <t>40FAU</t>
  </si>
  <si>
    <t>40FXX</t>
  </si>
  <si>
    <t>40FXV</t>
  </si>
  <si>
    <t>40FXW</t>
  </si>
  <si>
    <t>40FXU</t>
  </si>
  <si>
    <t>40IRX</t>
  </si>
  <si>
    <t>40IRV</t>
  </si>
  <si>
    <t>40IRW</t>
  </si>
  <si>
    <t>40IRU</t>
  </si>
  <si>
    <t>40IXX</t>
  </si>
  <si>
    <t>40IXV</t>
  </si>
  <si>
    <t>40IXW</t>
  </si>
  <si>
    <t>40IXU</t>
  </si>
  <si>
    <t>60FRX</t>
  </si>
  <si>
    <t>60FRV</t>
  </si>
  <si>
    <t>60FRW</t>
  </si>
  <si>
    <t>60FRU</t>
  </si>
  <si>
    <t>60FSX</t>
  </si>
  <si>
    <t>60FSV</t>
  </si>
  <si>
    <t>60FSW</t>
  </si>
  <si>
    <t>60FSU</t>
  </si>
  <si>
    <t>60FAX</t>
  </si>
  <si>
    <t>60FAV</t>
  </si>
  <si>
    <t>60FAW</t>
  </si>
  <si>
    <t>60FAU</t>
  </si>
  <si>
    <t>60FXX</t>
  </si>
  <si>
    <t>60FXV</t>
  </si>
  <si>
    <t>60FXW</t>
  </si>
  <si>
    <t>60FXU</t>
  </si>
  <si>
    <t>60IRX</t>
  </si>
  <si>
    <t>60IRV</t>
  </si>
  <si>
    <t>60IRU</t>
  </si>
  <si>
    <t>60IXX</t>
  </si>
  <si>
    <t>60IXV</t>
  </si>
  <si>
    <t>60IXW</t>
  </si>
  <si>
    <t>70FRX</t>
  </si>
  <si>
    <t>70FRV</t>
  </si>
  <si>
    <t>70FRW</t>
  </si>
  <si>
    <t>70FRU</t>
  </si>
  <si>
    <t>70FSX</t>
  </si>
  <si>
    <t>70FSV</t>
  </si>
  <si>
    <t>70FSW</t>
  </si>
  <si>
    <t>70FSU</t>
  </si>
  <si>
    <t>70FAX</t>
  </si>
  <si>
    <t>70FAV</t>
  </si>
  <si>
    <t>70FAW</t>
  </si>
  <si>
    <t>70FAU</t>
  </si>
  <si>
    <t>70FXX</t>
  </si>
  <si>
    <t>70FXV</t>
  </si>
  <si>
    <t>70FXW</t>
  </si>
  <si>
    <t>70FXU</t>
  </si>
  <si>
    <t>70IRX</t>
  </si>
  <si>
    <t>70IRV</t>
  </si>
  <si>
    <t>70IRW</t>
  </si>
  <si>
    <t>70IRU</t>
  </si>
  <si>
    <t>70IXX</t>
  </si>
  <si>
    <t>70IXV</t>
  </si>
  <si>
    <t>70IXW</t>
  </si>
  <si>
    <t>70IXU</t>
  </si>
  <si>
    <t>80FRX</t>
  </si>
  <si>
    <t>80FRV</t>
  </si>
  <si>
    <t>80FRW</t>
  </si>
  <si>
    <t>80FRU</t>
  </si>
  <si>
    <t>80FSX</t>
  </si>
  <si>
    <t>80FSV</t>
  </si>
  <si>
    <t>80FSW</t>
  </si>
  <si>
    <t>80FSU</t>
  </si>
  <si>
    <t>80FAX</t>
  </si>
  <si>
    <t>80FAV</t>
  </si>
  <si>
    <t>80FAW</t>
  </si>
  <si>
    <t>80FAU</t>
  </si>
  <si>
    <t>80FXX</t>
  </si>
  <si>
    <t>80FXV</t>
  </si>
  <si>
    <t>80FXW</t>
  </si>
  <si>
    <t>80FXU</t>
  </si>
  <si>
    <t>80IRX</t>
  </si>
  <si>
    <t>80IRV</t>
  </si>
  <si>
    <t>80IRW</t>
  </si>
  <si>
    <t>80IRU</t>
  </si>
  <si>
    <t>80IXX</t>
  </si>
  <si>
    <t>80IXV</t>
  </si>
  <si>
    <t>80IXW</t>
  </si>
  <si>
    <t>80IXU</t>
  </si>
  <si>
    <t>X</t>
  </si>
  <si>
    <t>V</t>
  </si>
  <si>
    <t>W</t>
  </si>
  <si>
    <t>U</t>
  </si>
  <si>
    <t>3R18042</t>
  </si>
  <si>
    <t>R</t>
  </si>
  <si>
    <t>1G07002</t>
  </si>
  <si>
    <t>F2114103</t>
  </si>
  <si>
    <t>F2114368</t>
  </si>
  <si>
    <t>F2124342</t>
  </si>
  <si>
    <t>F3111610</t>
  </si>
  <si>
    <t>1R03114</t>
  </si>
  <si>
    <t>1S01227</t>
  </si>
  <si>
    <t>F2114641</t>
  </si>
  <si>
    <t>F2114677</t>
  </si>
  <si>
    <t>F2114776</t>
  </si>
  <si>
    <t>F2115013</t>
  </si>
  <si>
    <t>IM120166</t>
  </si>
  <si>
    <t>F3120481</t>
  </si>
  <si>
    <t>F3120612</t>
  </si>
  <si>
    <t>3R18345</t>
  </si>
  <si>
    <t>8R10040</t>
  </si>
  <si>
    <t>F2125028</t>
  </si>
  <si>
    <t>3R18068</t>
  </si>
  <si>
    <t>10IXA</t>
  </si>
  <si>
    <t>60ISW</t>
  </si>
  <si>
    <t>1G01003</t>
  </si>
  <si>
    <t>7R16055</t>
  </si>
  <si>
    <t>30ISZ</t>
  </si>
  <si>
    <t>1s01100</t>
  </si>
  <si>
    <t>1R05162</t>
  </si>
  <si>
    <t>10ISZ</t>
  </si>
  <si>
    <t>10FRQ</t>
  </si>
  <si>
    <t>10FSQ</t>
  </si>
  <si>
    <t>10FAQ</t>
  </si>
  <si>
    <t>10FXQ</t>
  </si>
  <si>
    <t>10IRQ</t>
  </si>
  <si>
    <t>10ISQ</t>
  </si>
  <si>
    <t>30FRQ</t>
  </si>
  <si>
    <t>30FSQ</t>
  </si>
  <si>
    <t>30FAQ</t>
  </si>
  <si>
    <t>30FXQ</t>
  </si>
  <si>
    <t>30IRQ</t>
  </si>
  <si>
    <t>30ISQ</t>
  </si>
  <si>
    <t>40FRQ</t>
  </si>
  <si>
    <t>40FSQ</t>
  </si>
  <si>
    <t>40FAQ</t>
  </si>
  <si>
    <t>40FXQ</t>
  </si>
  <si>
    <t>40IRQ</t>
  </si>
  <si>
    <t>60FRQ</t>
  </si>
  <si>
    <t>60FSQ</t>
  </si>
  <si>
    <t>60FAQ</t>
  </si>
  <si>
    <t>60FXQ</t>
  </si>
  <si>
    <t>60IRQ</t>
  </si>
  <si>
    <t>60ISQ</t>
  </si>
  <si>
    <t>70FRQ</t>
  </si>
  <si>
    <t>70FSQ</t>
  </si>
  <si>
    <t>70FAQ</t>
  </si>
  <si>
    <t>70FXQ</t>
  </si>
  <si>
    <t>70IRQ</t>
  </si>
  <si>
    <t>80FRQ</t>
  </si>
  <si>
    <t>80FSQ</t>
  </si>
  <si>
    <t>80FAQ</t>
  </si>
  <si>
    <t>80FXQ</t>
  </si>
  <si>
    <t>80IRQ</t>
  </si>
  <si>
    <t>80ISQ</t>
  </si>
  <si>
    <t>1A06001</t>
  </si>
  <si>
    <t>1S02114</t>
  </si>
  <si>
    <t>1R05030</t>
  </si>
  <si>
    <t>3R18338</t>
  </si>
  <si>
    <t>7R20015</t>
  </si>
  <si>
    <t>Q</t>
  </si>
  <si>
    <t>10IXQ</t>
  </si>
  <si>
    <t>70ISQ</t>
  </si>
  <si>
    <t>7R20002</t>
  </si>
  <si>
    <t>10IXZ</t>
  </si>
  <si>
    <t>10ISA</t>
  </si>
  <si>
    <t>70ISZ</t>
  </si>
  <si>
    <t>3R15038</t>
  </si>
  <si>
    <t>3R18263</t>
  </si>
  <si>
    <t>6R23144</t>
  </si>
  <si>
    <t>F8130430</t>
  </si>
  <si>
    <t>1s02027 13139725</t>
  </si>
  <si>
    <t>1s02027</t>
  </si>
  <si>
    <t>1S02114 13139972</t>
  </si>
  <si>
    <t>F3130833</t>
  </si>
  <si>
    <t>3s18008</t>
  </si>
  <si>
    <t>4S12055</t>
  </si>
  <si>
    <t>7S22007</t>
  </si>
  <si>
    <t>1X02000</t>
  </si>
  <si>
    <t>ND700111</t>
  </si>
  <si>
    <t>F1145248</t>
  </si>
  <si>
    <t>F1146847</t>
  </si>
  <si>
    <t>F1148063</t>
  </si>
  <si>
    <t>IM140241</t>
  </si>
  <si>
    <t>AC140098</t>
  </si>
  <si>
    <t>F4142086</t>
  </si>
  <si>
    <t>1S01254</t>
  </si>
  <si>
    <t>4S12057</t>
  </si>
  <si>
    <t>4S12056</t>
  </si>
  <si>
    <t>AC140159</t>
  </si>
  <si>
    <t>3S18068</t>
  </si>
  <si>
    <t>4R14065</t>
  </si>
  <si>
    <t>F1152184</t>
  </si>
  <si>
    <t>3R18375</t>
  </si>
  <si>
    <t>7R17011</t>
  </si>
  <si>
    <t>60IXJ</t>
  </si>
  <si>
    <t>70ISJ</t>
  </si>
  <si>
    <t>70ISF</t>
  </si>
  <si>
    <t>70ISA</t>
  </si>
  <si>
    <t>F3150187</t>
  </si>
  <si>
    <t>F1501378</t>
  </si>
  <si>
    <t>4R12250</t>
  </si>
  <si>
    <t>6R23151</t>
  </si>
  <si>
    <t>AC150035</t>
  </si>
  <si>
    <t>1S02149</t>
  </si>
  <si>
    <t>4S12021</t>
  </si>
  <si>
    <t>IM150193</t>
  </si>
  <si>
    <t>4S14007</t>
  </si>
  <si>
    <t>F1509426</t>
  </si>
  <si>
    <t>IM150339</t>
  </si>
  <si>
    <t>1S01202</t>
  </si>
  <si>
    <t>6R23113</t>
  </si>
  <si>
    <t>7R16076</t>
  </si>
  <si>
    <t>3R18380</t>
  </si>
  <si>
    <t>3R18389</t>
  </si>
  <si>
    <t>1g10002</t>
  </si>
  <si>
    <t>1G10002</t>
  </si>
  <si>
    <t>1S01258</t>
  </si>
  <si>
    <t>3R18036</t>
  </si>
  <si>
    <t>1R12003</t>
  </si>
  <si>
    <t>AC160014</t>
  </si>
  <si>
    <t>7r17011</t>
  </si>
  <si>
    <t>1R01161</t>
  </si>
  <si>
    <t>4S12011</t>
  </si>
  <si>
    <t>1s01236</t>
  </si>
  <si>
    <t>1s01227</t>
  </si>
  <si>
    <t>F1604612</t>
  </si>
  <si>
    <t>7R22039</t>
  </si>
  <si>
    <t>1s01209</t>
  </si>
  <si>
    <t>60IXZ</t>
  </si>
  <si>
    <t>F1604974</t>
  </si>
  <si>
    <t>7S20009</t>
  </si>
  <si>
    <t>8R11063</t>
  </si>
  <si>
    <t>3R15040</t>
  </si>
  <si>
    <t>6R23155</t>
  </si>
  <si>
    <t>7R19061</t>
  </si>
  <si>
    <t>10FRY</t>
  </si>
  <si>
    <t>10FSY</t>
  </si>
  <si>
    <t>10FAY</t>
  </si>
  <si>
    <t>10FXY</t>
  </si>
  <si>
    <t>10IXY</t>
  </si>
  <si>
    <t>30FRY</t>
  </si>
  <si>
    <t>30FSY</t>
  </si>
  <si>
    <t>30FAY</t>
  </si>
  <si>
    <t>30FXY</t>
  </si>
  <si>
    <t>30IRY</t>
  </si>
  <si>
    <t>30IXY</t>
  </si>
  <si>
    <t>40FRY</t>
  </si>
  <si>
    <t>40FSY</t>
  </si>
  <si>
    <t>40FAY</t>
  </si>
  <si>
    <t>40FXY</t>
  </si>
  <si>
    <t>40IRY</t>
  </si>
  <si>
    <t>40IXY</t>
  </si>
  <si>
    <t>60FRY</t>
  </si>
  <si>
    <t>60FSY</t>
  </si>
  <si>
    <t>60FAY</t>
  </si>
  <si>
    <t>60FXY</t>
  </si>
  <si>
    <t>60IRY</t>
  </si>
  <si>
    <t>60IXY</t>
  </si>
  <si>
    <t>70FRY</t>
  </si>
  <si>
    <t>70FSY</t>
  </si>
  <si>
    <t>70FAY</t>
  </si>
  <si>
    <t>70FXY</t>
  </si>
  <si>
    <t>70IRY</t>
  </si>
  <si>
    <t>70IXY</t>
  </si>
  <si>
    <t>80FRY</t>
  </si>
  <si>
    <t>80FSY</t>
  </si>
  <si>
    <t>80FAY</t>
  </si>
  <si>
    <t>80FXY</t>
  </si>
  <si>
    <t>80IRY</t>
  </si>
  <si>
    <t>80IXY</t>
  </si>
  <si>
    <t>Y</t>
  </si>
  <si>
    <t>10IRJ</t>
  </si>
  <si>
    <t>60IXU</t>
  </si>
  <si>
    <t xml:space="preserve"> </t>
  </si>
  <si>
    <t>1R07041</t>
  </si>
  <si>
    <t>10FRC</t>
  </si>
  <si>
    <t>10FSC</t>
  </si>
  <si>
    <t>10FAC</t>
  </si>
  <si>
    <t>10FXC</t>
  </si>
  <si>
    <t>10IRC</t>
  </si>
  <si>
    <t>10IXC</t>
  </si>
  <si>
    <t>10ISC</t>
  </si>
  <si>
    <t>30FRC</t>
  </si>
  <si>
    <t>30FSC</t>
  </si>
  <si>
    <t>30FAC</t>
  </si>
  <si>
    <t>30FXC</t>
  </si>
  <si>
    <t>30IRC</t>
  </si>
  <si>
    <t>30ISC</t>
  </si>
  <si>
    <t>40FRC</t>
  </si>
  <si>
    <t>40FSC</t>
  </si>
  <si>
    <t>40FAC</t>
  </si>
  <si>
    <t>40FXC</t>
  </si>
  <si>
    <t>40IRC</t>
  </si>
  <si>
    <t>40ISC</t>
  </si>
  <si>
    <t>60FRC</t>
  </si>
  <si>
    <t>60FSC</t>
  </si>
  <si>
    <t>60FAC</t>
  </si>
  <si>
    <t>60FXC</t>
  </si>
  <si>
    <t>60IRC</t>
  </si>
  <si>
    <t>60ISC</t>
  </si>
  <si>
    <t>70FRC</t>
  </si>
  <si>
    <t>70FSC</t>
  </si>
  <si>
    <t>70FAC</t>
  </si>
  <si>
    <t>70FXC</t>
  </si>
  <si>
    <t>70IRC</t>
  </si>
  <si>
    <t>70ISC</t>
  </si>
  <si>
    <t>80FRC</t>
  </si>
  <si>
    <t>80FSC</t>
  </si>
  <si>
    <t>80FAC</t>
  </si>
  <si>
    <t>80FXC</t>
  </si>
  <si>
    <t>80IRC</t>
  </si>
  <si>
    <t>80ISC</t>
  </si>
  <si>
    <t>C</t>
  </si>
  <si>
    <t>1G26002</t>
  </si>
  <si>
    <t>1R06020</t>
  </si>
  <si>
    <t>3R14080</t>
  </si>
  <si>
    <t>6R23143</t>
  </si>
  <si>
    <t>7R17043</t>
  </si>
  <si>
    <t>7R22040</t>
  </si>
  <si>
    <t>1G20003</t>
  </si>
  <si>
    <t>4R13101 17040646</t>
  </si>
  <si>
    <t>4R13101</t>
  </si>
  <si>
    <t>1R06146</t>
  </si>
  <si>
    <t>4R13116</t>
  </si>
  <si>
    <t>F4171067</t>
  </si>
  <si>
    <t>1S03023</t>
  </si>
  <si>
    <t>1s01122</t>
  </si>
  <si>
    <t>F6170550</t>
  </si>
  <si>
    <t>3R18373</t>
  </si>
  <si>
    <t>4R12252</t>
  </si>
  <si>
    <t>7R17037</t>
  </si>
  <si>
    <t>1S01243</t>
  </si>
  <si>
    <t>7S19024</t>
  </si>
  <si>
    <t>8R09060</t>
  </si>
  <si>
    <t>8R09006</t>
  </si>
  <si>
    <t>7S22008</t>
  </si>
  <si>
    <t>1g03002</t>
  </si>
  <si>
    <t>8R09077</t>
  </si>
  <si>
    <t>8R10032</t>
  </si>
  <si>
    <t>4S12059</t>
  </si>
  <si>
    <t>1R04128</t>
  </si>
  <si>
    <t>AC170044</t>
  </si>
  <si>
    <t>8R10055</t>
  </si>
  <si>
    <t>3R18207</t>
  </si>
  <si>
    <t>4R13134</t>
  </si>
  <si>
    <t>4R15037</t>
  </si>
  <si>
    <t>6R21046</t>
  </si>
  <si>
    <t>6R23159</t>
  </si>
  <si>
    <t>8R11058</t>
  </si>
  <si>
    <t>3T18002</t>
  </si>
  <si>
    <t>1r01543 17125005</t>
  </si>
  <si>
    <t>1r01543</t>
  </si>
  <si>
    <t>8R09023</t>
  </si>
  <si>
    <t>8R08039</t>
  </si>
  <si>
    <t>8R09035</t>
  </si>
  <si>
    <t>1R05152</t>
  </si>
  <si>
    <t>10FRD</t>
  </si>
  <si>
    <t>10FSD</t>
  </si>
  <si>
    <t>10FAD</t>
  </si>
  <si>
    <t>10FXD</t>
  </si>
  <si>
    <t>10IRD</t>
  </si>
  <si>
    <t>10IXD</t>
  </si>
  <si>
    <t>10ISD</t>
  </si>
  <si>
    <t>30FRD</t>
  </si>
  <si>
    <t>30FSD</t>
  </si>
  <si>
    <t>30FAD</t>
  </si>
  <si>
    <t>30FXD</t>
  </si>
  <si>
    <t>30IRD</t>
  </si>
  <si>
    <t>30ISD</t>
  </si>
  <si>
    <t>40FRD</t>
  </si>
  <si>
    <t>40FSD</t>
  </si>
  <si>
    <t>40FAD</t>
  </si>
  <si>
    <t>40FXD</t>
  </si>
  <si>
    <t>40IRD</t>
  </si>
  <si>
    <t>60FRD</t>
  </si>
  <si>
    <t>60FSD</t>
  </si>
  <si>
    <t>60FAD</t>
  </si>
  <si>
    <t>60FXD</t>
  </si>
  <si>
    <t>60IRD</t>
  </si>
  <si>
    <t>60ISD</t>
  </si>
  <si>
    <t>70FRD</t>
  </si>
  <si>
    <t>70FSD</t>
  </si>
  <si>
    <t>70FAD</t>
  </si>
  <si>
    <t>70FXD</t>
  </si>
  <si>
    <t>70IRD</t>
  </si>
  <si>
    <t>70ISD</t>
  </si>
  <si>
    <t>80FRD</t>
  </si>
  <si>
    <t>80FSD</t>
  </si>
  <si>
    <t>80FAD</t>
  </si>
  <si>
    <t>80FXD</t>
  </si>
  <si>
    <t>80IRD</t>
  </si>
  <si>
    <t>80ISD</t>
  </si>
  <si>
    <t>7R19075</t>
  </si>
  <si>
    <t>1R05034</t>
  </si>
  <si>
    <t>1R02228</t>
  </si>
  <si>
    <t>4G01013</t>
  </si>
  <si>
    <t>8R08044</t>
  </si>
  <si>
    <t>8R10053</t>
  </si>
  <si>
    <t>8R08045</t>
  </si>
  <si>
    <t>8R09054</t>
  </si>
  <si>
    <t>1S02117</t>
  </si>
  <si>
    <t>4R15054</t>
  </si>
  <si>
    <t>1R05153</t>
  </si>
  <si>
    <t>NV180066</t>
  </si>
  <si>
    <t>G7180030</t>
  </si>
  <si>
    <t>1R06146 18120027</t>
  </si>
  <si>
    <t>D</t>
  </si>
  <si>
    <t>4R15054 18401209</t>
  </si>
  <si>
    <t>4G01001</t>
  </si>
  <si>
    <t>7R17038</t>
  </si>
  <si>
    <t>1r03168</t>
  </si>
  <si>
    <t>3R18410</t>
  </si>
  <si>
    <t>8R08005</t>
  </si>
  <si>
    <t>1R06028</t>
  </si>
  <si>
    <t>AC180027</t>
  </si>
  <si>
    <t>3R18408</t>
  </si>
  <si>
    <t>7R19076</t>
  </si>
  <si>
    <t>7R17047</t>
  </si>
  <si>
    <t>8R10052</t>
  </si>
  <si>
    <t>1r03168 18121112</t>
  </si>
  <si>
    <t>8R09080</t>
  </si>
  <si>
    <t>1R02256</t>
  </si>
  <si>
    <t>4R12236</t>
  </si>
  <si>
    <t>4R12182</t>
  </si>
  <si>
    <t>4R14034</t>
  </si>
  <si>
    <t>4R14056</t>
  </si>
  <si>
    <t>7R22036</t>
  </si>
  <si>
    <t>7R16075</t>
  </si>
  <si>
    <t>7R22044</t>
  </si>
  <si>
    <t>7R17034</t>
  </si>
  <si>
    <t>8R10008</t>
  </si>
  <si>
    <t>1S01061</t>
  </si>
  <si>
    <t>1S01136</t>
  </si>
  <si>
    <t>1S02073</t>
  </si>
  <si>
    <t>1A13002</t>
  </si>
  <si>
    <t>7R17054</t>
  </si>
  <si>
    <t>1G20002</t>
  </si>
  <si>
    <t>1s03055</t>
  </si>
  <si>
    <t>1R02173</t>
  </si>
  <si>
    <t>1R02228 18006568</t>
  </si>
  <si>
    <t>1R06161</t>
  </si>
  <si>
    <t>3R18384</t>
  </si>
  <si>
    <t>4R12181</t>
  </si>
  <si>
    <t>1S03055</t>
  </si>
  <si>
    <t>1R02248</t>
  </si>
  <si>
    <t>8R10060</t>
  </si>
  <si>
    <t>1R03141</t>
  </si>
  <si>
    <t>4R12257</t>
  </si>
  <si>
    <t>F2124336</t>
  </si>
  <si>
    <t>1s02004</t>
  </si>
  <si>
    <t>F2131297</t>
  </si>
  <si>
    <t>1S02004</t>
  </si>
  <si>
    <t>F1501551</t>
  </si>
  <si>
    <t>AC180063</t>
  </si>
  <si>
    <t>4S12039</t>
  </si>
  <si>
    <t>1S02067</t>
  </si>
  <si>
    <t>1R05215</t>
  </si>
  <si>
    <t>4R12147</t>
  </si>
  <si>
    <t>7R17009</t>
  </si>
  <si>
    <t>8R10037</t>
  </si>
  <si>
    <t>1R04062</t>
  </si>
  <si>
    <t>1r05195</t>
  </si>
  <si>
    <t>1R01558</t>
  </si>
  <si>
    <t>3R18160</t>
  </si>
  <si>
    <t>3R18396</t>
  </si>
  <si>
    <t>7R19079</t>
  </si>
  <si>
    <t>7R20021</t>
  </si>
  <si>
    <t>7R17057</t>
  </si>
  <si>
    <t>7R16080</t>
  </si>
  <si>
    <t>10FRM</t>
  </si>
  <si>
    <t>10FSM</t>
  </si>
  <si>
    <t>10FAM</t>
  </si>
  <si>
    <t>10FXM</t>
  </si>
  <si>
    <t>10IRM</t>
  </si>
  <si>
    <t>10IXM</t>
  </si>
  <si>
    <t>10ISM</t>
  </si>
  <si>
    <t>30FRM</t>
  </si>
  <si>
    <t>30FSM</t>
  </si>
  <si>
    <t>30FAM</t>
  </si>
  <si>
    <t>30FXM</t>
  </si>
  <si>
    <t>30IRM</t>
  </si>
  <si>
    <t>30ISM</t>
  </si>
  <si>
    <t>40FRM</t>
  </si>
  <si>
    <t>40FSM</t>
  </si>
  <si>
    <t>40FAM</t>
  </si>
  <si>
    <t>40FXM</t>
  </si>
  <si>
    <t>40IRM</t>
  </si>
  <si>
    <t>60FRM</t>
  </si>
  <si>
    <t>60FSM</t>
  </si>
  <si>
    <t>60FAM</t>
  </si>
  <si>
    <t>60FXM</t>
  </si>
  <si>
    <t>60IRM</t>
  </si>
  <si>
    <t>60ISM</t>
  </si>
  <si>
    <t>70FRM</t>
  </si>
  <si>
    <t>70FSM</t>
  </si>
  <si>
    <t>70FAM</t>
  </si>
  <si>
    <t>70FXM</t>
  </si>
  <si>
    <t>70IRM</t>
  </si>
  <si>
    <t>70ISM</t>
  </si>
  <si>
    <t>80FRM</t>
  </si>
  <si>
    <t>80FSM</t>
  </si>
  <si>
    <t>80FAM</t>
  </si>
  <si>
    <t>80FXM</t>
  </si>
  <si>
    <t>80IRM</t>
  </si>
  <si>
    <t>80ISM</t>
  </si>
  <si>
    <t>1R05034 18122472</t>
  </si>
  <si>
    <t>1r05195 18122581</t>
  </si>
  <si>
    <t>1R06161 18122595</t>
  </si>
  <si>
    <t>1S02072</t>
  </si>
  <si>
    <t>7R16080 19703003</t>
  </si>
  <si>
    <t>1S01009</t>
  </si>
  <si>
    <t>F7190043</t>
  </si>
  <si>
    <t>1R02226</t>
  </si>
  <si>
    <t>4R14007</t>
  </si>
  <si>
    <t>7R22046</t>
  </si>
  <si>
    <t>7S20005</t>
  </si>
  <si>
    <t>1g01013</t>
  </si>
  <si>
    <t>8R09079</t>
  </si>
  <si>
    <t>1G01013</t>
  </si>
  <si>
    <t>4R14073</t>
  </si>
  <si>
    <t>1r02148</t>
  </si>
  <si>
    <t>1S03013</t>
  </si>
  <si>
    <t>1R02049</t>
  </si>
  <si>
    <t>3R18133</t>
  </si>
  <si>
    <t>6R23048</t>
  </si>
  <si>
    <t>6R23139</t>
  </si>
  <si>
    <t>7R19080</t>
  </si>
  <si>
    <t>M</t>
  </si>
  <si>
    <t>6G12002</t>
  </si>
  <si>
    <t>4G01009</t>
  </si>
  <si>
    <t>4G01011</t>
  </si>
  <si>
    <t>3R18357</t>
  </si>
  <si>
    <t>7R22045</t>
  </si>
  <si>
    <t>7A01003</t>
  </si>
  <si>
    <t>7r17051 19070433</t>
  </si>
  <si>
    <t>7r17051</t>
  </si>
  <si>
    <t>1R07047</t>
  </si>
  <si>
    <t>3R18077</t>
  </si>
  <si>
    <t>3R18419</t>
  </si>
  <si>
    <t>6R23165</t>
  </si>
  <si>
    <t>6R24016</t>
  </si>
  <si>
    <t>8R08043</t>
  </si>
  <si>
    <t>8R08026</t>
  </si>
  <si>
    <t>8R09078</t>
  </si>
  <si>
    <t>8R08037</t>
  </si>
  <si>
    <t>40ISD</t>
  </si>
  <si>
    <t>7R19061 19701152</t>
  </si>
  <si>
    <t>1S02161</t>
  </si>
  <si>
    <t>6R23164</t>
  </si>
  <si>
    <t>1G01014</t>
  </si>
  <si>
    <t>1S01068</t>
  </si>
  <si>
    <t>3R18112</t>
  </si>
  <si>
    <t>4R12104</t>
  </si>
  <si>
    <t>4R13145</t>
  </si>
  <si>
    <t>7R22026</t>
  </si>
  <si>
    <t>7R08001</t>
  </si>
  <si>
    <t>40IXZ</t>
  </si>
  <si>
    <t>1S01259</t>
  </si>
  <si>
    <t>7R19061 19701190</t>
  </si>
  <si>
    <t>1g01014</t>
  </si>
  <si>
    <t>1s01258</t>
  </si>
  <si>
    <t>1G20004 19123930</t>
  </si>
  <si>
    <t>1G20004</t>
  </si>
  <si>
    <t>1R01510</t>
  </si>
  <si>
    <t>4R15044</t>
  </si>
  <si>
    <t>4R14039</t>
  </si>
  <si>
    <t>8R10061</t>
  </si>
  <si>
    <t>7R17057 19701223</t>
  </si>
  <si>
    <t>1G10001</t>
  </si>
  <si>
    <t>3R18367</t>
  </si>
  <si>
    <t>4R14075</t>
  </si>
  <si>
    <t>4R13147</t>
  </si>
  <si>
    <t>7R22023</t>
  </si>
  <si>
    <t>40ISQ</t>
  </si>
  <si>
    <t>40ISM</t>
  </si>
  <si>
    <t>1s02073</t>
  </si>
  <si>
    <t>8T09001</t>
  </si>
  <si>
    <t>1r06020</t>
  </si>
  <si>
    <t>1R07060</t>
  </si>
  <si>
    <t>3R18424</t>
  </si>
  <si>
    <t>7R16082</t>
  </si>
  <si>
    <t>F7190937</t>
  </si>
  <si>
    <t>3S18071</t>
  </si>
  <si>
    <t>1G01010</t>
  </si>
  <si>
    <t>8R09085 19081158</t>
  </si>
  <si>
    <t>8R09085</t>
  </si>
  <si>
    <t>1R02078</t>
  </si>
  <si>
    <t>1R05181</t>
  </si>
  <si>
    <t>6R23004</t>
  </si>
  <si>
    <t>8R11099</t>
  </si>
  <si>
    <t>SOCIETES SNA</t>
  </si>
  <si>
    <t>70FSSY</t>
  </si>
  <si>
    <t>70FSSX</t>
  </si>
  <si>
    <t>70FSSV</t>
  </si>
  <si>
    <t>70FSSW</t>
  </si>
  <si>
    <t>70FSSU</t>
  </si>
  <si>
    <t>70FSSJ</t>
  </si>
  <si>
    <t>70FSSF</t>
  </si>
  <si>
    <t>70FSSA</t>
  </si>
  <si>
    <t>70FSSZ</t>
  </si>
  <si>
    <t>70FSSQ</t>
  </si>
  <si>
    <t>70FSSC</t>
  </si>
  <si>
    <t>70FSSD</t>
  </si>
  <si>
    <t>70FSSM</t>
  </si>
  <si>
    <t>1G07003</t>
  </si>
  <si>
    <t>3R18234</t>
  </si>
  <si>
    <t>3R18274</t>
  </si>
  <si>
    <t>3R18353</t>
  </si>
  <si>
    <t>3R18363</t>
  </si>
  <si>
    <t>F1909943</t>
  </si>
  <si>
    <t>1r02209</t>
  </si>
  <si>
    <t>6R21055</t>
  </si>
  <si>
    <t>7R17055</t>
  </si>
  <si>
    <t>7R20003</t>
  </si>
  <si>
    <t>8R08040</t>
  </si>
  <si>
    <t>8R06002</t>
  </si>
  <si>
    <t>F4190261</t>
  </si>
  <si>
    <t>F4190446</t>
  </si>
  <si>
    <t>8R06002 19801476</t>
  </si>
  <si>
    <t>1G01010 19563477</t>
  </si>
  <si>
    <t>1A11001</t>
  </si>
  <si>
    <t>1S02019</t>
  </si>
  <si>
    <t>1S01103</t>
  </si>
  <si>
    <t>3R15005</t>
  </si>
  <si>
    <t>3R18119</t>
  </si>
  <si>
    <t>3R18403</t>
  </si>
  <si>
    <t>3R18412</t>
  </si>
  <si>
    <t>6R21074</t>
  </si>
  <si>
    <t>6R21178</t>
  </si>
  <si>
    <t>7R16079</t>
  </si>
  <si>
    <t>1R01480</t>
  </si>
  <si>
    <t>1R05171</t>
  </si>
  <si>
    <t>1R02174</t>
  </si>
  <si>
    <t>1R02031</t>
  </si>
  <si>
    <t>8R08047</t>
  </si>
  <si>
    <t>1s02019</t>
  </si>
  <si>
    <t>1T05001</t>
  </si>
  <si>
    <t>F1200406</t>
  </si>
  <si>
    <t>1S02186</t>
  </si>
  <si>
    <t>1R02031 20123596</t>
  </si>
  <si>
    <t>1S01266</t>
  </si>
  <si>
    <t>1R02009</t>
  </si>
  <si>
    <t>1R03147</t>
  </si>
  <si>
    <t>3R15036</t>
  </si>
  <si>
    <t>3R18382</t>
  </si>
  <si>
    <t>6R24021</t>
  </si>
  <si>
    <t>7R16066</t>
  </si>
  <si>
    <t>7R19018</t>
  </si>
  <si>
    <t>8R09044</t>
  </si>
  <si>
    <t>7S19023</t>
  </si>
  <si>
    <t>F1200712</t>
  </si>
  <si>
    <t>10FRK</t>
  </si>
  <si>
    <t>10FSK</t>
  </si>
  <si>
    <t>10FAK</t>
  </si>
  <si>
    <t>10FXK</t>
  </si>
  <si>
    <t>10IRK</t>
  </si>
  <si>
    <t>10IXK</t>
  </si>
  <si>
    <t>10ISK</t>
  </si>
  <si>
    <t>30FRK</t>
  </si>
  <si>
    <t>30FSK</t>
  </si>
  <si>
    <t>30FAK</t>
  </si>
  <si>
    <t>30FXK</t>
  </si>
  <si>
    <t>30IRK</t>
  </si>
  <si>
    <t>30ISK</t>
  </si>
  <si>
    <t>80FRK</t>
  </si>
  <si>
    <t>80FSK</t>
  </si>
  <si>
    <t>80FAK</t>
  </si>
  <si>
    <t>80FXK</t>
  </si>
  <si>
    <t>80IRK</t>
  </si>
  <si>
    <t>80ISK</t>
  </si>
  <si>
    <t>70FRK</t>
  </si>
  <si>
    <t>70FSK</t>
  </si>
  <si>
    <t>70FSSK</t>
  </si>
  <si>
    <t>70FAK</t>
  </si>
  <si>
    <t>70FXK</t>
  </si>
  <si>
    <t>70IRK</t>
  </si>
  <si>
    <t>70ISK</t>
  </si>
  <si>
    <t>60FRK</t>
  </si>
  <si>
    <t>60FSK</t>
  </si>
  <si>
    <t>60FAK</t>
  </si>
  <si>
    <t>60FXK</t>
  </si>
  <si>
    <t>60IRK</t>
  </si>
  <si>
    <t>60ISK</t>
  </si>
  <si>
    <t>40FRK</t>
  </si>
  <si>
    <t>40FSK</t>
  </si>
  <si>
    <t>40FAK</t>
  </si>
  <si>
    <t>40FXK</t>
  </si>
  <si>
    <t>40IRK</t>
  </si>
  <si>
    <t>40ISK</t>
  </si>
  <si>
    <t>K</t>
  </si>
  <si>
    <t>8R10064</t>
  </si>
  <si>
    <t>6R24006</t>
  </si>
  <si>
    <t>1S01216</t>
  </si>
  <si>
    <t>4G01007</t>
  </si>
  <si>
    <t>3R18108</t>
  </si>
  <si>
    <t>3R18426</t>
  </si>
  <si>
    <t>F4200256</t>
  </si>
  <si>
    <t>1R02234</t>
  </si>
  <si>
    <t>1R02199</t>
  </si>
  <si>
    <t>1R02238</t>
  </si>
  <si>
    <t>1R03074</t>
  </si>
  <si>
    <t>1R03131</t>
  </si>
  <si>
    <t>1R01445</t>
  </si>
  <si>
    <t>1R02247</t>
  </si>
  <si>
    <t>1R01556</t>
  </si>
  <si>
    <t>1R02150</t>
  </si>
  <si>
    <t>4R13115</t>
  </si>
  <si>
    <t>4R12262</t>
  </si>
  <si>
    <t>4R15035</t>
  </si>
  <si>
    <t>6R21045</t>
  </si>
  <si>
    <t>8R09076</t>
  </si>
  <si>
    <t>FN160089</t>
  </si>
  <si>
    <t>7S19011</t>
  </si>
  <si>
    <t>SS</t>
  </si>
  <si>
    <t>1S06019</t>
  </si>
  <si>
    <t>7S19002</t>
  </si>
  <si>
    <t>1S01239</t>
  </si>
  <si>
    <t>1R09022 20123996</t>
  </si>
  <si>
    <t>1R09022</t>
  </si>
  <si>
    <t>F1201870</t>
  </si>
  <si>
    <t>1s06019</t>
  </si>
  <si>
    <t>6R21175</t>
  </si>
  <si>
    <t>F1201947</t>
  </si>
  <si>
    <t>F1201957</t>
  </si>
  <si>
    <t>3R18201</t>
  </si>
  <si>
    <t>1S01294</t>
  </si>
  <si>
    <t>1R04098</t>
  </si>
  <si>
    <t>F1202137</t>
  </si>
  <si>
    <t>1R03147 20005023</t>
  </si>
  <si>
    <t>1R02280</t>
  </si>
  <si>
    <t>1R02148</t>
  </si>
  <si>
    <t>1R09019</t>
  </si>
  <si>
    <t>1R06126</t>
  </si>
  <si>
    <t>1R01551</t>
  </si>
  <si>
    <t>1R01481</t>
  </si>
  <si>
    <t>3R18420</t>
  </si>
  <si>
    <t>3R18092</t>
  </si>
  <si>
    <t>4R12228</t>
  </si>
  <si>
    <t>4R14015</t>
  </si>
  <si>
    <t>4R12189</t>
  </si>
  <si>
    <t>7R19052</t>
  </si>
  <si>
    <t>8R10038</t>
  </si>
  <si>
    <t>8R08049</t>
  </si>
  <si>
    <t>1S01143</t>
  </si>
  <si>
    <t>1R02176</t>
  </si>
  <si>
    <t>1R03159</t>
  </si>
  <si>
    <t>8R08042</t>
  </si>
  <si>
    <t>8R11098</t>
  </si>
  <si>
    <t>F1202577</t>
  </si>
  <si>
    <t>F1202685</t>
  </si>
  <si>
    <t>1S01280</t>
  </si>
  <si>
    <t>F1202870</t>
  </si>
  <si>
    <t>1S02144</t>
  </si>
  <si>
    <t>F1203086</t>
  </si>
  <si>
    <t>F1203132</t>
  </si>
  <si>
    <t>4R15029</t>
  </si>
  <si>
    <t>4R12177</t>
  </si>
  <si>
    <t>1R07061</t>
  </si>
  <si>
    <t>1R03033</t>
  </si>
  <si>
    <t>1R06150</t>
  </si>
  <si>
    <t>1R04158</t>
  </si>
  <si>
    <t>3R15037</t>
  </si>
  <si>
    <t>3R18039</t>
  </si>
  <si>
    <t>6R21144</t>
  </si>
  <si>
    <t>6R21155</t>
  </si>
  <si>
    <t>6R21189</t>
  </si>
  <si>
    <t>7R17058</t>
  </si>
  <si>
    <t>8R08023</t>
  </si>
  <si>
    <t>8R08050</t>
  </si>
  <si>
    <t>7S22009</t>
  </si>
  <si>
    <t>8R06002 20801223</t>
  </si>
  <si>
    <t>1r02243</t>
  </si>
  <si>
    <t>8A01002</t>
  </si>
  <si>
    <t>1G01008</t>
  </si>
  <si>
    <t>IMP20131</t>
  </si>
  <si>
    <t>F1203814</t>
  </si>
  <si>
    <t>IMP20140</t>
  </si>
  <si>
    <t>IMP20149</t>
  </si>
  <si>
    <t>IMP20154</t>
  </si>
  <si>
    <t>3R15048</t>
  </si>
  <si>
    <t>3R18023</t>
  </si>
  <si>
    <t>1G01012</t>
  </si>
  <si>
    <t>1R02083</t>
  </si>
  <si>
    <t>1R04150</t>
  </si>
  <si>
    <t>1R01580</t>
  </si>
  <si>
    <t>1R04121</t>
  </si>
  <si>
    <t>1R03157</t>
  </si>
  <si>
    <t>3R15047</t>
  </si>
  <si>
    <t>3R18101</t>
  </si>
  <si>
    <t>3R18411</t>
  </si>
  <si>
    <t>4R13137</t>
  </si>
  <si>
    <t>4R15052</t>
  </si>
  <si>
    <t>6R21162</t>
  </si>
  <si>
    <t>6R21145</t>
  </si>
  <si>
    <t>6R23162</t>
  </si>
  <si>
    <t>7R22047</t>
  </si>
  <si>
    <t>7R19069</t>
  </si>
  <si>
    <t>3A02001</t>
  </si>
  <si>
    <t>3G06003</t>
  </si>
  <si>
    <t>IMP20160</t>
  </si>
  <si>
    <t>1S01307</t>
  </si>
  <si>
    <t>IMP20163</t>
  </si>
  <si>
    <t>F1204854</t>
  </si>
  <si>
    <t>1s01133</t>
  </si>
  <si>
    <t>F1204916</t>
  </si>
  <si>
    <t>1R06127</t>
  </si>
  <si>
    <t>F1205118</t>
  </si>
  <si>
    <t>1R02243</t>
  </si>
  <si>
    <t>1R04140</t>
  </si>
  <si>
    <t>1R04159</t>
  </si>
  <si>
    <t>1R01573</t>
  </si>
  <si>
    <t>3R18393</t>
  </si>
  <si>
    <t>6R21147</t>
  </si>
  <si>
    <t>6R23168</t>
  </si>
  <si>
    <t>3S18038</t>
  </si>
  <si>
    <t>1A05003</t>
  </si>
  <si>
    <t>4R14081</t>
  </si>
  <si>
    <t>1S01121</t>
  </si>
  <si>
    <t>F1205638</t>
  </si>
  <si>
    <t>F1205663</t>
  </si>
  <si>
    <t>1S01267</t>
  </si>
  <si>
    <t>1S03056</t>
  </si>
  <si>
    <t>1s01067</t>
  </si>
  <si>
    <t>3R18074</t>
  </si>
  <si>
    <t>3R18352</t>
  </si>
  <si>
    <t>3R18431</t>
  </si>
  <si>
    <t>F7200835</t>
  </si>
  <si>
    <t>8R11062</t>
  </si>
  <si>
    <t>1R03188</t>
  </si>
  <si>
    <t>F1206212</t>
  </si>
  <si>
    <t>1R02278</t>
  </si>
  <si>
    <t>1R04156</t>
  </si>
  <si>
    <t>1R05159</t>
  </si>
  <si>
    <t>6R21181</t>
  </si>
  <si>
    <t>6R23169</t>
  </si>
  <si>
    <t>6R23021</t>
  </si>
  <si>
    <t>6R23167</t>
  </si>
  <si>
    <t>4S01002</t>
  </si>
  <si>
    <t>4G120001</t>
  </si>
  <si>
    <t>3G18002</t>
  </si>
  <si>
    <t>1R03033 20121452</t>
  </si>
  <si>
    <t>F1206599</t>
  </si>
  <si>
    <t>3S18050</t>
  </si>
  <si>
    <t>1R04150 20125219</t>
  </si>
  <si>
    <t>6R24005</t>
  </si>
  <si>
    <t>F4201354</t>
  </si>
  <si>
    <t>1R02232</t>
  </si>
  <si>
    <t>1R02287</t>
  </si>
  <si>
    <t>1R02285</t>
  </si>
  <si>
    <t>1R05214</t>
  </si>
  <si>
    <t>1r07013</t>
  </si>
  <si>
    <t>1R06038</t>
  </si>
  <si>
    <t>1R01590</t>
  </si>
  <si>
    <t>1R01548</t>
  </si>
  <si>
    <t>3R18111</t>
  </si>
  <si>
    <t>3R18358</t>
  </si>
  <si>
    <t>8R09088</t>
  </si>
  <si>
    <t>8R11010</t>
  </si>
  <si>
    <t>8R11072</t>
  </si>
  <si>
    <t>10FRH</t>
  </si>
  <si>
    <t>10FSH</t>
  </si>
  <si>
    <t>10FAH</t>
  </si>
  <si>
    <t>10FXH</t>
  </si>
  <si>
    <t>10IRH</t>
  </si>
  <si>
    <t>10IXH</t>
  </si>
  <si>
    <t>10ISH</t>
  </si>
  <si>
    <t>30FRH</t>
  </si>
  <si>
    <t>30FSH</t>
  </si>
  <si>
    <t>30FAH</t>
  </si>
  <si>
    <t>30FXH</t>
  </si>
  <si>
    <t>30IRH</t>
  </si>
  <si>
    <t>30ISH</t>
  </si>
  <si>
    <t>40FRH</t>
  </si>
  <si>
    <t>40FSH</t>
  </si>
  <si>
    <t>40FAH</t>
  </si>
  <si>
    <t>40FXH</t>
  </si>
  <si>
    <t>40IRH</t>
  </si>
  <si>
    <t>40ISH</t>
  </si>
  <si>
    <t>60FRH</t>
  </si>
  <si>
    <t>60FSH</t>
  </si>
  <si>
    <t>60FAH</t>
  </si>
  <si>
    <t>60FXH</t>
  </si>
  <si>
    <t>60IRH</t>
  </si>
  <si>
    <t>60ISH</t>
  </si>
  <si>
    <t>70FRH</t>
  </si>
  <si>
    <t>70FSH</t>
  </si>
  <si>
    <t>70FSSH</t>
  </si>
  <si>
    <t>70FAH</t>
  </si>
  <si>
    <t>70FXH</t>
  </si>
  <si>
    <t>70IRH</t>
  </si>
  <si>
    <t>70ISH</t>
  </si>
  <si>
    <t>80FRH</t>
  </si>
  <si>
    <t>80FSH</t>
  </si>
  <si>
    <t>80FAH</t>
  </si>
  <si>
    <t>80FXH</t>
  </si>
  <si>
    <t>80IRH</t>
  </si>
  <si>
    <t>80ISH</t>
  </si>
  <si>
    <t>H</t>
  </si>
  <si>
    <t>F1207905</t>
  </si>
  <si>
    <t>1S01053</t>
  </si>
  <si>
    <t>1S02024</t>
  </si>
  <si>
    <t>IMP20182</t>
  </si>
  <si>
    <t>1R01573 20125569</t>
  </si>
  <si>
    <t>8R10075</t>
  </si>
  <si>
    <t>F8200906</t>
  </si>
  <si>
    <t>F4201555</t>
  </si>
  <si>
    <t>4G01019</t>
  </si>
  <si>
    <t>4S12054</t>
  </si>
  <si>
    <t>F1209122</t>
  </si>
  <si>
    <t>1S01257</t>
  </si>
  <si>
    <t>F1209336</t>
  </si>
  <si>
    <t>1R01551 20008523</t>
  </si>
  <si>
    <t>1r07013 20125778</t>
  </si>
  <si>
    <t>7S19002 20502016</t>
  </si>
  <si>
    <t>F1209400</t>
  </si>
  <si>
    <t>F1209401</t>
  </si>
  <si>
    <t>1s02024</t>
  </si>
  <si>
    <t>4T12003</t>
  </si>
  <si>
    <t>F3202009</t>
  </si>
  <si>
    <t>3r18354</t>
  </si>
  <si>
    <t>4R14085</t>
  </si>
  <si>
    <t>F6201229</t>
  </si>
  <si>
    <t>7R22050</t>
  </si>
  <si>
    <t>F1209778</t>
  </si>
  <si>
    <t>1G07010</t>
  </si>
  <si>
    <t>1s01067 20008713</t>
  </si>
  <si>
    <t>F1210240</t>
  </si>
  <si>
    <t>4G01005</t>
  </si>
  <si>
    <t>1g01012</t>
  </si>
  <si>
    <t>1S02172</t>
  </si>
  <si>
    <t>1R01476</t>
  </si>
  <si>
    <t>F6201365</t>
  </si>
  <si>
    <t>F1210735</t>
  </si>
  <si>
    <t>1r02219</t>
  </si>
  <si>
    <t>F1210603</t>
  </si>
  <si>
    <t>FS100259</t>
  </si>
  <si>
    <t>3R15042</t>
  </si>
  <si>
    <t>1S01217</t>
  </si>
  <si>
    <t>3R18437</t>
  </si>
  <si>
    <t>8R09067</t>
  </si>
  <si>
    <t>F4210111</t>
  </si>
  <si>
    <t>F4210112</t>
  </si>
  <si>
    <t>4R12274</t>
  </si>
  <si>
    <t>4R15060</t>
  </si>
  <si>
    <t>7R16084</t>
  </si>
  <si>
    <t>1R02211</t>
  </si>
  <si>
    <t>1R01601</t>
  </si>
  <si>
    <t>1R02202</t>
  </si>
  <si>
    <t>FS100892</t>
  </si>
  <si>
    <t>4S12081</t>
  </si>
  <si>
    <t>6S21018</t>
  </si>
  <si>
    <t>FS101010</t>
  </si>
  <si>
    <t>AC210012</t>
  </si>
  <si>
    <t>1S05021</t>
  </si>
  <si>
    <t>1T01016</t>
  </si>
  <si>
    <t>FS101160</t>
  </si>
  <si>
    <t>IMP21012</t>
  </si>
  <si>
    <t>1G01007</t>
  </si>
  <si>
    <t>4R12277</t>
  </si>
  <si>
    <t>3R18416</t>
  </si>
  <si>
    <t>3R18141</t>
  </si>
  <si>
    <t>3R18329</t>
  </si>
  <si>
    <t>3R18406</t>
  </si>
  <si>
    <t>3R18436</t>
  </si>
  <si>
    <t>3R18434</t>
  </si>
  <si>
    <t>3R18430</t>
  </si>
  <si>
    <t>3R18439</t>
  </si>
  <si>
    <t>F4210305</t>
  </si>
  <si>
    <t>F4210306</t>
  </si>
  <si>
    <t>F4210307</t>
  </si>
  <si>
    <t>4R12276</t>
  </si>
  <si>
    <t>4R13152</t>
  </si>
  <si>
    <t>4R13153</t>
  </si>
  <si>
    <t>4R13149</t>
  </si>
  <si>
    <t>6R23172</t>
  </si>
  <si>
    <t>7R16085</t>
  </si>
  <si>
    <t>7R16089</t>
  </si>
  <si>
    <t>7R16088</t>
  </si>
  <si>
    <t>F8210146</t>
  </si>
  <si>
    <t>8R10072</t>
  </si>
  <si>
    <t>F8210161</t>
  </si>
  <si>
    <t>1R06149</t>
  </si>
  <si>
    <t>1R02289</t>
  </si>
  <si>
    <t>1R01595</t>
  </si>
  <si>
    <t>1R01132</t>
  </si>
  <si>
    <t>1R02298</t>
  </si>
  <si>
    <t>1R01105</t>
  </si>
  <si>
    <t>1R02082</t>
  </si>
  <si>
    <t>1R01534</t>
  </si>
  <si>
    <t>1R05103</t>
  </si>
  <si>
    <t>1R05055</t>
  </si>
  <si>
    <t>1R12001</t>
  </si>
  <si>
    <t>1R05184</t>
  </si>
  <si>
    <t>1R04124</t>
  </si>
  <si>
    <t>1R04055</t>
  </si>
  <si>
    <t>1R04138</t>
  </si>
  <si>
    <t>1R07062</t>
  </si>
  <si>
    <t>1R07013</t>
  </si>
  <si>
    <t>1R01598</t>
  </si>
  <si>
    <t>&lt;2013</t>
  </si>
  <si>
    <t>1g07010</t>
  </si>
  <si>
    <t>FS101909</t>
  </si>
  <si>
    <t>1s01081</t>
  </si>
  <si>
    <t>FS101979</t>
  </si>
  <si>
    <t>FS102097</t>
  </si>
  <si>
    <t>FS102172</t>
  </si>
  <si>
    <t>FS102250</t>
  </si>
  <si>
    <t>FS102238</t>
  </si>
  <si>
    <t>1R01551 21124117</t>
  </si>
  <si>
    <t>F4210431</t>
  </si>
  <si>
    <t>F4210438</t>
  </si>
  <si>
    <t>3S18035</t>
  </si>
  <si>
    <t>FS102620</t>
  </si>
  <si>
    <t>FS102621</t>
  </si>
  <si>
    <t>FS102623</t>
  </si>
  <si>
    <t>FS102690</t>
  </si>
  <si>
    <t>F3210557</t>
  </si>
  <si>
    <t>AC210021</t>
  </si>
  <si>
    <t>4A01002</t>
  </si>
  <si>
    <t>F3210576</t>
  </si>
  <si>
    <t>FS102877</t>
  </si>
  <si>
    <t>FS102960</t>
  </si>
  <si>
    <t>FS103054</t>
  </si>
  <si>
    <t>FS103026</t>
  </si>
  <si>
    <t>F4210570</t>
  </si>
  <si>
    <t>F4210571</t>
  </si>
  <si>
    <t>F4210572</t>
  </si>
  <si>
    <t>F4210573</t>
  </si>
  <si>
    <t>FS103140</t>
  </si>
  <si>
    <t>FS103474</t>
  </si>
  <si>
    <t>1R01575 21124369</t>
  </si>
  <si>
    <t>1R01575</t>
  </si>
  <si>
    <t>1S01133</t>
  </si>
  <si>
    <t>FS103570</t>
  </si>
  <si>
    <t>FS103668</t>
  </si>
  <si>
    <t>FS103639</t>
  </si>
  <si>
    <t>1S01312</t>
  </si>
  <si>
    <t>FS103711</t>
  </si>
  <si>
    <t>FS103734</t>
  </si>
  <si>
    <t>1S01082</t>
  </si>
  <si>
    <t>FS103800</t>
  </si>
  <si>
    <t>F3210839</t>
  </si>
  <si>
    <t>F4210720</t>
  </si>
  <si>
    <t>F4210721</t>
  </si>
  <si>
    <t>FS103845</t>
  </si>
  <si>
    <t>FS103846</t>
  </si>
  <si>
    <t>FS103848</t>
  </si>
  <si>
    <t>FS103849</t>
  </si>
  <si>
    <t>FS103850</t>
  </si>
  <si>
    <t>F3210881</t>
  </si>
  <si>
    <t>8R11062 21801286</t>
  </si>
  <si>
    <t>FS104115</t>
  </si>
  <si>
    <t>FS104110</t>
  </si>
  <si>
    <t>F3210895</t>
  </si>
  <si>
    <t>FS104165</t>
  </si>
  <si>
    <t>FS104236</t>
  </si>
  <si>
    <t>FS104237</t>
  </si>
  <si>
    <t>FS104238</t>
  </si>
  <si>
    <t>FS104242</t>
  </si>
  <si>
    <t>FS104243</t>
  </si>
  <si>
    <t>FS104244</t>
  </si>
  <si>
    <t>FS104245</t>
  </si>
  <si>
    <t>FS104247</t>
  </si>
  <si>
    <t>FS104258</t>
  </si>
  <si>
    <t>1R02226 21124597</t>
  </si>
  <si>
    <t>FS104353</t>
  </si>
  <si>
    <t>FS104378</t>
  </si>
  <si>
    <t>FS104408</t>
  </si>
  <si>
    <t>FS104409</t>
  </si>
  <si>
    <t>FS104442</t>
  </si>
  <si>
    <t>1A03002</t>
  </si>
  <si>
    <t>FS104540</t>
  </si>
  <si>
    <t>FS104575</t>
  </si>
  <si>
    <t>1R04156 21124682</t>
  </si>
  <si>
    <t>FS104649</t>
  </si>
  <si>
    <t>FS104669</t>
  </si>
  <si>
    <t>1S01067</t>
  </si>
  <si>
    <t>FS104731</t>
  </si>
  <si>
    <t>FS104813</t>
  </si>
  <si>
    <t>1A03004</t>
  </si>
  <si>
    <t>F4210854</t>
  </si>
  <si>
    <t>F4210855</t>
  </si>
  <si>
    <t>F4210863</t>
  </si>
  <si>
    <t>F4210884</t>
  </si>
  <si>
    <t>F4210885</t>
  </si>
  <si>
    <t>F4210886</t>
  </si>
  <si>
    <t>FS104823</t>
  </si>
  <si>
    <t>FS104824</t>
  </si>
  <si>
    <t>FS104825</t>
  </si>
  <si>
    <t>F7210635</t>
  </si>
  <si>
    <t>3S18061</t>
  </si>
  <si>
    <t>F3211048</t>
  </si>
  <si>
    <t>F7210671</t>
  </si>
  <si>
    <t>FN210041</t>
  </si>
  <si>
    <t>FN210042</t>
  </si>
  <si>
    <t>FS104799</t>
  </si>
  <si>
    <t>FS105021</t>
  </si>
  <si>
    <t>FS105030</t>
  </si>
  <si>
    <t>FS105172</t>
  </si>
  <si>
    <t>1T06004</t>
  </si>
  <si>
    <t>FS105180</t>
  </si>
  <si>
    <t>FS105181</t>
  </si>
  <si>
    <t>FS105215</t>
  </si>
  <si>
    <t>FS105224</t>
  </si>
  <si>
    <t>FS105270</t>
  </si>
  <si>
    <t>8S09011</t>
  </si>
  <si>
    <t>1S03017</t>
  </si>
  <si>
    <t>FS105370</t>
  </si>
  <si>
    <t>FS105385</t>
  </si>
  <si>
    <t>F3211111</t>
  </si>
  <si>
    <t>FN210050</t>
  </si>
  <si>
    <t>7S01001</t>
  </si>
  <si>
    <t>FS105593</t>
  </si>
  <si>
    <t>FS105570</t>
  </si>
  <si>
    <t>FS105571</t>
  </si>
  <si>
    <t>FS105572</t>
  </si>
  <si>
    <t>FS105582</t>
  </si>
  <si>
    <t>FS105583</t>
  </si>
  <si>
    <t>FS105584</t>
  </si>
  <si>
    <t>FS105585</t>
  </si>
  <si>
    <t>FS105586</t>
  </si>
  <si>
    <t>FS105577</t>
  </si>
  <si>
    <t>FS105597</t>
  </si>
  <si>
    <t>FS105614</t>
  </si>
  <si>
    <t>1S02111</t>
  </si>
  <si>
    <t>FS105625</t>
  </si>
  <si>
    <t>FS105640</t>
  </si>
  <si>
    <t>1A03008</t>
  </si>
  <si>
    <t>FS105655</t>
  </si>
  <si>
    <t>FS105658</t>
  </si>
  <si>
    <t>FS105684</t>
  </si>
  <si>
    <t>FS105663</t>
  </si>
  <si>
    <t>F4211016</t>
  </si>
  <si>
    <t>F4211021</t>
  </si>
  <si>
    <t>F4211039</t>
  </si>
  <si>
    <t>F4211040</t>
  </si>
  <si>
    <t>F4211041</t>
  </si>
  <si>
    <t>1R04155 21124895</t>
  </si>
  <si>
    <t>1R04155</t>
  </si>
  <si>
    <t>FS105829</t>
  </si>
  <si>
    <t>1R01473</t>
  </si>
  <si>
    <t>F3211240</t>
  </si>
  <si>
    <t>F3211246</t>
  </si>
  <si>
    <t>F7210786</t>
  </si>
  <si>
    <t>FS105935</t>
  </si>
  <si>
    <t>FS105944</t>
  </si>
  <si>
    <t>3R15049</t>
  </si>
  <si>
    <t>1S02002</t>
  </si>
  <si>
    <t>1S02039</t>
  </si>
  <si>
    <t>FS106036</t>
  </si>
  <si>
    <t>FS106037</t>
  </si>
  <si>
    <t>FS106039</t>
  </si>
  <si>
    <t>1S01308</t>
  </si>
  <si>
    <t>IMT21135</t>
  </si>
  <si>
    <t>IMT21136</t>
  </si>
  <si>
    <t>FS106190</t>
  </si>
  <si>
    <t>FS106198</t>
  </si>
  <si>
    <t>1s01259</t>
  </si>
  <si>
    <t>FS106194</t>
  </si>
  <si>
    <t>1S02210</t>
  </si>
  <si>
    <t>FS106150</t>
  </si>
  <si>
    <t>1T08001</t>
  </si>
  <si>
    <t>1S02196</t>
  </si>
  <si>
    <t>FS106263</t>
  </si>
  <si>
    <t>1S02060</t>
  </si>
  <si>
    <t>FS106237</t>
  </si>
  <si>
    <t>FS106272</t>
  </si>
  <si>
    <t>FS106273</t>
  </si>
  <si>
    <t>FS106275</t>
  </si>
  <si>
    <t>IMP21077</t>
  </si>
  <si>
    <t>3R18120</t>
  </si>
  <si>
    <t>IMP21078</t>
  </si>
  <si>
    <t>FS106363</t>
  </si>
  <si>
    <t>1G20005</t>
  </si>
  <si>
    <t>IMT21153</t>
  </si>
  <si>
    <t>4R12277 21040712</t>
  </si>
  <si>
    <t>FS106475</t>
  </si>
  <si>
    <t>1S02070</t>
  </si>
  <si>
    <t>FS106484</t>
  </si>
  <si>
    <t>1s02039</t>
  </si>
  <si>
    <t>FS106556</t>
  </si>
  <si>
    <t>FS106557</t>
  </si>
  <si>
    <t>FS106594</t>
  </si>
  <si>
    <t>FS106599</t>
  </si>
  <si>
    <t>FS106600</t>
  </si>
  <si>
    <t>FS106601</t>
  </si>
  <si>
    <t>FN210062</t>
  </si>
  <si>
    <t>FN210063</t>
  </si>
  <si>
    <t>FN210064</t>
  </si>
  <si>
    <t>FS106637</t>
  </si>
  <si>
    <t>FS106652</t>
  </si>
  <si>
    <t>FS106660</t>
  </si>
  <si>
    <t>1G06001</t>
  </si>
  <si>
    <t>1G01009</t>
  </si>
  <si>
    <t>FS106675</t>
  </si>
  <si>
    <t>FS106687</t>
  </si>
  <si>
    <t>FS106745</t>
  </si>
  <si>
    <t>FS106746</t>
  </si>
  <si>
    <t>FS106747</t>
  </si>
  <si>
    <t>FS106748</t>
  </si>
  <si>
    <t>1S02035</t>
  </si>
  <si>
    <t>FS106759</t>
  </si>
  <si>
    <t>FS106797</t>
  </si>
  <si>
    <t>FS106805</t>
  </si>
  <si>
    <t>FS106806</t>
  </si>
  <si>
    <t>F4211208</t>
  </si>
  <si>
    <t>F4211210</t>
  </si>
  <si>
    <t>F4211212</t>
  </si>
  <si>
    <t>F4211213</t>
  </si>
  <si>
    <t>F4211216</t>
  </si>
  <si>
    <t>F4211221</t>
  </si>
  <si>
    <t>F4211222</t>
  </si>
  <si>
    <t>F4211223</t>
  </si>
  <si>
    <t>FS106850</t>
  </si>
  <si>
    <t>FS106851</t>
  </si>
  <si>
    <t>FS106852</t>
  </si>
  <si>
    <t>FS106853</t>
  </si>
  <si>
    <t>1G25004</t>
  </si>
  <si>
    <t>F8210682</t>
  </si>
  <si>
    <t>1R04143</t>
  </si>
  <si>
    <t>FS107032</t>
  </si>
  <si>
    <t>FS107094</t>
  </si>
  <si>
    <t>1R01597</t>
  </si>
  <si>
    <t>F3211474</t>
  </si>
  <si>
    <t>F3211475</t>
  </si>
  <si>
    <t>F3211476</t>
  </si>
  <si>
    <t>F3211482</t>
  </si>
  <si>
    <t>F3211484</t>
  </si>
  <si>
    <t>F4211233</t>
  </si>
  <si>
    <t>4S12044</t>
  </si>
  <si>
    <t>F7210962</t>
  </si>
  <si>
    <t>FS106824</t>
  </si>
  <si>
    <t>FS106826</t>
  </si>
  <si>
    <t>FS106838</t>
  </si>
  <si>
    <t>1S01085</t>
  </si>
  <si>
    <t>FS106844</t>
  </si>
  <si>
    <t>1S05022</t>
  </si>
  <si>
    <t>FS106874</t>
  </si>
  <si>
    <t>1S02164</t>
  </si>
  <si>
    <t>FS106889</t>
  </si>
  <si>
    <t>FS107131</t>
  </si>
  <si>
    <t>FS107137</t>
  </si>
  <si>
    <t>FS107141</t>
  </si>
  <si>
    <t>FS107158</t>
  </si>
  <si>
    <t>FS107159</t>
  </si>
  <si>
    <t>FS107180</t>
  </si>
  <si>
    <t>1R06167 21007070</t>
  </si>
  <si>
    <t>1R06167</t>
  </si>
  <si>
    <t>FS107160</t>
  </si>
  <si>
    <t>FS107248</t>
  </si>
  <si>
    <t>1G26001</t>
  </si>
  <si>
    <t>FS107244</t>
  </si>
  <si>
    <t>FS107247</t>
  </si>
  <si>
    <t>FS107257</t>
  </si>
  <si>
    <t>FS107270</t>
  </si>
  <si>
    <t>FS107339</t>
  </si>
  <si>
    <t>F6210929</t>
  </si>
  <si>
    <t>1R04135 21121474</t>
  </si>
  <si>
    <t>1R04135</t>
  </si>
  <si>
    <t>1S01014</t>
  </si>
  <si>
    <t>FS107348</t>
  </si>
  <si>
    <t>FS107349</t>
  </si>
  <si>
    <t>FS107375</t>
  </si>
  <si>
    <t>F6210939</t>
  </si>
  <si>
    <t>1R02049 21125227</t>
  </si>
  <si>
    <t>FS107400</t>
  </si>
  <si>
    <t>FS107401</t>
  </si>
  <si>
    <t>1R01580 21125240</t>
  </si>
  <si>
    <t>FS107420</t>
  </si>
  <si>
    <t>FS107421</t>
  </si>
  <si>
    <t>FS107430</t>
  </si>
  <si>
    <t>FS107488</t>
  </si>
  <si>
    <t>FS107489</t>
  </si>
  <si>
    <t>FS107521</t>
  </si>
  <si>
    <t>FS107522</t>
  </si>
  <si>
    <t>FS107523</t>
  </si>
  <si>
    <t>FS107504</t>
  </si>
  <si>
    <t>FS107505</t>
  </si>
  <si>
    <t>FS107508</t>
  </si>
  <si>
    <t>FS107525</t>
  </si>
  <si>
    <t>FS107541</t>
  </si>
  <si>
    <t>FS107560</t>
  </si>
  <si>
    <t>FS107565</t>
  </si>
  <si>
    <t>F4211365</t>
  </si>
  <si>
    <t>FS107596</t>
  </si>
  <si>
    <t>FS107597</t>
  </si>
  <si>
    <t>FS107600</t>
  </si>
  <si>
    <t>FS107601</t>
  </si>
  <si>
    <t>FS107602</t>
  </si>
  <si>
    <t>FS107583</t>
  </si>
  <si>
    <t>FS107590</t>
  </si>
  <si>
    <t>FS107588</t>
  </si>
  <si>
    <t>FS107631</t>
  </si>
  <si>
    <t>FS107669</t>
  </si>
  <si>
    <t>FS107674</t>
  </si>
  <si>
    <t>FS107660</t>
  </si>
  <si>
    <t>F4211377</t>
  </si>
  <si>
    <t>FS107682</t>
  </si>
  <si>
    <t>1S06017</t>
  </si>
  <si>
    <t>FS107697</t>
  </si>
  <si>
    <t>1S01271</t>
  </si>
  <si>
    <t>FS107703</t>
  </si>
  <si>
    <t>F3211563</t>
  </si>
  <si>
    <t>FS107735</t>
  </si>
  <si>
    <t>F4211382</t>
  </si>
  <si>
    <t>4G14003</t>
  </si>
  <si>
    <t>FS107785</t>
  </si>
  <si>
    <t>1R02241 21125344</t>
  </si>
  <si>
    <t>1R02241</t>
  </si>
  <si>
    <t>1R05103 21125363</t>
  </si>
  <si>
    <t>FS107757</t>
  </si>
  <si>
    <t>FS107768</t>
  </si>
  <si>
    <t>FS107770</t>
  </si>
  <si>
    <t>FS107781</t>
  </si>
  <si>
    <t>1r02148 21125396</t>
  </si>
  <si>
    <t>1R07048</t>
  </si>
  <si>
    <t>FS107793</t>
  </si>
  <si>
    <t>FS107794</t>
  </si>
  <si>
    <t>FS107795</t>
  </si>
  <si>
    <t>FS107813</t>
  </si>
  <si>
    <t>FS107817</t>
  </si>
  <si>
    <t>1s01217</t>
  </si>
  <si>
    <t>FS107820</t>
  </si>
  <si>
    <t>FS107847</t>
  </si>
  <si>
    <t>FS107854</t>
  </si>
  <si>
    <t>F4211400</t>
  </si>
  <si>
    <t>FS107884</t>
  </si>
  <si>
    <t>FS107885</t>
  </si>
  <si>
    <t>FS107886</t>
  </si>
  <si>
    <t>FS107877</t>
  </si>
  <si>
    <t>FS107879</t>
  </si>
  <si>
    <t>FS107891</t>
  </si>
  <si>
    <t>1R02238 21125418</t>
  </si>
  <si>
    <t>FS107902</t>
  </si>
  <si>
    <t>FS107925</t>
  </si>
  <si>
    <t>FS107965</t>
  </si>
  <si>
    <t>1R02280 21125431</t>
  </si>
  <si>
    <t>FS107956</t>
  </si>
  <si>
    <t>F3211682</t>
  </si>
  <si>
    <t>F4211409</t>
  </si>
  <si>
    <t>F4211411</t>
  </si>
  <si>
    <t>F4211414</t>
  </si>
  <si>
    <t>F4211417</t>
  </si>
  <si>
    <t>F4211418</t>
  </si>
  <si>
    <t>F4211419</t>
  </si>
  <si>
    <t>F4211420</t>
  </si>
  <si>
    <t>F4211421</t>
  </si>
  <si>
    <t>F4211422</t>
  </si>
  <si>
    <t>F4211423</t>
  </si>
  <si>
    <t>6R23025</t>
  </si>
  <si>
    <t>F7211114</t>
  </si>
  <si>
    <t>F8210808</t>
  </si>
  <si>
    <t>1R04144</t>
  </si>
  <si>
    <t>1R02097</t>
  </si>
  <si>
    <t>1R02294</t>
  </si>
  <si>
    <t>1R02208</t>
  </si>
  <si>
    <t>1R02237</t>
  </si>
  <si>
    <t>FS108119</t>
  </si>
  <si>
    <t>1R02297</t>
  </si>
  <si>
    <t>1R05170</t>
  </si>
  <si>
    <t>FS108145</t>
  </si>
  <si>
    <t>1R04154</t>
  </si>
  <si>
    <t>1R03169</t>
  </si>
  <si>
    <t>1R01518</t>
  </si>
  <si>
    <t>FS108186</t>
  </si>
  <si>
    <t>1R01498</t>
  </si>
  <si>
    <t>F3211663</t>
  </si>
  <si>
    <t>F3211669</t>
  </si>
  <si>
    <t>F3211671</t>
  </si>
  <si>
    <t>F3211684</t>
  </si>
  <si>
    <t>F4211432</t>
  </si>
  <si>
    <t>4S12067</t>
  </si>
  <si>
    <t>F6210987</t>
  </si>
  <si>
    <t>7S22006</t>
  </si>
  <si>
    <t>FN210075</t>
  </si>
  <si>
    <t>FS107985</t>
  </si>
  <si>
    <t>FS107991</t>
  </si>
  <si>
    <t>FS108008</t>
  </si>
  <si>
    <t>FS108015</t>
  </si>
  <si>
    <t>FS108232</t>
  </si>
  <si>
    <t>FS108242</t>
  </si>
  <si>
    <t>FS108243</t>
  </si>
  <si>
    <t>FS108262</t>
  </si>
  <si>
    <t>FS108263</t>
  </si>
  <si>
    <t>FS108264</t>
  </si>
  <si>
    <t>FS108272</t>
  </si>
  <si>
    <t>FS108273</t>
  </si>
  <si>
    <t>FS108274</t>
  </si>
  <si>
    <t>FS108275</t>
  </si>
  <si>
    <t>FS108309</t>
  </si>
  <si>
    <t>FS108289</t>
  </si>
  <si>
    <t>FS108323</t>
  </si>
  <si>
    <t>FS108324</t>
  </si>
  <si>
    <t>1A20001</t>
  </si>
  <si>
    <t>FS108347</t>
  </si>
  <si>
    <t>FS108348</t>
  </si>
  <si>
    <t>FS108349</t>
  </si>
  <si>
    <t>FS108362</t>
  </si>
  <si>
    <t>FS108363</t>
  </si>
  <si>
    <t>FS108381</t>
  </si>
  <si>
    <t>1S01302</t>
  </si>
  <si>
    <t>FS108366</t>
  </si>
  <si>
    <t>F4211528</t>
  </si>
  <si>
    <t>F6211070</t>
  </si>
  <si>
    <t>FS108387</t>
  </si>
  <si>
    <t>FS108390</t>
  </si>
  <si>
    <t>FS108401</t>
  </si>
  <si>
    <t>FS108402</t>
  </si>
  <si>
    <t>FS108404</t>
  </si>
  <si>
    <t>FS108440</t>
  </si>
  <si>
    <t>FS108450</t>
  </si>
  <si>
    <t>FS108462</t>
  </si>
  <si>
    <t>AC210048</t>
  </si>
  <si>
    <t>FS108522</t>
  </si>
  <si>
    <t>FS108523</t>
  </si>
  <si>
    <t>FS108524</t>
  </si>
  <si>
    <t>FS108515</t>
  </si>
  <si>
    <t>FS108530</t>
  </si>
  <si>
    <t>1S02169</t>
  </si>
  <si>
    <t>1S01253</t>
  </si>
  <si>
    <t>AC210049</t>
  </si>
  <si>
    <t>IMT21182</t>
  </si>
  <si>
    <t>F6211076</t>
  </si>
  <si>
    <t>F6211077</t>
  </si>
  <si>
    <t>F6211078</t>
  </si>
  <si>
    <t>FS108571</t>
  </si>
  <si>
    <t>FS108577</t>
  </si>
  <si>
    <t>FS108597</t>
  </si>
  <si>
    <t>FS108620</t>
  </si>
  <si>
    <t>FS108601</t>
  </si>
  <si>
    <t>FS108602</t>
  </si>
  <si>
    <t>FS108604</t>
  </si>
  <si>
    <t>1S01132</t>
  </si>
  <si>
    <t>FS108629</t>
  </si>
  <si>
    <t>FS108637</t>
  </si>
  <si>
    <t>1G06037</t>
  </si>
  <si>
    <t>FS108649</t>
  </si>
  <si>
    <t>FS108641</t>
  </si>
  <si>
    <t>FS108642</t>
  </si>
  <si>
    <t>FS108648</t>
  </si>
  <si>
    <t>FS108657</t>
  </si>
  <si>
    <t>FS108665</t>
  </si>
  <si>
    <t>FS108668</t>
  </si>
  <si>
    <t>FS108674</t>
  </si>
  <si>
    <t>FS108675</t>
  </si>
  <si>
    <t>FS108677</t>
  </si>
  <si>
    <t>FS108678</t>
  </si>
  <si>
    <t>1R01575 21125571</t>
  </si>
  <si>
    <t>FS108688</t>
  </si>
  <si>
    <t>FS108689</t>
  </si>
  <si>
    <t>F4211573</t>
  </si>
  <si>
    <t>F4211574</t>
  </si>
  <si>
    <t>3R18383</t>
  </si>
  <si>
    <t>FS108737</t>
  </si>
  <si>
    <t>FS108760</t>
  </si>
  <si>
    <t>FS108762</t>
  </si>
  <si>
    <t>FS108766</t>
  </si>
  <si>
    <t>FS108770</t>
  </si>
  <si>
    <t>FS108776</t>
  </si>
  <si>
    <t>1S02147</t>
  </si>
  <si>
    <t>1S02145</t>
  </si>
  <si>
    <t>FS108799</t>
  </si>
  <si>
    <t>FS108810</t>
  </si>
  <si>
    <t>FS108832</t>
  </si>
  <si>
    <t>FS108851</t>
  </si>
  <si>
    <t>FS108870</t>
  </si>
  <si>
    <t>FS108871</t>
  </si>
  <si>
    <t>1S02033</t>
  </si>
  <si>
    <t>1S02151</t>
  </si>
  <si>
    <t>FS108877</t>
  </si>
  <si>
    <t>FS108852</t>
  </si>
  <si>
    <t>FS108858</t>
  </si>
  <si>
    <t>FS108894</t>
  </si>
  <si>
    <t>FS108895</t>
  </si>
  <si>
    <t>FS108896</t>
  </si>
  <si>
    <t>FS108899</t>
  </si>
  <si>
    <t>IMP21097</t>
  </si>
  <si>
    <t>1R06103</t>
  </si>
  <si>
    <t>FS108893</t>
  </si>
  <si>
    <t>FS108908</t>
  </si>
  <si>
    <t>FS108909</t>
  </si>
  <si>
    <t>F3211774</t>
  </si>
  <si>
    <t>FS108944</t>
  </si>
  <si>
    <t>FS108949</t>
  </si>
  <si>
    <t>FS108959</t>
  </si>
  <si>
    <t>FS108962</t>
  </si>
  <si>
    <t>FS108963</t>
  </si>
  <si>
    <t>FS108965</t>
  </si>
  <si>
    <t>FS108966</t>
  </si>
  <si>
    <t>FS108967</t>
  </si>
  <si>
    <t>FS108968</t>
  </si>
  <si>
    <t>FS108969</t>
  </si>
  <si>
    <t>FS108970</t>
  </si>
  <si>
    <t>FS108971</t>
  </si>
  <si>
    <t>FS108972</t>
  </si>
  <si>
    <t>FS108973</t>
  </si>
  <si>
    <t>4R12280</t>
  </si>
  <si>
    <t>FS108976</t>
  </si>
  <si>
    <t>FS108977</t>
  </si>
  <si>
    <t>FS108985</t>
  </si>
  <si>
    <t>FS108987</t>
  </si>
  <si>
    <t>FS108989</t>
  </si>
  <si>
    <t>F4211594</t>
  </si>
  <si>
    <t>4A01001</t>
  </si>
  <si>
    <t>FS109016</t>
  </si>
  <si>
    <t>FS109017</t>
  </si>
  <si>
    <t>IMT21191</t>
  </si>
  <si>
    <t>FS109006</t>
  </si>
  <si>
    <t>FS109021</t>
  </si>
  <si>
    <t>FS109034</t>
  </si>
  <si>
    <t>FS109048</t>
  </si>
  <si>
    <t>1G26003</t>
  </si>
  <si>
    <t>FS109053</t>
  </si>
  <si>
    <t>FS109064</t>
  </si>
  <si>
    <t>FS109078</t>
  </si>
  <si>
    <t>FS109081</t>
  </si>
  <si>
    <t>FS109083</t>
  </si>
  <si>
    <t>F8210895</t>
  </si>
  <si>
    <t>4R13152 21041007</t>
  </si>
  <si>
    <t>F3211810</t>
  </si>
  <si>
    <t>3R15050</t>
  </si>
  <si>
    <t>3R18117</t>
  </si>
  <si>
    <t>F3211832</t>
  </si>
  <si>
    <t>3R18279</t>
  </si>
  <si>
    <t>3R18337</t>
  </si>
  <si>
    <t>3R18442</t>
  </si>
  <si>
    <t>3R18440</t>
  </si>
  <si>
    <t>1R02264</t>
  </si>
  <si>
    <t>FS109088</t>
  </si>
  <si>
    <t>FS109089</t>
  </si>
  <si>
    <t>FS109090</t>
  </si>
  <si>
    <t>FS109091</t>
  </si>
  <si>
    <t>FS109092</t>
  </si>
  <si>
    <t>FS109093</t>
  </si>
  <si>
    <t>1S02207</t>
  </si>
  <si>
    <t>FS109122</t>
  </si>
  <si>
    <t>FS109124</t>
  </si>
  <si>
    <t>FS109130</t>
  </si>
  <si>
    <t>FS109110</t>
  </si>
  <si>
    <t>F3211897</t>
  </si>
  <si>
    <t>F3211898</t>
  </si>
  <si>
    <t>F3211899</t>
  </si>
  <si>
    <t>F4211603</t>
  </si>
  <si>
    <t>F4211604</t>
  </si>
  <si>
    <t>F4211605</t>
  </si>
  <si>
    <t>F4211606</t>
  </si>
  <si>
    <t>F4211607</t>
  </si>
  <si>
    <t>F4211608</t>
  </si>
  <si>
    <t>F4211609</t>
  </si>
  <si>
    <t>F4211610</t>
  </si>
  <si>
    <t>F4211611</t>
  </si>
  <si>
    <t>F4211612</t>
  </si>
  <si>
    <t>F4211613</t>
  </si>
  <si>
    <t>F4211614</t>
  </si>
  <si>
    <t>F4211615</t>
  </si>
  <si>
    <t>F4211616</t>
  </si>
  <si>
    <t>F4211617</t>
  </si>
  <si>
    <t>F4211618</t>
  </si>
  <si>
    <t>F4211619</t>
  </si>
  <si>
    <t>FS109138</t>
  </si>
  <si>
    <t>FS109148</t>
  </si>
  <si>
    <t>1R03074 21125764</t>
  </si>
  <si>
    <t>4R12196</t>
  </si>
  <si>
    <t>4R13154</t>
  </si>
  <si>
    <t>F4211687</t>
  </si>
  <si>
    <t>6R21197</t>
  </si>
  <si>
    <t>6R21193</t>
  </si>
  <si>
    <t>6R21187</t>
  </si>
  <si>
    <t>6R23153</t>
  </si>
  <si>
    <t>6R23175</t>
  </si>
  <si>
    <t>6R24028</t>
  </si>
  <si>
    <t>6R24025</t>
  </si>
  <si>
    <t>7R20026</t>
  </si>
  <si>
    <t>7R20027</t>
  </si>
  <si>
    <t>7R19087</t>
  </si>
  <si>
    <t>7R20024</t>
  </si>
  <si>
    <t>8R11106</t>
  </si>
  <si>
    <t>8R11011</t>
  </si>
  <si>
    <t>8R11105</t>
  </si>
  <si>
    <t>8R06003</t>
  </si>
  <si>
    <t>8R10076</t>
  </si>
  <si>
    <t>FS109156</t>
  </si>
  <si>
    <t>1R03197</t>
  </si>
  <si>
    <t>FS109157</t>
  </si>
  <si>
    <t>FS109158</t>
  </si>
  <si>
    <t>1R07063</t>
  </si>
  <si>
    <t>1R02277</t>
  </si>
  <si>
    <t>1R07064</t>
  </si>
  <si>
    <t>1R01492</t>
  </si>
  <si>
    <t>1R02143</t>
  </si>
  <si>
    <t>1R02270</t>
  </si>
  <si>
    <t>1R01129</t>
  </si>
  <si>
    <t>1R02193</t>
  </si>
  <si>
    <t>1R02038</t>
  </si>
  <si>
    <t>1R02196</t>
  </si>
  <si>
    <t>1R02235</t>
  </si>
  <si>
    <t>1R01540</t>
  </si>
  <si>
    <t>1R01456</t>
  </si>
  <si>
    <t>1R02301</t>
  </si>
  <si>
    <t>1R05195</t>
  </si>
  <si>
    <t>1R05168</t>
  </si>
  <si>
    <t>1R05009</t>
  </si>
  <si>
    <t>1R05194</t>
  </si>
  <si>
    <t>1R05173</t>
  </si>
  <si>
    <t>1R05217</t>
  </si>
  <si>
    <t>FS109229</t>
  </si>
  <si>
    <t>1R05012</t>
  </si>
  <si>
    <t>1R05035</t>
  </si>
  <si>
    <t>1R05209</t>
  </si>
  <si>
    <t>1R05218</t>
  </si>
  <si>
    <t>1R05210</t>
  </si>
  <si>
    <t>1R05175</t>
  </si>
  <si>
    <t>1R02292</t>
  </si>
  <si>
    <t>1R03194</t>
  </si>
  <si>
    <t>1R05235</t>
  </si>
  <si>
    <t>1R03189</t>
  </si>
  <si>
    <t>1R03182</t>
  </si>
  <si>
    <t>1R04037</t>
  </si>
  <si>
    <t>1R06160</t>
  </si>
  <si>
    <t>1R03134</t>
  </si>
  <si>
    <t>1R02272</t>
  </si>
  <si>
    <t>1R01050</t>
  </si>
  <si>
    <t>1R02231</t>
  </si>
  <si>
    <t>1R05206</t>
  </si>
  <si>
    <t>1R07058</t>
  </si>
  <si>
    <t>1R01606</t>
  </si>
  <si>
    <t>1R02254</t>
  </si>
  <si>
    <t>F3211883</t>
  </si>
  <si>
    <t>F3211884</t>
  </si>
  <si>
    <t>F3211889</t>
  </si>
  <si>
    <t>F3211890</t>
  </si>
  <si>
    <t>F3211891</t>
  </si>
  <si>
    <t>F3211892</t>
  </si>
  <si>
    <t>F3211893</t>
  </si>
  <si>
    <t>F3211894</t>
  </si>
  <si>
    <t>F3211895</t>
  </si>
  <si>
    <t>F3211896</t>
  </si>
  <si>
    <t>F4211627</t>
  </si>
  <si>
    <t>F4211629</t>
  </si>
  <si>
    <t>F4211631</t>
  </si>
  <si>
    <t>F7211246</t>
  </si>
  <si>
    <t>FS109142</t>
  </si>
  <si>
    <t>FS109145</t>
  </si>
  <si>
    <t>FS109147</t>
  </si>
  <si>
    <t>F3211900</t>
  </si>
  <si>
    <t>F4211636</t>
  </si>
  <si>
    <t>FN210082</t>
  </si>
  <si>
    <t>FN210083</t>
  </si>
  <si>
    <t>FS109369</t>
  </si>
  <si>
    <t>FS109385</t>
  </si>
  <si>
    <t>F3211906</t>
  </si>
  <si>
    <t>FS109362</t>
  </si>
  <si>
    <t>FS109363</t>
  </si>
  <si>
    <t>FS109380</t>
  </si>
  <si>
    <t>1S02195</t>
  </si>
  <si>
    <t>FS109384</t>
  </si>
  <si>
    <t>FS109426</t>
  </si>
  <si>
    <t>FS109427</t>
  </si>
  <si>
    <t>FS109428</t>
  </si>
  <si>
    <t>FS109429</t>
  </si>
  <si>
    <t>FS109430</t>
  </si>
  <si>
    <t>FS109417</t>
  </si>
  <si>
    <t>1s01216</t>
  </si>
  <si>
    <t>FS109422</t>
  </si>
  <si>
    <t>FS109431</t>
  </si>
  <si>
    <t>F4211698</t>
  </si>
  <si>
    <t>FS109433</t>
  </si>
  <si>
    <t>FS109449</t>
  </si>
  <si>
    <t>FS109450</t>
  </si>
  <si>
    <t>FS109447</t>
  </si>
  <si>
    <t>FS109461</t>
  </si>
  <si>
    <t>FS109463</t>
  </si>
  <si>
    <t>FS109469</t>
  </si>
  <si>
    <t>1s01271</t>
  </si>
  <si>
    <t>FS109474</t>
  </si>
  <si>
    <t>FS109481</t>
  </si>
  <si>
    <t>FS109521</t>
  </si>
  <si>
    <t>FS109522</t>
  </si>
  <si>
    <t>FS109523</t>
  </si>
  <si>
    <t>FS109524</t>
  </si>
  <si>
    <t>FS109525</t>
  </si>
  <si>
    <t>FS109526</t>
  </si>
  <si>
    <t>FS109527</t>
  </si>
  <si>
    <t>FS109528</t>
  </si>
  <si>
    <t>FS109490</t>
  </si>
  <si>
    <t>FS109494</t>
  </si>
  <si>
    <t>FS109495</t>
  </si>
  <si>
    <t>1S01197</t>
  </si>
  <si>
    <t>FS109515</t>
  </si>
  <si>
    <t>FS109535</t>
  </si>
  <si>
    <t>F8210963</t>
  </si>
  <si>
    <t>FS109553</t>
  </si>
  <si>
    <t>FS109583</t>
  </si>
  <si>
    <t>F3211927</t>
  </si>
  <si>
    <t>3S18029</t>
  </si>
  <si>
    <t>F8210965</t>
  </si>
  <si>
    <t>1S10001</t>
  </si>
  <si>
    <t>FS109560</t>
  </si>
  <si>
    <t>FS109561</t>
  </si>
  <si>
    <t>FS109571</t>
  </si>
  <si>
    <t>FS109572</t>
  </si>
  <si>
    <t>FS109573</t>
  </si>
  <si>
    <t>FS109574</t>
  </si>
  <si>
    <t>FS109579</t>
  </si>
  <si>
    <t>1S02183</t>
  </si>
  <si>
    <t>FS109601</t>
  </si>
  <si>
    <t>FS109605</t>
  </si>
  <si>
    <t>F3211937</t>
  </si>
  <si>
    <t>FN210086</t>
  </si>
  <si>
    <t>FS109591</t>
  </si>
  <si>
    <t>FS109610</t>
  </si>
  <si>
    <t>FS109617</t>
  </si>
  <si>
    <t>FS109619</t>
  </si>
  <si>
    <t>FS109621</t>
  </si>
  <si>
    <t>FS109624</t>
  </si>
  <si>
    <t>FS109612</t>
  </si>
  <si>
    <t>FS109613</t>
  </si>
  <si>
    <t>FS109614</t>
  </si>
  <si>
    <t>AC210055</t>
  </si>
  <si>
    <t>FS109645</t>
  </si>
  <si>
    <t>FS109661</t>
  </si>
  <si>
    <t>FS109663</t>
  </si>
  <si>
    <t>FS109673</t>
  </si>
  <si>
    <t>IMT21198</t>
  </si>
  <si>
    <t>F3211939</t>
  </si>
  <si>
    <t>F6211211</t>
  </si>
  <si>
    <t>FS109687</t>
  </si>
  <si>
    <t>1s01068</t>
  </si>
  <si>
    <t>F8210971</t>
  </si>
  <si>
    <t>F6211212</t>
  </si>
  <si>
    <t>FS109701</t>
  </si>
  <si>
    <t>FS109713</t>
  </si>
  <si>
    <t>1s01257</t>
  </si>
  <si>
    <t>FS109716</t>
  </si>
  <si>
    <t>FS109717</t>
  </si>
  <si>
    <t>1S07004</t>
  </si>
  <si>
    <t>FS109725</t>
  </si>
  <si>
    <t>FS109727</t>
  </si>
  <si>
    <t>1S02185</t>
  </si>
  <si>
    <t>FS109728</t>
  </si>
  <si>
    <t>FS109739</t>
  </si>
  <si>
    <t>FS109740</t>
  </si>
  <si>
    <t>F8210975</t>
  </si>
  <si>
    <t>F8210976</t>
  </si>
  <si>
    <t>F3211948</t>
  </si>
  <si>
    <t>FS109765</t>
  </si>
  <si>
    <t>1g20005</t>
  </si>
  <si>
    <t>F6211216</t>
  </si>
  <si>
    <t>FS109749</t>
  </si>
  <si>
    <t>FS109761</t>
  </si>
  <si>
    <t>FS109770</t>
  </si>
  <si>
    <t>1S02027</t>
  </si>
  <si>
    <t>FS109780</t>
  </si>
  <si>
    <t>FS109789</t>
  </si>
  <si>
    <t>FS109797</t>
  </si>
  <si>
    <t>FS109805</t>
  </si>
  <si>
    <t>FS109806</t>
  </si>
  <si>
    <t>FS109807</t>
  </si>
  <si>
    <t>1s03023</t>
  </si>
  <si>
    <t>FS109826</t>
  </si>
  <si>
    <t>FS109832</t>
  </si>
  <si>
    <t>FS109834</t>
  </si>
  <si>
    <t>FS109836</t>
  </si>
  <si>
    <t>FS109818</t>
  </si>
  <si>
    <t>FS109879</t>
  </si>
  <si>
    <t>FS109880</t>
  </si>
  <si>
    <t>FS109881</t>
  </si>
  <si>
    <t>FS109882</t>
  </si>
  <si>
    <t>IMT21207</t>
  </si>
  <si>
    <t>FS109850</t>
  </si>
  <si>
    <t>FS109870</t>
  </si>
  <si>
    <t>FS109871</t>
  </si>
  <si>
    <t>FS109874</t>
  </si>
  <si>
    <t>FS109875</t>
  </si>
  <si>
    <t>1s02033</t>
  </si>
  <si>
    <t>FS109876</t>
  </si>
  <si>
    <t>FS109877</t>
  </si>
  <si>
    <t>FS109878</t>
  </si>
  <si>
    <t>F3211951</t>
  </si>
  <si>
    <t>F3211961</t>
  </si>
  <si>
    <t>FS109909</t>
  </si>
  <si>
    <t>FS109911</t>
  </si>
  <si>
    <t>FS109891</t>
  </si>
  <si>
    <t>FS109892</t>
  </si>
  <si>
    <t>FS109899</t>
  </si>
  <si>
    <t>FS109902</t>
  </si>
  <si>
    <t>1S02197</t>
  </si>
  <si>
    <t>FS109906</t>
  </si>
  <si>
    <t>FS109901</t>
  </si>
  <si>
    <t>F4211751</t>
  </si>
  <si>
    <t>FS109935</t>
  </si>
  <si>
    <t>FS109938</t>
  </si>
  <si>
    <t>FS109950</t>
  </si>
  <si>
    <t>FS109952</t>
  </si>
  <si>
    <t>FS109955</t>
  </si>
  <si>
    <t>FS109929</t>
  </si>
  <si>
    <t>FS109968</t>
  </si>
  <si>
    <t>FS109970</t>
  </si>
  <si>
    <t>FS109976</t>
  </si>
  <si>
    <t>F6211233</t>
  </si>
  <si>
    <t>6a01002</t>
  </si>
  <si>
    <t>FS109984</t>
  </si>
  <si>
    <t>FS109986</t>
  </si>
  <si>
    <t>1G07004</t>
  </si>
  <si>
    <t>AC210015</t>
  </si>
  <si>
    <t>AC210016</t>
  </si>
  <si>
    <t>AC210017</t>
  </si>
  <si>
    <t>AC210018</t>
  </si>
  <si>
    <t>AC210019</t>
  </si>
  <si>
    <t>AC210020</t>
  </si>
  <si>
    <t>FS109996</t>
  </si>
  <si>
    <t>FS110014</t>
  </si>
  <si>
    <t>FS110039</t>
  </si>
  <si>
    <t>1G06024</t>
  </si>
  <si>
    <t>FS110048</t>
  </si>
  <si>
    <t>1S02181</t>
  </si>
  <si>
    <t>FS110034</t>
  </si>
  <si>
    <t>FS110035</t>
  </si>
  <si>
    <t>FS110040</t>
  </si>
  <si>
    <t>FS110041</t>
  </si>
  <si>
    <t>FS110043</t>
  </si>
  <si>
    <t>FS110050</t>
  </si>
  <si>
    <t>F3211980</t>
  </si>
  <si>
    <t>F3211984</t>
  </si>
  <si>
    <t>FS110073</t>
  </si>
  <si>
    <t>FS110082</t>
  </si>
  <si>
    <t>1a01032</t>
  </si>
  <si>
    <t>FS110079</t>
  </si>
  <si>
    <t>FN210092</t>
  </si>
  <si>
    <t>FN210093</t>
  </si>
  <si>
    <t>FN210094</t>
  </si>
  <si>
    <t>FN210095</t>
  </si>
  <si>
    <t>FN210096</t>
  </si>
  <si>
    <t>FN210097</t>
  </si>
  <si>
    <t>FN210098</t>
  </si>
  <si>
    <t>FS110080</t>
  </si>
  <si>
    <t>FS110084</t>
  </si>
  <si>
    <t>FS110085</t>
  </si>
  <si>
    <t>FS110086</t>
  </si>
  <si>
    <t>FS110088</t>
  </si>
  <si>
    <t>FS110089</t>
  </si>
  <si>
    <t>FS110109</t>
  </si>
  <si>
    <t>FS110110</t>
  </si>
  <si>
    <t>FS110111</t>
  </si>
  <si>
    <t>F3211987</t>
  </si>
  <si>
    <t>FS110104</t>
  </si>
  <si>
    <t>FS110105</t>
  </si>
  <si>
    <t>FS110121</t>
  </si>
  <si>
    <t>FS110122</t>
  </si>
  <si>
    <t>FS110123</t>
  </si>
  <si>
    <t>FS110124</t>
  </si>
  <si>
    <t>FS110125</t>
  </si>
  <si>
    <t>FS110126</t>
  </si>
  <si>
    <t>FS110129</t>
  </si>
  <si>
    <t>FS110145</t>
  </si>
  <si>
    <t>FS110146</t>
  </si>
  <si>
    <t>FS110147</t>
  </si>
  <si>
    <t>FS110150</t>
  </si>
  <si>
    <t>FS110102</t>
  </si>
  <si>
    <t>FS110161</t>
  </si>
  <si>
    <t>FS110160</t>
  </si>
  <si>
    <t>FS110165</t>
  </si>
  <si>
    <t>FS110202</t>
  </si>
  <si>
    <t>FS110172</t>
  </si>
  <si>
    <t>FS110173</t>
  </si>
  <si>
    <t>FS110174</t>
  </si>
  <si>
    <t>FS110185</t>
  </si>
  <si>
    <t>FS110188</t>
  </si>
  <si>
    <t>FS110190</t>
  </si>
  <si>
    <t>1S01296</t>
  </si>
  <si>
    <t>FS110191</t>
  </si>
  <si>
    <t>1S01292</t>
  </si>
  <si>
    <t>FS110193</t>
  </si>
  <si>
    <t>FS110194</t>
  </si>
  <si>
    <t>1s03060</t>
  </si>
  <si>
    <t>FS110195</t>
  </si>
  <si>
    <t>FS110197</t>
  </si>
  <si>
    <t>FS110198</t>
  </si>
  <si>
    <t>FS110205</t>
  </si>
  <si>
    <t>FS110215</t>
  </si>
  <si>
    <t>1s01255</t>
  </si>
  <si>
    <t>FS110218</t>
  </si>
  <si>
    <t>F3212099</t>
  </si>
  <si>
    <t>3G18005</t>
  </si>
  <si>
    <t>F4211783</t>
  </si>
  <si>
    <t>F4211784</t>
  </si>
  <si>
    <t>F4211785</t>
  </si>
  <si>
    <t>F4211786</t>
  </si>
  <si>
    <t>F4211787</t>
  </si>
  <si>
    <t>F4211788</t>
  </si>
  <si>
    <t>F4211789</t>
  </si>
  <si>
    <t>F4211798</t>
  </si>
  <si>
    <t>F4211799</t>
  </si>
  <si>
    <t>F4211800</t>
  </si>
  <si>
    <t>FS110243</t>
  </si>
  <si>
    <t>FS110261</t>
  </si>
  <si>
    <t>F3212011</t>
  </si>
  <si>
    <t>F3212017</t>
  </si>
  <si>
    <t>3R18047</t>
  </si>
  <si>
    <t>F3212034</t>
  </si>
  <si>
    <t>3R18123</t>
  </si>
  <si>
    <t>F3212042</t>
  </si>
  <si>
    <t>F3212061</t>
  </si>
  <si>
    <t>3R18433</t>
  </si>
  <si>
    <t>3R18444</t>
  </si>
  <si>
    <t>4R13139</t>
  </si>
  <si>
    <t>F4211834</t>
  </si>
  <si>
    <t>F4211835</t>
  </si>
  <si>
    <t>4R13151</t>
  </si>
  <si>
    <t>F4211838</t>
  </si>
  <si>
    <t>4R13090</t>
  </si>
  <si>
    <t>4R14079</t>
  </si>
  <si>
    <t>F4211851</t>
  </si>
  <si>
    <t>F4211857</t>
  </si>
  <si>
    <t>4R14069</t>
  </si>
  <si>
    <t>6R21170</t>
  </si>
  <si>
    <t>6R23173</t>
  </si>
  <si>
    <t>6R21169</t>
  </si>
  <si>
    <t>6R21032</t>
  </si>
  <si>
    <t>6R21035</t>
  </si>
  <si>
    <t>6R21196</t>
  </si>
  <si>
    <t>7R17059</t>
  </si>
  <si>
    <t>F7211383</t>
  </si>
  <si>
    <t>7R17052</t>
  </si>
  <si>
    <t>F7211398</t>
  </si>
  <si>
    <t>8R11093</t>
  </si>
  <si>
    <t>8R11101</t>
  </si>
  <si>
    <t>F8211057</t>
  </si>
  <si>
    <t>1R02141</t>
  </si>
  <si>
    <t>1R07065</t>
  </si>
  <si>
    <t>1R01608</t>
  </si>
  <si>
    <t>FS110298</t>
  </si>
  <si>
    <t>1R05228</t>
  </si>
  <si>
    <t>FS110348</t>
  </si>
  <si>
    <t>1R02249</t>
  </si>
  <si>
    <t>1R06169</t>
  </si>
  <si>
    <t>FS110388</t>
  </si>
  <si>
    <t>1R04129</t>
  </si>
  <si>
    <t>1R01587</t>
  </si>
  <si>
    <t>1R01195</t>
  </si>
  <si>
    <t>1R05148</t>
  </si>
  <si>
    <t>1R02303</t>
  </si>
  <si>
    <t>FS110431</t>
  </si>
  <si>
    <t>1R05208</t>
  </si>
  <si>
    <t>F3212090</t>
  </si>
  <si>
    <t>F3212091</t>
  </si>
  <si>
    <t>F3212092</t>
  </si>
  <si>
    <t>F3212093</t>
  </si>
  <si>
    <t>F3212094</t>
  </si>
  <si>
    <t>F3212095</t>
  </si>
  <si>
    <t>F3212096</t>
  </si>
  <si>
    <t>F3212097</t>
  </si>
  <si>
    <t>F3212098</t>
  </si>
  <si>
    <t>F3212100</t>
  </si>
  <si>
    <t>F3212101</t>
  </si>
  <si>
    <t>F4211790</t>
  </si>
  <si>
    <t>F4211791</t>
  </si>
  <si>
    <t>F4211792</t>
  </si>
  <si>
    <t>F4211793</t>
  </si>
  <si>
    <t>F4211794</t>
  </si>
  <si>
    <t>F4211795</t>
  </si>
  <si>
    <t>F4211797</t>
  </si>
  <si>
    <t>F4211801</t>
  </si>
  <si>
    <t>F4211802</t>
  </si>
  <si>
    <t>F4211803</t>
  </si>
  <si>
    <t>4S12082</t>
  </si>
  <si>
    <t>4S120006</t>
  </si>
  <si>
    <t>F4211805</t>
  </si>
  <si>
    <t>F4211806</t>
  </si>
  <si>
    <t>F4211807</t>
  </si>
  <si>
    <t>F4211810</t>
  </si>
  <si>
    <t>F4211811</t>
  </si>
  <si>
    <t>F4211812</t>
  </si>
  <si>
    <t>6s21011</t>
  </si>
  <si>
    <t>F7211396</t>
  </si>
  <si>
    <t>F7211402</t>
  </si>
  <si>
    <t>FS110229</t>
  </si>
  <si>
    <t>FS110240</t>
  </si>
  <si>
    <t>FS110242</t>
  </si>
  <si>
    <t>FS110267</t>
  </si>
  <si>
    <t>F4211796</t>
  </si>
  <si>
    <t>F8211060</t>
  </si>
  <si>
    <t>FS110248</t>
  </si>
  <si>
    <t>1 SEM 21</t>
  </si>
  <si>
    <t>FS110489</t>
  </si>
  <si>
    <t>FS110471</t>
  </si>
  <si>
    <t>FS110472</t>
  </si>
  <si>
    <t>FS110477</t>
  </si>
  <si>
    <t>FS110481</t>
  </si>
  <si>
    <t>FS110484</t>
  </si>
  <si>
    <t>FS110487</t>
  </si>
  <si>
    <t>FS110488</t>
  </si>
  <si>
    <t>FS110492</t>
  </si>
  <si>
    <t>FS110496</t>
  </si>
  <si>
    <t>FS110503</t>
  </si>
  <si>
    <t>FS110504</t>
  </si>
  <si>
    <t>FS110523</t>
  </si>
  <si>
    <t>FS110510</t>
  </si>
  <si>
    <t>FS110512</t>
  </si>
  <si>
    <t>FS110517</t>
  </si>
  <si>
    <t>FS110518</t>
  </si>
  <si>
    <t>FS110520</t>
  </si>
  <si>
    <t>FS110521</t>
  </si>
  <si>
    <t>FS110527</t>
  </si>
  <si>
    <t>FS110528</t>
  </si>
  <si>
    <t>FS110529</t>
  </si>
  <si>
    <t>FS110531</t>
  </si>
  <si>
    <t>FS110538</t>
  </si>
  <si>
    <t>FS110539</t>
  </si>
  <si>
    <t>FS110558</t>
  </si>
  <si>
    <t>FS110565</t>
  </si>
  <si>
    <t>F3212115</t>
  </si>
  <si>
    <t>F3212116</t>
  </si>
  <si>
    <t>F3212117</t>
  </si>
  <si>
    <t>FN210100</t>
  </si>
  <si>
    <t>FS110535</t>
  </si>
  <si>
    <t>FS110541</t>
  </si>
  <si>
    <t>FS110542</t>
  </si>
  <si>
    <t>FS110543</t>
  </si>
  <si>
    <t>FS110545</t>
  </si>
  <si>
    <t>FS110554</t>
  </si>
  <si>
    <t>FS110566</t>
  </si>
  <si>
    <t>6R23166</t>
  </si>
  <si>
    <t>6R24005 21061146</t>
  </si>
  <si>
    <t>F3212124</t>
  </si>
  <si>
    <t>FS110568</t>
  </si>
  <si>
    <t>FS110569</t>
  </si>
  <si>
    <t>FS110578</t>
  </si>
  <si>
    <t>FS110567</t>
  </si>
  <si>
    <t>FS110602</t>
  </si>
  <si>
    <t>FS110605</t>
  </si>
  <si>
    <t>FS110606</t>
  </si>
  <si>
    <t>FS110608</t>
  </si>
  <si>
    <t>FS110609</t>
  </si>
  <si>
    <t>FS110610</t>
  </si>
  <si>
    <t>FS110611</t>
  </si>
  <si>
    <t>FS110617</t>
  </si>
  <si>
    <t>FS110619</t>
  </si>
  <si>
    <t>FS110586</t>
  </si>
  <si>
    <t>FS110588</t>
  </si>
  <si>
    <t>FS110589</t>
  </si>
  <si>
    <t>FS110590</t>
  </si>
  <si>
    <t>FS110613</t>
  </si>
  <si>
    <t>FS110620</t>
  </si>
  <si>
    <t>FS110622</t>
  </si>
  <si>
    <t>FS110625</t>
  </si>
  <si>
    <t>IMC21010</t>
  </si>
  <si>
    <t>F3212128</t>
  </si>
  <si>
    <t>FS110630</t>
  </si>
  <si>
    <t>FS110671</t>
  </si>
  <si>
    <t>FS110626</t>
  </si>
  <si>
    <t>FS110628</t>
  </si>
  <si>
    <t>FS110653</t>
  </si>
  <si>
    <t>FS110644</t>
  </si>
  <si>
    <t>FS110645</t>
  </si>
  <si>
    <t>FS110678</t>
  </si>
  <si>
    <t>1a11002</t>
  </si>
  <si>
    <t>F3212132</t>
  </si>
  <si>
    <t>FS110680</t>
  </si>
  <si>
    <t>FS110684</t>
  </si>
  <si>
    <t>FS110677</t>
  </si>
  <si>
    <t>1S01232</t>
  </si>
  <si>
    <t>FS110681</t>
  </si>
  <si>
    <t>FS110689</t>
  </si>
  <si>
    <t>1S02212</t>
  </si>
  <si>
    <t>FS110690</t>
  </si>
  <si>
    <t>FS110692</t>
  </si>
  <si>
    <t>FS110693</t>
  </si>
  <si>
    <t>FS110695</t>
  </si>
  <si>
    <t>FS110698</t>
  </si>
  <si>
    <t>FS110700</t>
  </si>
  <si>
    <t>FS110674</t>
  </si>
  <si>
    <t>F8211079</t>
  </si>
  <si>
    <t>FS110736</t>
  </si>
  <si>
    <t>FS110710</t>
  </si>
  <si>
    <t>FS110721</t>
  </si>
  <si>
    <t>IMT21218</t>
  </si>
  <si>
    <t>4R14081 21402098</t>
  </si>
  <si>
    <t>1R04152</t>
  </si>
  <si>
    <t>IMT21224</t>
  </si>
  <si>
    <t>FS110714</t>
  </si>
  <si>
    <t>FS110715</t>
  </si>
  <si>
    <t>FS110716</t>
  </si>
  <si>
    <t>FS110718</t>
  </si>
  <si>
    <t>FS110725</t>
  </si>
  <si>
    <t>FS110734</t>
  </si>
  <si>
    <t>FS110738</t>
  </si>
  <si>
    <t>FS110744</t>
  </si>
  <si>
    <t>F4211886</t>
  </si>
  <si>
    <t>FS110750</t>
  </si>
  <si>
    <t>FS110767</t>
  </si>
  <si>
    <t>1G09003</t>
  </si>
  <si>
    <t>FS110781</t>
  </si>
  <si>
    <t>1R07041 21126118</t>
  </si>
  <si>
    <t>6R23176</t>
  </si>
  <si>
    <t>AC210065</t>
  </si>
  <si>
    <t>FS110751</t>
  </si>
  <si>
    <t>FS110757</t>
  </si>
  <si>
    <t>FS110758</t>
  </si>
  <si>
    <t>FS110771</t>
  </si>
  <si>
    <t>FS110772</t>
  </si>
  <si>
    <t>FS110775</t>
  </si>
  <si>
    <t>FS110778</t>
  </si>
  <si>
    <t>FS110790</t>
  </si>
  <si>
    <t>FS110792</t>
  </si>
  <si>
    <t>FS110793</t>
  </si>
  <si>
    <t>FS110816</t>
  </si>
  <si>
    <t>FS110817</t>
  </si>
  <si>
    <t>FS110818</t>
  </si>
  <si>
    <t>FS110819</t>
  </si>
  <si>
    <t>F3212150</t>
  </si>
  <si>
    <t>FS110797</t>
  </si>
  <si>
    <t>1S01288</t>
  </si>
  <si>
    <t>FS110802</t>
  </si>
  <si>
    <t>FS110805</t>
  </si>
  <si>
    <t>1S02192</t>
  </si>
  <si>
    <t>FS110808</t>
  </si>
  <si>
    <t>FS110809</t>
  </si>
  <si>
    <t>FS110814</t>
  </si>
  <si>
    <t>FS110826</t>
  </si>
  <si>
    <t>FS110829</t>
  </si>
  <si>
    <t>FS110831</t>
  </si>
  <si>
    <t>FS110832</t>
  </si>
  <si>
    <t>FS110833</t>
  </si>
  <si>
    <t>FS110837</t>
  </si>
  <si>
    <t>FS110838</t>
  </si>
  <si>
    <t>FS110852</t>
  </si>
  <si>
    <t>1A11011</t>
  </si>
  <si>
    <t>FS110856</t>
  </si>
  <si>
    <t>FS110857</t>
  </si>
  <si>
    <t>FS110859</t>
  </si>
  <si>
    <t>FS110860</t>
  </si>
  <si>
    <t>FS110862</t>
  </si>
  <si>
    <t>1r04156 21126170</t>
  </si>
  <si>
    <t>1r04156</t>
  </si>
  <si>
    <t>4R14090</t>
  </si>
  <si>
    <t>4R14091 21041162</t>
  </si>
  <si>
    <t>4R14091</t>
  </si>
  <si>
    <t>F3212160</t>
  </si>
  <si>
    <t>FS110843</t>
  </si>
  <si>
    <t>FS110845</t>
  </si>
  <si>
    <t>FS110846</t>
  </si>
  <si>
    <t>FS110853</t>
  </si>
  <si>
    <t>1S02146</t>
  </si>
  <si>
    <t>FS110864</t>
  </si>
  <si>
    <t>FS110867</t>
  </si>
  <si>
    <t>FS110869</t>
  </si>
  <si>
    <t>FS110891</t>
  </si>
  <si>
    <t>FS110905</t>
  </si>
  <si>
    <t>1r04150 21126193</t>
  </si>
  <si>
    <t>1r04150</t>
  </si>
  <si>
    <t>FS110882</t>
  </si>
  <si>
    <t>FS110883</t>
  </si>
  <si>
    <t>FS110884</t>
  </si>
  <si>
    <t>FS110887</t>
  </si>
  <si>
    <t>F3212163</t>
  </si>
  <si>
    <t>F3212164</t>
  </si>
  <si>
    <t>FS110874</t>
  </si>
  <si>
    <t>FS110875</t>
  </si>
  <si>
    <t>FS110890</t>
  </si>
  <si>
    <t>FS110895</t>
  </si>
  <si>
    <t>FS110897</t>
  </si>
  <si>
    <t>FS110898</t>
  </si>
  <si>
    <t>FS110899</t>
  </si>
  <si>
    <t>FS110900</t>
  </si>
  <si>
    <t>FS110903</t>
  </si>
  <si>
    <t>1S01264</t>
  </si>
  <si>
    <t>F3212167</t>
  </si>
  <si>
    <t>FS110910</t>
  </si>
  <si>
    <t>FS110923</t>
  </si>
  <si>
    <t>FS110926</t>
  </si>
  <si>
    <t>FS110927</t>
  </si>
  <si>
    <t>IMT21232</t>
  </si>
  <si>
    <t>FS110912</t>
  </si>
  <si>
    <t>FS110914</t>
  </si>
  <si>
    <t>FS110920</t>
  </si>
  <si>
    <t>FS110928</t>
  </si>
  <si>
    <t>FS110930</t>
  </si>
  <si>
    <t>FS110931</t>
  </si>
  <si>
    <t>FS110934</t>
  </si>
  <si>
    <t>FS110938</t>
  </si>
  <si>
    <t>FS110939</t>
  </si>
  <si>
    <t>F8211098</t>
  </si>
  <si>
    <t>FS110908</t>
  </si>
  <si>
    <t>FS110958</t>
  </si>
  <si>
    <t>FS110941</t>
  </si>
  <si>
    <t>FS110947</t>
  </si>
  <si>
    <t>1S02200</t>
  </si>
  <si>
    <t>FS110957</t>
  </si>
  <si>
    <t>FS110980</t>
  </si>
  <si>
    <t>FS110989</t>
  </si>
  <si>
    <t>FS110960</t>
  </si>
  <si>
    <t>FS110961</t>
  </si>
  <si>
    <t>FS110963</t>
  </si>
  <si>
    <t>FS110967</t>
  </si>
  <si>
    <t>FS110971</t>
  </si>
  <si>
    <t>FS110976</t>
  </si>
  <si>
    <t>4s12056</t>
  </si>
  <si>
    <t>FS110991</t>
  </si>
  <si>
    <t>FS111008</t>
  </si>
  <si>
    <t>1a01008</t>
  </si>
  <si>
    <t>FS111009</t>
  </si>
  <si>
    <t>F3212181</t>
  </si>
  <si>
    <t>FS110996</t>
  </si>
  <si>
    <t>1G01006</t>
  </si>
  <si>
    <t>FS111005</t>
  </si>
  <si>
    <t>FS111000</t>
  </si>
  <si>
    <t>FS111006</t>
  </si>
  <si>
    <t>FS111010</t>
  </si>
  <si>
    <t>FS111012</t>
  </si>
  <si>
    <t>FS111018</t>
  </si>
  <si>
    <t>FS111022</t>
  </si>
  <si>
    <t>FS111025</t>
  </si>
  <si>
    <t>FS111029</t>
  </si>
  <si>
    <t>FS111030</t>
  </si>
  <si>
    <t>FS110993</t>
  </si>
  <si>
    <t>FS111051</t>
  </si>
  <si>
    <t>FS111059</t>
  </si>
  <si>
    <t>FS111060</t>
  </si>
  <si>
    <t>FS111064</t>
  </si>
  <si>
    <t>F8211112</t>
  </si>
  <si>
    <t>F8211113</t>
  </si>
  <si>
    <t>FS111040</t>
  </si>
  <si>
    <t>FS111041</t>
  </si>
  <si>
    <t>FS111043</t>
  </si>
  <si>
    <t>FS111046</t>
  </si>
  <si>
    <t>FS111054</t>
  </si>
  <si>
    <t>FS111066</t>
  </si>
  <si>
    <t>FS111067</t>
  </si>
  <si>
    <t>FS111071</t>
  </si>
  <si>
    <t>FS111055</t>
  </si>
  <si>
    <t>F3212186</t>
  </si>
  <si>
    <t>AC210067</t>
  </si>
  <si>
    <t>FS111078</t>
  </si>
  <si>
    <t>FS111080</t>
  </si>
  <si>
    <t>FS111082</t>
  </si>
  <si>
    <t>FS111083</t>
  </si>
  <si>
    <t>FS111084</t>
  </si>
  <si>
    <t>FS111089</t>
  </si>
  <si>
    <t>1S06011</t>
  </si>
  <si>
    <t>FS111094</t>
  </si>
  <si>
    <t>FS111096</t>
  </si>
  <si>
    <t>FS111100</t>
  </si>
  <si>
    <t>FS111102</t>
  </si>
  <si>
    <t>FS111119</t>
  </si>
  <si>
    <t>1A01034</t>
  </si>
  <si>
    <t>FS111123</t>
  </si>
  <si>
    <t>FS111124</t>
  </si>
  <si>
    <t>FS111113</t>
  </si>
  <si>
    <t>FS111117</t>
  </si>
  <si>
    <t>1R05195 21126301</t>
  </si>
  <si>
    <t>IMT21239</t>
  </si>
  <si>
    <t>FS111105</t>
  </si>
  <si>
    <t>FS111110</t>
  </si>
  <si>
    <t>FS111112</t>
  </si>
  <si>
    <t>FS111114</t>
  </si>
  <si>
    <t>1s01202</t>
  </si>
  <si>
    <t>FS111115</t>
  </si>
  <si>
    <t>FS111116</t>
  </si>
  <si>
    <t>FS111122</t>
  </si>
  <si>
    <t>4R12227</t>
  </si>
  <si>
    <t>FS111128</t>
  </si>
  <si>
    <t>FS111129</t>
  </si>
  <si>
    <t>FS111132</t>
  </si>
  <si>
    <t>F3212195</t>
  </si>
  <si>
    <t>FS111140</t>
  </si>
  <si>
    <t>FS111150</t>
  </si>
  <si>
    <t>FS111151</t>
  </si>
  <si>
    <t>FS111159</t>
  </si>
  <si>
    <t>4R12138</t>
  </si>
  <si>
    <t>FS111137</t>
  </si>
  <si>
    <t>FS111138</t>
  </si>
  <si>
    <t>FS111139</t>
  </si>
  <si>
    <t>FS111145</t>
  </si>
  <si>
    <t>FS111147</t>
  </si>
  <si>
    <t>FS111163</t>
  </si>
  <si>
    <t>FS111167</t>
  </si>
  <si>
    <t>FS111168</t>
  </si>
  <si>
    <t>F8211116</t>
  </si>
  <si>
    <t>FS111141</t>
  </si>
  <si>
    <t>FS111154</t>
  </si>
  <si>
    <t>FS111155</t>
  </si>
  <si>
    <t>FS111172</t>
  </si>
  <si>
    <t>1A09001</t>
  </si>
  <si>
    <t>FS111179</t>
  </si>
  <si>
    <t>1a04001</t>
  </si>
  <si>
    <t>FS111183</t>
  </si>
  <si>
    <t>FS111185</t>
  </si>
  <si>
    <t>FS111186</t>
  </si>
  <si>
    <t>FS111187</t>
  </si>
  <si>
    <t>FS111188</t>
  </si>
  <si>
    <t>FS111189</t>
  </si>
  <si>
    <t>8R06002 21801687</t>
  </si>
  <si>
    <t>F7211445</t>
  </si>
  <si>
    <t>F7211446</t>
  </si>
  <si>
    <t>F7211447</t>
  </si>
  <si>
    <t>F7211448</t>
  </si>
  <si>
    <t>F7211451</t>
  </si>
  <si>
    <t>F7211453</t>
  </si>
  <si>
    <t>F7211454</t>
  </si>
  <si>
    <t>F7211455</t>
  </si>
  <si>
    <t>F7211469</t>
  </si>
  <si>
    <t>F7211472</t>
  </si>
  <si>
    <t>F7211473</t>
  </si>
  <si>
    <t>F7211475</t>
  </si>
  <si>
    <t>F7211477</t>
  </si>
  <si>
    <t>7R16092</t>
  </si>
  <si>
    <t>F7211481</t>
  </si>
  <si>
    <t>F7211482</t>
  </si>
  <si>
    <t>F7211485</t>
  </si>
  <si>
    <t>F7211487</t>
  </si>
  <si>
    <t>7R22031</t>
  </si>
  <si>
    <t>F7211493</t>
  </si>
  <si>
    <t>F7211496</t>
  </si>
  <si>
    <t>7R17039</t>
  </si>
  <si>
    <t>F7211499</t>
  </si>
  <si>
    <t>F7211500</t>
  </si>
  <si>
    <t>F7211501</t>
  </si>
  <si>
    <t>F7211503</t>
  </si>
  <si>
    <t>F7211505</t>
  </si>
  <si>
    <t>F7211506</t>
  </si>
  <si>
    <t>F7211507</t>
  </si>
  <si>
    <t>F7211513</t>
  </si>
  <si>
    <t>F7211514</t>
  </si>
  <si>
    <t>7R20020</t>
  </si>
  <si>
    <t>F7211517</t>
  </si>
  <si>
    <t>7R16081</t>
  </si>
  <si>
    <t>F7211520</t>
  </si>
  <si>
    <t>F7211521</t>
  </si>
  <si>
    <t>7R19086</t>
  </si>
  <si>
    <t>7R19084</t>
  </si>
  <si>
    <t>F7211529</t>
  </si>
  <si>
    <t>F7211530</t>
  </si>
  <si>
    <t>FS111181</t>
  </si>
  <si>
    <t>F7211494</t>
  </si>
  <si>
    <t>F7211509</t>
  </si>
  <si>
    <t>F7211535</t>
  </si>
  <si>
    <t>7S19022</t>
  </si>
  <si>
    <t>F7211536</t>
  </si>
  <si>
    <t>FS111177</t>
  </si>
  <si>
    <t>FS111194</t>
  </si>
  <si>
    <t>FS111197</t>
  </si>
  <si>
    <t>1s05021</t>
  </si>
  <si>
    <t>FS111199</t>
  </si>
  <si>
    <t>FS111200</t>
  </si>
  <si>
    <t>FS111201</t>
  </si>
  <si>
    <t>FS111202</t>
  </si>
  <si>
    <t>FS111208</t>
  </si>
  <si>
    <t>FS111250</t>
  </si>
  <si>
    <t>1A03011</t>
  </si>
  <si>
    <t>F4211936</t>
  </si>
  <si>
    <t>F4211937</t>
  </si>
  <si>
    <t>F4211938</t>
  </si>
  <si>
    <t>F4211939</t>
  </si>
  <si>
    <t>F4211940</t>
  </si>
  <si>
    <t>F4211941</t>
  </si>
  <si>
    <t>F4211942</t>
  </si>
  <si>
    <t>F4211943</t>
  </si>
  <si>
    <t>4G01016</t>
  </si>
  <si>
    <t>F4211944</t>
  </si>
  <si>
    <t>FS111215</t>
  </si>
  <si>
    <t>FS111218</t>
  </si>
  <si>
    <t>FS111226</t>
  </si>
  <si>
    <t>F3212203</t>
  </si>
  <si>
    <t>F6211388</t>
  </si>
  <si>
    <t>F6211391</t>
  </si>
  <si>
    <t>6R21048</t>
  </si>
  <si>
    <t>F6211394</t>
  </si>
  <si>
    <t>F6211401</t>
  </si>
  <si>
    <t>F6211405</t>
  </si>
  <si>
    <t>F6211408</t>
  </si>
  <si>
    <t>F6211413</t>
  </si>
  <si>
    <t>6R21183</t>
  </si>
  <si>
    <t>F6211420</t>
  </si>
  <si>
    <t>F6211424</t>
  </si>
  <si>
    <t>F6211429</t>
  </si>
  <si>
    <t>F6211436</t>
  </si>
  <si>
    <t>F6211452</t>
  </si>
  <si>
    <t>6R24027</t>
  </si>
  <si>
    <t>6R24029</t>
  </si>
  <si>
    <t>FS111246</t>
  </si>
  <si>
    <t>IMP21114</t>
  </si>
  <si>
    <t>F4211945</t>
  </si>
  <si>
    <t>F4211946</t>
  </si>
  <si>
    <t>F4211947</t>
  </si>
  <si>
    <t>F4211948</t>
  </si>
  <si>
    <t>F4211949</t>
  </si>
  <si>
    <t>F4211950</t>
  </si>
  <si>
    <t>F4211951</t>
  </si>
  <si>
    <t>F4211952</t>
  </si>
  <si>
    <t>F4211953</t>
  </si>
  <si>
    <t>F4211954</t>
  </si>
  <si>
    <t>F4211955</t>
  </si>
  <si>
    <t>F4211957</t>
  </si>
  <si>
    <t>F6211457</t>
  </si>
  <si>
    <t>F6211459</t>
  </si>
  <si>
    <t>FN210110</t>
  </si>
  <si>
    <t>FS111210</t>
  </si>
  <si>
    <t>FS111214</t>
  </si>
  <si>
    <t>FS111216</t>
  </si>
  <si>
    <t>FS111217</t>
  </si>
  <si>
    <t>FS111221</t>
  </si>
  <si>
    <t>1S01255</t>
  </si>
  <si>
    <t>FS111231</t>
  </si>
  <si>
    <t>FS111232</t>
  </si>
  <si>
    <t>FS111233</t>
  </si>
  <si>
    <t>FS111234</t>
  </si>
  <si>
    <t>FS111235</t>
  </si>
  <si>
    <t>FS111239</t>
  </si>
  <si>
    <t>FS111240</t>
  </si>
  <si>
    <t>F7211537</t>
  </si>
  <si>
    <t>6X01000 21563685</t>
  </si>
  <si>
    <t>FS111254</t>
  </si>
  <si>
    <t>FS111264</t>
  </si>
  <si>
    <t>FS111265</t>
  </si>
  <si>
    <t>F3212218</t>
  </si>
  <si>
    <t>F3212219</t>
  </si>
  <si>
    <t>F3212222</t>
  </si>
  <si>
    <t>F3212223</t>
  </si>
  <si>
    <t>F3212227</t>
  </si>
  <si>
    <t>F3212228</t>
  </si>
  <si>
    <t>F4211964</t>
  </si>
  <si>
    <t>4R12231</t>
  </si>
  <si>
    <t>4R12113</t>
  </si>
  <si>
    <t>F4211968</t>
  </si>
  <si>
    <t>F4211969</t>
  </si>
  <si>
    <t>F4211972</t>
  </si>
  <si>
    <t>F4211973</t>
  </si>
  <si>
    <t>F4211977</t>
  </si>
  <si>
    <t>4R12024</t>
  </si>
  <si>
    <t>4R12279</t>
  </si>
  <si>
    <t>F4211984</t>
  </si>
  <si>
    <t>F4211986</t>
  </si>
  <si>
    <t>F4211988</t>
  </si>
  <si>
    <t>4R14050</t>
  </si>
  <si>
    <t>4R14088</t>
  </si>
  <si>
    <t>4R14092</t>
  </si>
  <si>
    <t>F4211999</t>
  </si>
  <si>
    <t>F4212002</t>
  </si>
  <si>
    <t>F4212004</t>
  </si>
  <si>
    <t>F4212007</t>
  </si>
  <si>
    <t>F4212010</t>
  </si>
  <si>
    <t>F4212013</t>
  </si>
  <si>
    <t>4R15051</t>
  </si>
  <si>
    <t>F4212015</t>
  </si>
  <si>
    <t>F4212016</t>
  </si>
  <si>
    <t>F4212017</t>
  </si>
  <si>
    <t>F4212018</t>
  </si>
  <si>
    <t>F4212019</t>
  </si>
  <si>
    <t>F8211123</t>
  </si>
  <si>
    <t>F8211127</t>
  </si>
  <si>
    <t>F8211132</t>
  </si>
  <si>
    <t>F8211133</t>
  </si>
  <si>
    <t>8R10067</t>
  </si>
  <si>
    <t>F8211136</t>
  </si>
  <si>
    <t>F8211139</t>
  </si>
  <si>
    <t>F8211153</t>
  </si>
  <si>
    <t>F8211156</t>
  </si>
  <si>
    <t>F8211157</t>
  </si>
  <si>
    <t>F8211158</t>
  </si>
  <si>
    <t>F8211162</t>
  </si>
  <si>
    <t>F8211172</t>
  </si>
  <si>
    <t>F8211173</t>
  </si>
  <si>
    <t>F8211174</t>
  </si>
  <si>
    <t>F8211177</t>
  </si>
  <si>
    <t>8R11061</t>
  </si>
  <si>
    <t>IMP21115</t>
  </si>
  <si>
    <t>FS111257</t>
  </si>
  <si>
    <t>FS111258</t>
  </si>
  <si>
    <t>1S01309</t>
  </si>
  <si>
    <t>FS111259</t>
  </si>
  <si>
    <t>FS111260</t>
  </si>
  <si>
    <t>FS111261</t>
  </si>
  <si>
    <t>FS111262</t>
  </si>
  <si>
    <t>FS111269</t>
  </si>
  <si>
    <t>FS111270</t>
  </si>
  <si>
    <t>FS111256</t>
  </si>
  <si>
    <t>F3212311</t>
  </si>
  <si>
    <t>F3212312</t>
  </si>
  <si>
    <t>F3212313</t>
  </si>
  <si>
    <t>FS111284</t>
  </si>
  <si>
    <t>FS111290</t>
  </si>
  <si>
    <t>F3212230</t>
  </si>
  <si>
    <t>F3212231</t>
  </si>
  <si>
    <t>F3212233</t>
  </si>
  <si>
    <t>F3212236</t>
  </si>
  <si>
    <t>F3212237</t>
  </si>
  <si>
    <t>F3212240</t>
  </si>
  <si>
    <t>F3212242</t>
  </si>
  <si>
    <t>3R18097</t>
  </si>
  <si>
    <t>F3212248</t>
  </si>
  <si>
    <t>F3212249</t>
  </si>
  <si>
    <t>3R18046</t>
  </si>
  <si>
    <t>F3212252</t>
  </si>
  <si>
    <t>F3212255</t>
  </si>
  <si>
    <t>F3212256</t>
  </si>
  <si>
    <t>F3212257</t>
  </si>
  <si>
    <t>F3212259</t>
  </si>
  <si>
    <t>F3212267</t>
  </si>
  <si>
    <t>3R18359</t>
  </si>
  <si>
    <t>3R18321</t>
  </si>
  <si>
    <t>F3212274</t>
  </si>
  <si>
    <t>F3212276</t>
  </si>
  <si>
    <t>3R18317</t>
  </si>
  <si>
    <t>F3212289</t>
  </si>
  <si>
    <t>F3212295</t>
  </si>
  <si>
    <t>F3212298</t>
  </si>
  <si>
    <t>FS111301</t>
  </si>
  <si>
    <t>FS111303</t>
  </si>
  <si>
    <t>FS111304</t>
  </si>
  <si>
    <t>FS111305</t>
  </si>
  <si>
    <t>FS111306</t>
  </si>
  <si>
    <t>FS111319</t>
  </si>
  <si>
    <t>FS111322</t>
  </si>
  <si>
    <t>FS111323</t>
  </si>
  <si>
    <t>FS111326</t>
  </si>
  <si>
    <t>FS111328</t>
  </si>
  <si>
    <t>1R04002</t>
  </si>
  <si>
    <t>FS111329</t>
  </si>
  <si>
    <t>FS111331</t>
  </si>
  <si>
    <t>FS111333</t>
  </si>
  <si>
    <t>FS111339</t>
  </si>
  <si>
    <t>FS111345</t>
  </si>
  <si>
    <t>FS111346</t>
  </si>
  <si>
    <t>FS111350</t>
  </si>
  <si>
    <t>FS111353</t>
  </si>
  <si>
    <t>1R01457</t>
  </si>
  <si>
    <t>1R01604</t>
  </si>
  <si>
    <t>FS111358</t>
  </si>
  <si>
    <t>FS111361</t>
  </si>
  <si>
    <t>FS111362</t>
  </si>
  <si>
    <t>1R01581</t>
  </si>
  <si>
    <t>FS111366</t>
  </si>
  <si>
    <t>FS111368</t>
  </si>
  <si>
    <t>1R03146</t>
  </si>
  <si>
    <t>FS111371</t>
  </si>
  <si>
    <t>FS111383</t>
  </si>
  <si>
    <t>1R05232</t>
  </si>
  <si>
    <t>FS111384</t>
  </si>
  <si>
    <t>FS111392</t>
  </si>
  <si>
    <t>1R05236</t>
  </si>
  <si>
    <t>1R05024</t>
  </si>
  <si>
    <t>FS111406</t>
  </si>
  <si>
    <t>FS111408</t>
  </si>
  <si>
    <t>1R02244</t>
  </si>
  <si>
    <t>FS111416</t>
  </si>
  <si>
    <t>FS111417</t>
  </si>
  <si>
    <t>1R03193</t>
  </si>
  <si>
    <t>FS111422</t>
  </si>
  <si>
    <t>1R04157</t>
  </si>
  <si>
    <t>FS111426</t>
  </si>
  <si>
    <t>1R04120</t>
  </si>
  <si>
    <t>FS111435</t>
  </si>
  <si>
    <t>FS111438</t>
  </si>
  <si>
    <t>FS111439</t>
  </si>
  <si>
    <t>FS111442</t>
  </si>
  <si>
    <t>FS111444</t>
  </si>
  <si>
    <t>FS111446</t>
  </si>
  <si>
    <t>FS111451</t>
  </si>
  <si>
    <t>1R01562</t>
  </si>
  <si>
    <t>FS111460</t>
  </si>
  <si>
    <t>FS111461</t>
  </si>
  <si>
    <t>FS111464</t>
  </si>
  <si>
    <t>1R01512</t>
  </si>
  <si>
    <t>FS111465</t>
  </si>
  <si>
    <t>FS111466</t>
  </si>
  <si>
    <t>FS111469</t>
  </si>
  <si>
    <t>FS111471</t>
  </si>
  <si>
    <t>1r01465</t>
  </si>
  <si>
    <t>1R03164</t>
  </si>
  <si>
    <t>FS111479</t>
  </si>
  <si>
    <t>1R01609</t>
  </si>
  <si>
    <t>FS111483</t>
  </si>
  <si>
    <t>FS111487</t>
  </si>
  <si>
    <t>1R03198</t>
  </si>
  <si>
    <t>FS111493</t>
  </si>
  <si>
    <t>1R03149</t>
  </si>
  <si>
    <t>F3212300</t>
  </si>
  <si>
    <t>F3212303</t>
  </si>
  <si>
    <t>F3212304</t>
  </si>
  <si>
    <t>F3212305</t>
  </si>
  <si>
    <t>F3212306</t>
  </si>
  <si>
    <t>F3212307</t>
  </si>
  <si>
    <t>F3212308</t>
  </si>
  <si>
    <t>F3212309</t>
  </si>
  <si>
    <t>F3212310</t>
  </si>
  <si>
    <t>FS111281</t>
  </si>
  <si>
    <t>1s01243</t>
  </si>
  <si>
    <t>FS111282</t>
  </si>
  <si>
    <t>1s02180</t>
  </si>
  <si>
    <t>FS111283</t>
  </si>
  <si>
    <t>FS111287</t>
  </si>
  <si>
    <t>1s02193</t>
  </si>
  <si>
    <t>FS111288</t>
  </si>
  <si>
    <t>FS111296</t>
  </si>
  <si>
    <t>FS111297</t>
  </si>
  <si>
    <t>1s01132</t>
  </si>
  <si>
    <t>F3212301</t>
  </si>
  <si>
    <t>F3212302</t>
  </si>
  <si>
    <t>FS200010</t>
  </si>
  <si>
    <t>FS200011</t>
  </si>
  <si>
    <t>FS200024</t>
  </si>
  <si>
    <t>FS200025</t>
  </si>
  <si>
    <t>3 TRI 21</t>
  </si>
  <si>
    <t>FS108106</t>
  </si>
  <si>
    <t>F8210904</t>
  </si>
  <si>
    <t>F8211020</t>
  </si>
  <si>
    <t>F3220003</t>
  </si>
  <si>
    <t>FS200044</t>
  </si>
  <si>
    <t>F3220004</t>
  </si>
  <si>
    <t>FS200028</t>
  </si>
  <si>
    <t>FS200031</t>
  </si>
  <si>
    <t>F6220002</t>
  </si>
  <si>
    <t>6A01002</t>
  </si>
  <si>
    <t>F6220003</t>
  </si>
  <si>
    <t>FS200047</t>
  </si>
  <si>
    <t>1a13002</t>
  </si>
  <si>
    <t>FS200049</t>
  </si>
  <si>
    <t>F6220001</t>
  </si>
  <si>
    <t>6r23010</t>
  </si>
  <si>
    <t>FS200045</t>
  </si>
  <si>
    <t>1s02060</t>
  </si>
  <si>
    <t>FS200046</t>
  </si>
  <si>
    <t>FS200050</t>
  </si>
  <si>
    <t>FS200051</t>
  </si>
  <si>
    <t>FS200052</t>
  </si>
  <si>
    <t>FS200053</t>
  </si>
  <si>
    <t>FS200054</t>
  </si>
  <si>
    <t>FS200064</t>
  </si>
  <si>
    <t>FS200057</t>
  </si>
  <si>
    <t>FS200060</t>
  </si>
  <si>
    <t>FS200062</t>
  </si>
  <si>
    <t>FS200063</t>
  </si>
  <si>
    <t>FS200067</t>
  </si>
  <si>
    <t>FS200072</t>
  </si>
  <si>
    <t>FS200073</t>
  </si>
  <si>
    <t>FS200102</t>
  </si>
  <si>
    <t>1A24001</t>
  </si>
  <si>
    <t>FS200106</t>
  </si>
  <si>
    <t>F3220016</t>
  </si>
  <si>
    <t>3R15046</t>
  </si>
  <si>
    <t>FS200076</t>
  </si>
  <si>
    <t>FS200084</t>
  </si>
  <si>
    <t>FS200086</t>
  </si>
  <si>
    <t>FS200087</t>
  </si>
  <si>
    <t>FS200088</t>
  </si>
  <si>
    <t>FS200089</t>
  </si>
  <si>
    <t>FS200090</t>
  </si>
  <si>
    <t>1s03056</t>
  </si>
  <si>
    <t>FS200096</t>
  </si>
  <si>
    <t>FS200097</t>
  </si>
  <si>
    <t>FS200100</t>
  </si>
  <si>
    <t>FS200104</t>
  </si>
  <si>
    <t>FS200107</t>
  </si>
  <si>
    <t>4R14073 22040014</t>
  </si>
  <si>
    <t>FS200110</t>
  </si>
  <si>
    <t>FS200111</t>
  </si>
  <si>
    <t>FS200112</t>
  </si>
  <si>
    <t>FS200113</t>
  </si>
  <si>
    <t>FS200114</t>
  </si>
  <si>
    <t>FS200132</t>
  </si>
  <si>
    <t>F3220020</t>
  </si>
  <si>
    <t>FS200136</t>
  </si>
  <si>
    <t>FS200153</t>
  </si>
  <si>
    <t>1R05187 22004058</t>
  </si>
  <si>
    <t>1R05187</t>
  </si>
  <si>
    <t>F3220021</t>
  </si>
  <si>
    <t>3R15043</t>
  </si>
  <si>
    <t>FS200116</t>
  </si>
  <si>
    <t>1R01610</t>
  </si>
  <si>
    <t>IMP22001</t>
  </si>
  <si>
    <t>IMT22002</t>
  </si>
  <si>
    <t>1R02053</t>
  </si>
  <si>
    <t>IMT22005</t>
  </si>
  <si>
    <t>FS200122</t>
  </si>
  <si>
    <t>1S02046</t>
  </si>
  <si>
    <t>FS200127</t>
  </si>
  <si>
    <t>FS200133</t>
  </si>
  <si>
    <t>FS200135</t>
  </si>
  <si>
    <t>FS200138</t>
  </si>
  <si>
    <t>FS200139</t>
  </si>
  <si>
    <t>FS200142</t>
  </si>
  <si>
    <t>1S01283</t>
  </si>
  <si>
    <t>FS200143</t>
  </si>
  <si>
    <t>1s01294</t>
  </si>
  <si>
    <t>FS200149</t>
  </si>
  <si>
    <t>FS200156</t>
  </si>
  <si>
    <t>F3220030</t>
  </si>
  <si>
    <t>3G23001</t>
  </si>
  <si>
    <t>FS200163</t>
  </si>
  <si>
    <t>F3220023</t>
  </si>
  <si>
    <t>F3220024</t>
  </si>
  <si>
    <t>F3220029</t>
  </si>
  <si>
    <t>FS200167</t>
  </si>
  <si>
    <t>FS200168</t>
  </si>
  <si>
    <t>FS200170</t>
  </si>
  <si>
    <t>FS200172</t>
  </si>
  <si>
    <t>FS200173</t>
  </si>
  <si>
    <t>FS200178</t>
  </si>
  <si>
    <t>1S03003</t>
  </si>
  <si>
    <t>FS200179</t>
  </si>
  <si>
    <t>FS200182</t>
  </si>
  <si>
    <t>FS200185</t>
  </si>
  <si>
    <t>FS200186</t>
  </si>
  <si>
    <t>FS200190</t>
  </si>
  <si>
    <t>FS200192</t>
  </si>
  <si>
    <t>FS200196</t>
  </si>
  <si>
    <t>FS200197</t>
  </si>
  <si>
    <t>FS200198</t>
  </si>
  <si>
    <t>FS200199</t>
  </si>
  <si>
    <t>FS200200</t>
  </si>
  <si>
    <t>1S02128</t>
  </si>
  <si>
    <t>FS200201</t>
  </si>
  <si>
    <t>FS200203</t>
  </si>
  <si>
    <t>FS200208</t>
  </si>
  <si>
    <t>FS200191</t>
  </si>
  <si>
    <t>4R14073 22040029</t>
  </si>
  <si>
    <t>F3220035</t>
  </si>
  <si>
    <t>F3220036</t>
  </si>
  <si>
    <t>F3220032</t>
  </si>
  <si>
    <t>F3220033</t>
  </si>
  <si>
    <t>FS200210</t>
  </si>
  <si>
    <t>FS200213</t>
  </si>
  <si>
    <t>1S02141</t>
  </si>
  <si>
    <t>FS200216</t>
  </si>
  <si>
    <t>FS200217</t>
  </si>
  <si>
    <t>FS200218</t>
  </si>
  <si>
    <t>FS200219</t>
  </si>
  <si>
    <t>FS200222</t>
  </si>
  <si>
    <t>FS200227</t>
  </si>
  <si>
    <t>FS200231</t>
  </si>
  <si>
    <t>FS200241</t>
  </si>
  <si>
    <t>1A01026</t>
  </si>
  <si>
    <t>FS200244</t>
  </si>
  <si>
    <t>F8220007</t>
  </si>
  <si>
    <t>FS200237</t>
  </si>
  <si>
    <t>FS200245</t>
  </si>
  <si>
    <t>FS200246</t>
  </si>
  <si>
    <t>FS200247</t>
  </si>
  <si>
    <t>FS200248</t>
  </si>
  <si>
    <t>FS200252</t>
  </si>
  <si>
    <t>FS200253</t>
  </si>
  <si>
    <t>FS200254</t>
  </si>
  <si>
    <t>1s02149</t>
  </si>
  <si>
    <t>FS200255</t>
  </si>
  <si>
    <t>FS200260</t>
  </si>
  <si>
    <t>FS200263</t>
  </si>
  <si>
    <t>FS200272</t>
  </si>
  <si>
    <t>8R09081 22801017</t>
  </si>
  <si>
    <t>8R09081</t>
  </si>
  <si>
    <t>FS200264</t>
  </si>
  <si>
    <t>FS200266</t>
  </si>
  <si>
    <t>FS200275</t>
  </si>
  <si>
    <t>FS200276</t>
  </si>
  <si>
    <t>FS200277</t>
  </si>
  <si>
    <t>FS200284</t>
  </si>
  <si>
    <t>F6220026</t>
  </si>
  <si>
    <t>6x01000</t>
  </si>
  <si>
    <t>FS200302</t>
  </si>
  <si>
    <t>FS200311</t>
  </si>
  <si>
    <t>1R05187 22004119</t>
  </si>
  <si>
    <t>6r21195 22060048</t>
  </si>
  <si>
    <t>6r21195</t>
  </si>
  <si>
    <t>IMT22007</t>
  </si>
  <si>
    <t>FS200292</t>
  </si>
  <si>
    <t>FS200295</t>
  </si>
  <si>
    <t>FS200298</t>
  </si>
  <si>
    <t>FS200300</t>
  </si>
  <si>
    <t>FS200308</t>
  </si>
  <si>
    <t>FS200310</t>
  </si>
  <si>
    <t>FS200314</t>
  </si>
  <si>
    <t>FS200316</t>
  </si>
  <si>
    <t>FS200320</t>
  </si>
  <si>
    <t>FS200321</t>
  </si>
  <si>
    <t>FS200322</t>
  </si>
  <si>
    <t>FS200324</t>
  </si>
  <si>
    <t>FS200327</t>
  </si>
  <si>
    <t>FS200329</t>
  </si>
  <si>
    <t>FS200332</t>
  </si>
  <si>
    <t>IMT22010</t>
  </si>
  <si>
    <t>1S02193</t>
  </si>
  <si>
    <t>FS200335</t>
  </si>
  <si>
    <t>FS200360</t>
  </si>
  <si>
    <t>FS200361</t>
  </si>
  <si>
    <t>FS200363</t>
  </si>
  <si>
    <t>4R14073 22040038</t>
  </si>
  <si>
    <t>F8220009</t>
  </si>
  <si>
    <t>FS200355</t>
  </si>
  <si>
    <t>FS200333</t>
  </si>
  <si>
    <t>FS200344</t>
  </si>
  <si>
    <t>FS200348</t>
  </si>
  <si>
    <t>FS200353</t>
  </si>
  <si>
    <t>F8220010</t>
  </si>
  <si>
    <t>FS200377</t>
  </si>
  <si>
    <t>FS200366</t>
  </si>
  <si>
    <t>FS200369</t>
  </si>
  <si>
    <t>FS200375</t>
  </si>
  <si>
    <t>FS200386</t>
  </si>
  <si>
    <t>1G03002</t>
  </si>
  <si>
    <t>FS200387</t>
  </si>
  <si>
    <t>FS200388</t>
  </si>
  <si>
    <t>F3220042</t>
  </si>
  <si>
    <t>F3220044</t>
  </si>
  <si>
    <t>F3220045</t>
  </si>
  <si>
    <t>FS200365</t>
  </si>
  <si>
    <t>FS200370</t>
  </si>
  <si>
    <t>FS200376</t>
  </si>
  <si>
    <t>FS200380</t>
  </si>
  <si>
    <t>FS200367</t>
  </si>
  <si>
    <t>1T05004</t>
  </si>
  <si>
    <t>F3220047</t>
  </si>
  <si>
    <t>IMP22004</t>
  </si>
  <si>
    <t>FS200391</t>
  </si>
  <si>
    <t>FS200398</t>
  </si>
  <si>
    <t>FS200418</t>
  </si>
  <si>
    <t>FS200420</t>
  </si>
  <si>
    <t>FS200414</t>
  </si>
  <si>
    <t>FS200417</t>
  </si>
  <si>
    <t>FS200436</t>
  </si>
  <si>
    <t>FS200437</t>
  </si>
  <si>
    <t>4R12280 22040042</t>
  </si>
  <si>
    <t>IMT22011</t>
  </si>
  <si>
    <t>IMT22012</t>
  </si>
  <si>
    <t>IMT22014</t>
  </si>
  <si>
    <t>IMT22016</t>
  </si>
  <si>
    <t>1R05211</t>
  </si>
  <si>
    <t>FS200406</t>
  </si>
  <si>
    <t>FS200411</t>
  </si>
  <si>
    <t>FS200413</t>
  </si>
  <si>
    <t>FS200419</t>
  </si>
  <si>
    <t>FS200422</t>
  </si>
  <si>
    <t>FS200423</t>
  </si>
  <si>
    <t>FS200424</t>
  </si>
  <si>
    <t>FS200425</t>
  </si>
  <si>
    <t>FS200426</t>
  </si>
  <si>
    <t>FS200429</t>
  </si>
  <si>
    <t>FS200432</t>
  </si>
  <si>
    <t>FS200433</t>
  </si>
  <si>
    <t>FS200435</t>
  </si>
  <si>
    <t>IMT22018</t>
  </si>
  <si>
    <t>IMT22020</t>
  </si>
  <si>
    <t>6R23176 22060068</t>
  </si>
  <si>
    <t>F6220041</t>
  </si>
  <si>
    <t>1A05003 22004184</t>
  </si>
  <si>
    <t>FS200480</t>
  </si>
  <si>
    <t>F3220054</t>
  </si>
  <si>
    <t>F3220055</t>
  </si>
  <si>
    <t>FS200455</t>
  </si>
  <si>
    <t>FS200456</t>
  </si>
  <si>
    <t>FS200457</t>
  </si>
  <si>
    <t>FS200458</t>
  </si>
  <si>
    <t>FS200492</t>
  </si>
  <si>
    <t>1R01580 22004182</t>
  </si>
  <si>
    <t>1R05187 22004180</t>
  </si>
  <si>
    <t>4R14073 22040047</t>
  </si>
  <si>
    <t>F8220019</t>
  </si>
  <si>
    <t>8R10059</t>
  </si>
  <si>
    <t>F8220020</t>
  </si>
  <si>
    <t>FS200479</t>
  </si>
  <si>
    <t>FS200481</t>
  </si>
  <si>
    <t>FS200482</t>
  </si>
  <si>
    <t>FS200483</t>
  </si>
  <si>
    <t>FS200484</t>
  </si>
  <si>
    <t>IMP22006</t>
  </si>
  <si>
    <t>IMP22007</t>
  </si>
  <si>
    <t>3r18401</t>
  </si>
  <si>
    <t>IMP22009</t>
  </si>
  <si>
    <t>IMP22011</t>
  </si>
  <si>
    <t>FS200449</t>
  </si>
  <si>
    <t>FS200452</t>
  </si>
  <si>
    <t>FS200454</t>
  </si>
  <si>
    <t>1S01016</t>
  </si>
  <si>
    <t>FS200467</t>
  </si>
  <si>
    <t>FS200468</t>
  </si>
  <si>
    <t>FS200470</t>
  </si>
  <si>
    <t>FS200471</t>
  </si>
  <si>
    <t>FS200475</t>
  </si>
  <si>
    <t>FS200485</t>
  </si>
  <si>
    <t>FS200486</t>
  </si>
  <si>
    <t>1S01104</t>
  </si>
  <si>
    <t>FS200488</t>
  </si>
  <si>
    <t>FS200489</t>
  </si>
  <si>
    <t>F8220018</t>
  </si>
  <si>
    <t>FS200472</t>
  </si>
  <si>
    <t>AC220003</t>
  </si>
  <si>
    <t>1A04002</t>
  </si>
  <si>
    <t>FS200507</t>
  </si>
  <si>
    <t>F3220057</t>
  </si>
  <si>
    <t>F3220058</t>
  </si>
  <si>
    <t>FS200515</t>
  </si>
  <si>
    <t>1R06169 22123626</t>
  </si>
  <si>
    <t>4R14073 22040067</t>
  </si>
  <si>
    <t>F4220026</t>
  </si>
  <si>
    <t>F4220027</t>
  </si>
  <si>
    <t>FS200496</t>
  </si>
  <si>
    <t>FS200502</t>
  </si>
  <si>
    <t>FS200508</t>
  </si>
  <si>
    <t>FS200510</t>
  </si>
  <si>
    <t>FS200511</t>
  </si>
  <si>
    <t>FS200512</t>
  </si>
  <si>
    <t>FS200513</t>
  </si>
  <si>
    <t>FS200514</t>
  </si>
  <si>
    <t>FS200517</t>
  </si>
  <si>
    <t>FS200536</t>
  </si>
  <si>
    <t>FS200544</t>
  </si>
  <si>
    <t>FS200523</t>
  </si>
  <si>
    <t>FS200527</t>
  </si>
  <si>
    <t>FS200528</t>
  </si>
  <si>
    <t>FS200529</t>
  </si>
  <si>
    <t>FS200534</t>
  </si>
  <si>
    <t>FS200541</t>
  </si>
  <si>
    <t>1S01042</t>
  </si>
  <si>
    <t>FS200543</t>
  </si>
  <si>
    <t>F3220063</t>
  </si>
  <si>
    <t>F3220064</t>
  </si>
  <si>
    <t>FS200568</t>
  </si>
  <si>
    <t>1R05012 22120172</t>
  </si>
  <si>
    <t>1R05012 22120173</t>
  </si>
  <si>
    <t>1R05012 22120174</t>
  </si>
  <si>
    <t>1R05012 22120175</t>
  </si>
  <si>
    <t>1R05012 22120176</t>
  </si>
  <si>
    <t>1R05012 22120177</t>
  </si>
  <si>
    <t>1R05012 22120178</t>
  </si>
  <si>
    <t>4R14073 22040075</t>
  </si>
  <si>
    <t>F6220043</t>
  </si>
  <si>
    <t>6R21173</t>
  </si>
  <si>
    <t>FS200573</t>
  </si>
  <si>
    <t>FS200575</t>
  </si>
  <si>
    <t>FS200576</t>
  </si>
  <si>
    <t>FS200577</t>
  </si>
  <si>
    <t>F3220069</t>
  </si>
  <si>
    <t>F3220070</t>
  </si>
  <si>
    <t>F3220071</t>
  </si>
  <si>
    <t>FS200548</t>
  </si>
  <si>
    <t>FS200551</t>
  </si>
  <si>
    <t>FS200559</t>
  </si>
  <si>
    <t>FS200560</t>
  </si>
  <si>
    <t>FS200561</t>
  </si>
  <si>
    <t>FS200569</t>
  </si>
  <si>
    <t>FS200570</t>
  </si>
  <si>
    <t>FS200549</t>
  </si>
  <si>
    <t>F6220042</t>
  </si>
  <si>
    <t>F6220044</t>
  </si>
  <si>
    <t>F6220045</t>
  </si>
  <si>
    <t>FS200582</t>
  </si>
  <si>
    <t>FS200583</t>
  </si>
  <si>
    <t>1R01590 22004238</t>
  </si>
  <si>
    <t>F3220072</t>
  </si>
  <si>
    <t>F8220030</t>
  </si>
  <si>
    <t>8R08052</t>
  </si>
  <si>
    <t>FS200584</t>
  </si>
  <si>
    <t>FS200587</t>
  </si>
  <si>
    <t>FS200590</t>
  </si>
  <si>
    <t>FS200594</t>
  </si>
  <si>
    <t>FS200596</t>
  </si>
  <si>
    <t>FS200597</t>
  </si>
  <si>
    <t>FS200598</t>
  </si>
  <si>
    <t>FS200599</t>
  </si>
  <si>
    <t>FS200600</t>
  </si>
  <si>
    <t>FS200606</t>
  </si>
  <si>
    <t>FS200607</t>
  </si>
  <si>
    <t>FS200608</t>
  </si>
  <si>
    <t>FS200609</t>
  </si>
  <si>
    <t>FS200610</t>
  </si>
  <si>
    <t>FS200612</t>
  </si>
  <si>
    <t>F6220046</t>
  </si>
  <si>
    <t>F6220047</t>
  </si>
  <si>
    <t>F6220048</t>
  </si>
  <si>
    <t>F6220049</t>
  </si>
  <si>
    <t>6R23145</t>
  </si>
  <si>
    <t>F6220050</t>
  </si>
  <si>
    <t>FS200615</t>
  </si>
  <si>
    <t>FS200616</t>
  </si>
  <si>
    <t>FS200619</t>
  </si>
  <si>
    <t>FS200620</t>
  </si>
  <si>
    <t>F4220060</t>
  </si>
  <si>
    <t>F4220061</t>
  </si>
  <si>
    <t>F4220062</t>
  </si>
  <si>
    <t>F4220063</t>
  </si>
  <si>
    <t>F4220064</t>
  </si>
  <si>
    <t>F4220065</t>
  </si>
  <si>
    <t>FS200638</t>
  </si>
  <si>
    <t>1R05187 22004252</t>
  </si>
  <si>
    <t>F3220075</t>
  </si>
  <si>
    <t>F3220076</t>
  </si>
  <si>
    <t>F3220077</t>
  </si>
  <si>
    <t>F3220078</t>
  </si>
  <si>
    <t>F3220079</t>
  </si>
  <si>
    <t>F3220080</t>
  </si>
  <si>
    <t>F3220081</t>
  </si>
  <si>
    <t>F3220082</t>
  </si>
  <si>
    <t>F3220083</t>
  </si>
  <si>
    <t>F3220084</t>
  </si>
  <si>
    <t>F3220085</t>
  </si>
  <si>
    <t>F3220086</t>
  </si>
  <si>
    <t>F3220087</t>
  </si>
  <si>
    <t>F3220088</t>
  </si>
  <si>
    <t>F3220089</t>
  </si>
  <si>
    <t>F3220090</t>
  </si>
  <si>
    <t>F3220091</t>
  </si>
  <si>
    <t>F3220092</t>
  </si>
  <si>
    <t>F3220093</t>
  </si>
  <si>
    <t>F3220094</t>
  </si>
  <si>
    <t>F3220095</t>
  </si>
  <si>
    <t>F3220096</t>
  </si>
  <si>
    <t>F3220097</t>
  </si>
  <si>
    <t>F3220098</t>
  </si>
  <si>
    <t>F3220099</t>
  </si>
  <si>
    <t>F3220100</t>
  </si>
  <si>
    <t>3R15029</t>
  </si>
  <si>
    <t>F3220101</t>
  </si>
  <si>
    <t>F3220102</t>
  </si>
  <si>
    <t>F3220103</t>
  </si>
  <si>
    <t>F3220104</t>
  </si>
  <si>
    <t>F3220105</t>
  </si>
  <si>
    <t>F3220106</t>
  </si>
  <si>
    <t>F3220107</t>
  </si>
  <si>
    <t>F3220108</t>
  </si>
  <si>
    <t>F3220109</t>
  </si>
  <si>
    <t>F3220110</t>
  </si>
  <si>
    <t>F3220111</t>
  </si>
  <si>
    <t>F3220112</t>
  </si>
  <si>
    <t>F3220113</t>
  </si>
  <si>
    <t>F3220114</t>
  </si>
  <si>
    <t>F3220115</t>
  </si>
  <si>
    <t>F3220116</t>
  </si>
  <si>
    <t>F3220117</t>
  </si>
  <si>
    <t>F3220118</t>
  </si>
  <si>
    <t>F3220119</t>
  </si>
  <si>
    <t>F3220120</t>
  </si>
  <si>
    <t>F3220121</t>
  </si>
  <si>
    <t>F3220122</t>
  </si>
  <si>
    <t>F3220123</t>
  </si>
  <si>
    <t>F3220124</t>
  </si>
  <si>
    <t>F3220125</t>
  </si>
  <si>
    <t>F3220126</t>
  </si>
  <si>
    <t>F3220127</t>
  </si>
  <si>
    <t>F3220128</t>
  </si>
  <si>
    <t>F3220129</t>
  </si>
  <si>
    <t>F3220130</t>
  </si>
  <si>
    <t>F3220131</t>
  </si>
  <si>
    <t>F3220132</t>
  </si>
  <si>
    <t>F3220133</t>
  </si>
  <si>
    <t>F3220134</t>
  </si>
  <si>
    <t>F3220135</t>
  </si>
  <si>
    <t>F3220136</t>
  </si>
  <si>
    <t>F3220137</t>
  </si>
  <si>
    <t>F3220138</t>
  </si>
  <si>
    <t>F3220139</t>
  </si>
  <si>
    <t>F3220140</t>
  </si>
  <si>
    <t>F3220141</t>
  </si>
  <si>
    <t>F3220142</t>
  </si>
  <si>
    <t>F3220143</t>
  </si>
  <si>
    <t>F3220144</t>
  </si>
  <si>
    <t>F3220145</t>
  </si>
  <si>
    <t>F3220146</t>
  </si>
  <si>
    <t>F3220147</t>
  </si>
  <si>
    <t>F3220148</t>
  </si>
  <si>
    <t>F3220149</t>
  </si>
  <si>
    <t>F3220150</t>
  </si>
  <si>
    <t>F3220151</t>
  </si>
  <si>
    <t>3R18438</t>
  </si>
  <si>
    <t>F3220152</t>
  </si>
  <si>
    <t>F3220153</t>
  </si>
  <si>
    <t>F3220154</t>
  </si>
  <si>
    <t>F3220155</t>
  </si>
  <si>
    <t>F3220156</t>
  </si>
  <si>
    <t>F3220157</t>
  </si>
  <si>
    <t>F4220080</t>
  </si>
  <si>
    <t>F4220081</t>
  </si>
  <si>
    <t>F4220082</t>
  </si>
  <si>
    <t>F4220083</t>
  </si>
  <si>
    <t>F4220084</t>
  </si>
  <si>
    <t>F4220085</t>
  </si>
  <si>
    <t>F4220086</t>
  </si>
  <si>
    <t>F4220087</t>
  </si>
  <si>
    <t>F4220088</t>
  </si>
  <si>
    <t>F4220089</t>
  </si>
  <si>
    <t>F4220090</t>
  </si>
  <si>
    <t>F4220091</t>
  </si>
  <si>
    <t>F4220092</t>
  </si>
  <si>
    <t>F4220093</t>
  </si>
  <si>
    <t>F4220094</t>
  </si>
  <si>
    <t>4R12240</t>
  </si>
  <si>
    <t>F4220095</t>
  </si>
  <si>
    <t>F4220096</t>
  </si>
  <si>
    <t>F4220097</t>
  </si>
  <si>
    <t>4R12263</t>
  </si>
  <si>
    <t>F4220098</t>
  </si>
  <si>
    <t>F4220099</t>
  </si>
  <si>
    <t>F4220100</t>
  </si>
  <si>
    <t>F4220101</t>
  </si>
  <si>
    <t>F4220102</t>
  </si>
  <si>
    <t>F4220103</t>
  </si>
  <si>
    <t>F4220104</t>
  </si>
  <si>
    <t>F4220105</t>
  </si>
  <si>
    <t>F4220106</t>
  </si>
  <si>
    <t>F4220107</t>
  </si>
  <si>
    <t>F4220108</t>
  </si>
  <si>
    <t>F4220109</t>
  </si>
  <si>
    <t>F4220110</t>
  </si>
  <si>
    <t>F4220111</t>
  </si>
  <si>
    <t>F4220112</t>
  </si>
  <si>
    <t>F4220113</t>
  </si>
  <si>
    <t>F4220114</t>
  </si>
  <si>
    <t>F4220115</t>
  </si>
  <si>
    <t>F4220116</t>
  </si>
  <si>
    <t>F4220117</t>
  </si>
  <si>
    <t>4R14062</t>
  </si>
  <si>
    <t>F4220118</t>
  </si>
  <si>
    <t>4R14077</t>
  </si>
  <si>
    <t>F4220119</t>
  </si>
  <si>
    <t>4R14086</t>
  </si>
  <si>
    <t>F4220120</t>
  </si>
  <si>
    <t>F4220121</t>
  </si>
  <si>
    <t>F4220122</t>
  </si>
  <si>
    <t>F4220123</t>
  </si>
  <si>
    <t>F4220124</t>
  </si>
  <si>
    <t>4R13132</t>
  </si>
  <si>
    <t>F4220125</t>
  </si>
  <si>
    <t>F4220126</t>
  </si>
  <si>
    <t>F4220127</t>
  </si>
  <si>
    <t>F4220128</t>
  </si>
  <si>
    <t>F4220129</t>
  </si>
  <si>
    <t>4R13125</t>
  </si>
  <si>
    <t>F4220130</t>
  </si>
  <si>
    <t>F4220131</t>
  </si>
  <si>
    <t>F4220132</t>
  </si>
  <si>
    <t>F4220133</t>
  </si>
  <si>
    <t>4R15056</t>
  </si>
  <si>
    <t>F4220134</t>
  </si>
  <si>
    <t>F4220135</t>
  </si>
  <si>
    <t>4R15058</t>
  </si>
  <si>
    <t>F4220136</t>
  </si>
  <si>
    <t>F4220137</t>
  </si>
  <si>
    <t>F4220138</t>
  </si>
  <si>
    <t>4R15046</t>
  </si>
  <si>
    <t>F4220139</t>
  </si>
  <si>
    <t>F6220051</t>
  </si>
  <si>
    <t>F6220052</t>
  </si>
  <si>
    <t>F6220053</t>
  </si>
  <si>
    <t>F6220054</t>
  </si>
  <si>
    <t>F6220055</t>
  </si>
  <si>
    <t>F6220056</t>
  </si>
  <si>
    <t>F6220057</t>
  </si>
  <si>
    <t>F6220058</t>
  </si>
  <si>
    <t>6r21027</t>
  </si>
  <si>
    <t>F6220059</t>
  </si>
  <si>
    <t>F6220060</t>
  </si>
  <si>
    <t>F6220061</t>
  </si>
  <si>
    <t>F6220062</t>
  </si>
  <si>
    <t>F6220063</t>
  </si>
  <si>
    <t>F6220064</t>
  </si>
  <si>
    <t>6R21199</t>
  </si>
  <si>
    <t>F6220065</t>
  </si>
  <si>
    <t>6r21149</t>
  </si>
  <si>
    <t>F6220066</t>
  </si>
  <si>
    <t>6R21192</t>
  </si>
  <si>
    <t>F6220067</t>
  </si>
  <si>
    <t>F6220068</t>
  </si>
  <si>
    <t>F6220069</t>
  </si>
  <si>
    <t>F6220070</t>
  </si>
  <si>
    <t>F6220071</t>
  </si>
  <si>
    <t>F6220072</t>
  </si>
  <si>
    <t>F6220073</t>
  </si>
  <si>
    <t>6R21190</t>
  </si>
  <si>
    <t>F6220074</t>
  </si>
  <si>
    <t>F6220075</t>
  </si>
  <si>
    <t>6r21186</t>
  </si>
  <si>
    <t>F6220076</t>
  </si>
  <si>
    <t>6R21195</t>
  </si>
  <si>
    <t>F6220077</t>
  </si>
  <si>
    <t>F6220078</t>
  </si>
  <si>
    <t>F6220079</t>
  </si>
  <si>
    <t>F6220080</t>
  </si>
  <si>
    <t>F6220081</t>
  </si>
  <si>
    <t>F6220082</t>
  </si>
  <si>
    <t>F6220083</t>
  </si>
  <si>
    <t>F6220084</t>
  </si>
  <si>
    <t>F6220085</t>
  </si>
  <si>
    <t>F6220086</t>
  </si>
  <si>
    <t>F6220087</t>
  </si>
  <si>
    <t>F6220088</t>
  </si>
  <si>
    <t>F6220089</t>
  </si>
  <si>
    <t>F6220090</t>
  </si>
  <si>
    <t>F6220091</t>
  </si>
  <si>
    <t>F6220092</t>
  </si>
  <si>
    <t>F6220093</t>
  </si>
  <si>
    <t>6R23174</t>
  </si>
  <si>
    <t>F6220094</t>
  </si>
  <si>
    <t>F6220095</t>
  </si>
  <si>
    <t>F6220096</t>
  </si>
  <si>
    <t>F6220097</t>
  </si>
  <si>
    <t>F6220098</t>
  </si>
  <si>
    <t>F6220099</t>
  </si>
  <si>
    <t>F6220100</t>
  </si>
  <si>
    <t>F6220101</t>
  </si>
  <si>
    <t>F6220102</t>
  </si>
  <si>
    <t>6R23118</t>
  </si>
  <si>
    <t>F6220103</t>
  </si>
  <si>
    <t>F6220104</t>
  </si>
  <si>
    <t>F6220105</t>
  </si>
  <si>
    <t>F6220106</t>
  </si>
  <si>
    <t>F6220107</t>
  </si>
  <si>
    <t>F6220108</t>
  </si>
  <si>
    <t>F6220110</t>
  </si>
  <si>
    <t>F6220111</t>
  </si>
  <si>
    <t>F6220112</t>
  </si>
  <si>
    <t>F6220113</t>
  </si>
  <si>
    <t>F7220053</t>
  </si>
  <si>
    <t>F7220054</t>
  </si>
  <si>
    <t>F7220055</t>
  </si>
  <si>
    <t>F7220056</t>
  </si>
  <si>
    <t>F7220057</t>
  </si>
  <si>
    <t>F7220058</t>
  </si>
  <si>
    <t>F7220059</t>
  </si>
  <si>
    <t>F7220060</t>
  </si>
  <si>
    <t>F7220061</t>
  </si>
  <si>
    <t>F7220062</t>
  </si>
  <si>
    <t>F7220063</t>
  </si>
  <si>
    <t>F7220064</t>
  </si>
  <si>
    <t>F7220065</t>
  </si>
  <si>
    <t>F7220066</t>
  </si>
  <si>
    <t>7R17071</t>
  </si>
  <si>
    <t>F7220067</t>
  </si>
  <si>
    <t>F7220068</t>
  </si>
  <si>
    <t>F7220069</t>
  </si>
  <si>
    <t>F7220070</t>
  </si>
  <si>
    <t>F7220071</t>
  </si>
  <si>
    <t>F7220072</t>
  </si>
  <si>
    <t>F7220073</t>
  </si>
  <si>
    <t>F7220074</t>
  </si>
  <si>
    <t>7R16090</t>
  </si>
  <si>
    <t>F7220075</t>
  </si>
  <si>
    <t>F7220076</t>
  </si>
  <si>
    <t>F7220077</t>
  </si>
  <si>
    <t>F7220078</t>
  </si>
  <si>
    <t>F7220079</t>
  </si>
  <si>
    <t>F7220080</t>
  </si>
  <si>
    <t>F7220081</t>
  </si>
  <si>
    <t>F7220082</t>
  </si>
  <si>
    <t>F7220083</t>
  </si>
  <si>
    <t>F7220084</t>
  </si>
  <si>
    <t>F7220085</t>
  </si>
  <si>
    <t>F7220086</t>
  </si>
  <si>
    <t>F7220087</t>
  </si>
  <si>
    <t>F7220088</t>
  </si>
  <si>
    <t>7R17070</t>
  </si>
  <si>
    <t>F7220089</t>
  </si>
  <si>
    <t>F7220090</t>
  </si>
  <si>
    <t>7R17051</t>
  </si>
  <si>
    <t>F7220091</t>
  </si>
  <si>
    <t>F7220092</t>
  </si>
  <si>
    <t>F7220093</t>
  </si>
  <si>
    <t>F7220094</t>
  </si>
  <si>
    <t>F7220095</t>
  </si>
  <si>
    <t>F7220096</t>
  </si>
  <si>
    <t>F7220097</t>
  </si>
  <si>
    <t>F7220098</t>
  </si>
  <si>
    <t>F7220099</t>
  </si>
  <si>
    <t>F7220100</t>
  </si>
  <si>
    <t>F7220101</t>
  </si>
  <si>
    <t>F7220102</t>
  </si>
  <si>
    <t>F7220103</t>
  </si>
  <si>
    <t>F7220104</t>
  </si>
  <si>
    <t>F7220105</t>
  </si>
  <si>
    <t>F7220106</t>
  </si>
  <si>
    <t>F7220107</t>
  </si>
  <si>
    <t>F7220108</t>
  </si>
  <si>
    <t>F7220109</t>
  </si>
  <si>
    <t>F7220110</t>
  </si>
  <si>
    <t>7R22048</t>
  </si>
  <si>
    <t>F7220111</t>
  </si>
  <si>
    <t>7R22051</t>
  </si>
  <si>
    <t>F7220116</t>
  </si>
  <si>
    <t>F7220117</t>
  </si>
  <si>
    <t>F7220118</t>
  </si>
  <si>
    <t>7R19070</t>
  </si>
  <si>
    <t>F7220119</t>
  </si>
  <si>
    <t>F7220120</t>
  </si>
  <si>
    <t>7R19073</t>
  </si>
  <si>
    <t>F7220121</t>
  </si>
  <si>
    <t>F7220122</t>
  </si>
  <si>
    <t>F7220123</t>
  </si>
  <si>
    <t>F7220124</t>
  </si>
  <si>
    <t>F7220125</t>
  </si>
  <si>
    <t>F7220126</t>
  </si>
  <si>
    <t>F7220127</t>
  </si>
  <si>
    <t>F7220128</t>
  </si>
  <si>
    <t>7R20010</t>
  </si>
  <si>
    <t>F7220129</t>
  </si>
  <si>
    <t>F7220130</t>
  </si>
  <si>
    <t>F7220131</t>
  </si>
  <si>
    <t>F7220132</t>
  </si>
  <si>
    <t>F7220133</t>
  </si>
  <si>
    <t>F7220134</t>
  </si>
  <si>
    <t>F7220135</t>
  </si>
  <si>
    <t>F8220038</t>
  </si>
  <si>
    <t>F8220039</t>
  </si>
  <si>
    <t>F8220040</t>
  </si>
  <si>
    <t>F8220041</t>
  </si>
  <si>
    <t>F8220042</t>
  </si>
  <si>
    <t>F8220043</t>
  </si>
  <si>
    <t>F8220044</t>
  </si>
  <si>
    <t>8R08054</t>
  </si>
  <si>
    <t>F8220045</t>
  </si>
  <si>
    <t>F8220046</t>
  </si>
  <si>
    <t>F8220047</t>
  </si>
  <si>
    <t>F8220048</t>
  </si>
  <si>
    <t>F8220049</t>
  </si>
  <si>
    <t>F8220050</t>
  </si>
  <si>
    <t>F8220051</t>
  </si>
  <si>
    <t>F8220052</t>
  </si>
  <si>
    <t>F8220053</t>
  </si>
  <si>
    <t>F8220054</t>
  </si>
  <si>
    <t>F8220055</t>
  </si>
  <si>
    <t>F8220056</t>
  </si>
  <si>
    <t>F8220057</t>
  </si>
  <si>
    <t>F8220058</t>
  </si>
  <si>
    <t>F8220059</t>
  </si>
  <si>
    <t>F8220060</t>
  </si>
  <si>
    <t>F8220061</t>
  </si>
  <si>
    <t>F8220062</t>
  </si>
  <si>
    <t>F8220063</t>
  </si>
  <si>
    <t>8R08053</t>
  </si>
  <si>
    <t>F8220064</t>
  </si>
  <si>
    <t>F8220065</t>
  </si>
  <si>
    <t>F8220066</t>
  </si>
  <si>
    <t>F8220067</t>
  </si>
  <si>
    <t>F8220068</t>
  </si>
  <si>
    <t>F8220069</t>
  </si>
  <si>
    <t>F8220070</t>
  </si>
  <si>
    <t>F8220071</t>
  </si>
  <si>
    <t>F8220072</t>
  </si>
  <si>
    <t>F8220073</t>
  </si>
  <si>
    <t>F8220074</t>
  </si>
  <si>
    <t>8R11097</t>
  </si>
  <si>
    <t>F8220075</t>
  </si>
  <si>
    <t>F8220076</t>
  </si>
  <si>
    <t>8R11037</t>
  </si>
  <si>
    <t>F8220077</t>
  </si>
  <si>
    <t>F8220078</t>
  </si>
  <si>
    <t>F8220079</t>
  </si>
  <si>
    <t>F8220080</t>
  </si>
  <si>
    <t>F8220081</t>
  </si>
  <si>
    <t>F8220082</t>
  </si>
  <si>
    <t>F8220083</t>
  </si>
  <si>
    <t>FS200639</t>
  </si>
  <si>
    <t>FS200641</t>
  </si>
  <si>
    <t>FS200665</t>
  </si>
  <si>
    <t>FS200667</t>
  </si>
  <si>
    <t>FS200668</t>
  </si>
  <si>
    <t>FS200669</t>
  </si>
  <si>
    <t>FS200670</t>
  </si>
  <si>
    <t>FS200671</t>
  </si>
  <si>
    <t>FS200672</t>
  </si>
  <si>
    <t>1R02257</t>
  </si>
  <si>
    <t>FS200673</t>
  </si>
  <si>
    <t>1R02282</t>
  </si>
  <si>
    <t>FS200674</t>
  </si>
  <si>
    <t>FS200675</t>
  </si>
  <si>
    <t>FS200676</t>
  </si>
  <si>
    <t>FS200677</t>
  </si>
  <si>
    <t>FS200678</t>
  </si>
  <si>
    <t>FS200679</t>
  </si>
  <si>
    <t>FS200680</t>
  </si>
  <si>
    <t>FS200681</t>
  </si>
  <si>
    <t>1R06040</t>
  </si>
  <si>
    <t>FS200682</t>
  </si>
  <si>
    <t>FS200683</t>
  </si>
  <si>
    <t>FS200684</t>
  </si>
  <si>
    <t>FS200685</t>
  </si>
  <si>
    <t>FS200686</t>
  </si>
  <si>
    <t>FS200687</t>
  </si>
  <si>
    <t>FS200688</t>
  </si>
  <si>
    <t>1R06034</t>
  </si>
  <si>
    <t>FS200689</t>
  </si>
  <si>
    <t>1R06060</t>
  </si>
  <si>
    <t>FS200690</t>
  </si>
  <si>
    <t>FS200691</t>
  </si>
  <si>
    <t>1R06125</t>
  </si>
  <si>
    <t>FS200692</t>
  </si>
  <si>
    <t>1R06131</t>
  </si>
  <si>
    <t>FS200693</t>
  </si>
  <si>
    <t>FS200694</t>
  </si>
  <si>
    <t>FS200695</t>
  </si>
  <si>
    <t>FS200696</t>
  </si>
  <si>
    <t>FS200697</t>
  </si>
  <si>
    <t>1R05072</t>
  </si>
  <si>
    <t>FS200698</t>
  </si>
  <si>
    <t>1R05234</t>
  </si>
  <si>
    <t>FS200699</t>
  </si>
  <si>
    <t>FS200700</t>
  </si>
  <si>
    <t>FS200701</t>
  </si>
  <si>
    <t>FS200702</t>
  </si>
  <si>
    <t>FS200703</t>
  </si>
  <si>
    <t>FS200704</t>
  </si>
  <si>
    <t>FS200705</t>
  </si>
  <si>
    <t>FS200706</t>
  </si>
  <si>
    <t>1R05233</t>
  </si>
  <si>
    <t>FS200707</t>
  </si>
  <si>
    <t>FS200708</t>
  </si>
  <si>
    <t>FS200709</t>
  </si>
  <si>
    <t>FS200710</t>
  </si>
  <si>
    <t>FS200711</t>
  </si>
  <si>
    <t>FS200712</t>
  </si>
  <si>
    <t>FS200713</t>
  </si>
  <si>
    <t>1R05212</t>
  </si>
  <si>
    <t>FS200714</t>
  </si>
  <si>
    <t>FS200715</t>
  </si>
  <si>
    <t>FS200716</t>
  </si>
  <si>
    <t>1R01517</t>
  </si>
  <si>
    <t>FS200717</t>
  </si>
  <si>
    <t>FS200718</t>
  </si>
  <si>
    <t>FS200719</t>
  </si>
  <si>
    <t>1R02191</t>
  </si>
  <si>
    <t>FS200720</t>
  </si>
  <si>
    <t>1R02192</t>
  </si>
  <si>
    <t>FS200721</t>
  </si>
  <si>
    <t>FS200722</t>
  </si>
  <si>
    <t>FS200723</t>
  </si>
  <si>
    <t>FS200724</t>
  </si>
  <si>
    <t>FS200725</t>
  </si>
  <si>
    <t>FS200726</t>
  </si>
  <si>
    <t>FS200727</t>
  </si>
  <si>
    <t>FS200728</t>
  </si>
  <si>
    <t>FS200729</t>
  </si>
  <si>
    <t>FS200730</t>
  </si>
  <si>
    <t>FS200731</t>
  </si>
  <si>
    <t>FS200732</t>
  </si>
  <si>
    <t>FS200733</t>
  </si>
  <si>
    <t>FS200734</t>
  </si>
  <si>
    <t>FS200735</t>
  </si>
  <si>
    <t>FS200736</t>
  </si>
  <si>
    <t>FS200737</t>
  </si>
  <si>
    <t>FS200738</t>
  </si>
  <si>
    <t>FS200739</t>
  </si>
  <si>
    <t>FS200740</t>
  </si>
  <si>
    <t>FS200741</t>
  </si>
  <si>
    <t>FS200742</t>
  </si>
  <si>
    <t>FS200743</t>
  </si>
  <si>
    <t>FS200744</t>
  </si>
  <si>
    <t>FS200745</t>
  </si>
  <si>
    <t>FS200746</t>
  </si>
  <si>
    <t>FS200747</t>
  </si>
  <si>
    <t>FS200748</t>
  </si>
  <si>
    <t>FS200749</t>
  </si>
  <si>
    <t>FS200750</t>
  </si>
  <si>
    <t>1R05230</t>
  </si>
  <si>
    <t>FS200751</t>
  </si>
  <si>
    <t>FS200752</t>
  </si>
  <si>
    <t>FS200753</t>
  </si>
  <si>
    <t>FS200754</t>
  </si>
  <si>
    <t>FS200755</t>
  </si>
  <si>
    <t>1R05198</t>
  </si>
  <si>
    <t>FS200756</t>
  </si>
  <si>
    <t>FS200757</t>
  </si>
  <si>
    <t>1R05219</t>
  </si>
  <si>
    <t>FS200758</t>
  </si>
  <si>
    <t>FS200759</t>
  </si>
  <si>
    <t>1R05237</t>
  </si>
  <si>
    <t>FS200760</t>
  </si>
  <si>
    <t>FS200761</t>
  </si>
  <si>
    <t>FS200762</t>
  </si>
  <si>
    <t>FS200763</t>
  </si>
  <si>
    <t>FS200764</t>
  </si>
  <si>
    <t>FS200765</t>
  </si>
  <si>
    <t>FS200766</t>
  </si>
  <si>
    <t>1R02205</t>
  </si>
  <si>
    <t>FS200767</t>
  </si>
  <si>
    <t>FS200768</t>
  </si>
  <si>
    <t>FS200769</t>
  </si>
  <si>
    <t>FS200770</t>
  </si>
  <si>
    <t>1R02304</t>
  </si>
  <si>
    <t>FS200771</t>
  </si>
  <si>
    <t>1R02293</t>
  </si>
  <si>
    <t>FS200772</t>
  </si>
  <si>
    <t>FS200773</t>
  </si>
  <si>
    <t>FS200774</t>
  </si>
  <si>
    <t>FS200775</t>
  </si>
  <si>
    <t>FS200776</t>
  </si>
  <si>
    <t>FS200777</t>
  </si>
  <si>
    <t>FS200778</t>
  </si>
  <si>
    <t>1r04146</t>
  </si>
  <si>
    <t>FS200779</t>
  </si>
  <si>
    <t>FS200780</t>
  </si>
  <si>
    <t>FS200781</t>
  </si>
  <si>
    <t>FS200782</t>
  </si>
  <si>
    <t>FS200783</t>
  </si>
  <si>
    <t>FS200784</t>
  </si>
  <si>
    <t>FS200785</t>
  </si>
  <si>
    <t>1R03195</t>
  </si>
  <si>
    <t>FS200786</t>
  </si>
  <si>
    <t>FS200787</t>
  </si>
  <si>
    <t>FS200788</t>
  </si>
  <si>
    <t>FS200789</t>
  </si>
  <si>
    <t>1R01460</t>
  </si>
  <si>
    <t>FS200790</t>
  </si>
  <si>
    <t>FS200791</t>
  </si>
  <si>
    <t>FS200792</t>
  </si>
  <si>
    <t>FS200793</t>
  </si>
  <si>
    <t>1R01564</t>
  </si>
  <si>
    <t>FS200794</t>
  </si>
  <si>
    <t>FS200795</t>
  </si>
  <si>
    <t>FS200796</t>
  </si>
  <si>
    <t>FS200797</t>
  </si>
  <si>
    <t>FS200798</t>
  </si>
  <si>
    <t>FS200799</t>
  </si>
  <si>
    <t>FS200800</t>
  </si>
  <si>
    <t>1R01527</t>
  </si>
  <si>
    <t>FS200801</t>
  </si>
  <si>
    <t>FS200802</t>
  </si>
  <si>
    <t>1R01465</t>
  </si>
  <si>
    <t>FS200803</t>
  </si>
  <si>
    <t>FS200804</t>
  </si>
  <si>
    <t>FS200805</t>
  </si>
  <si>
    <t>FS200806</t>
  </si>
  <si>
    <t>FS200807</t>
  </si>
  <si>
    <t>FS200808</t>
  </si>
  <si>
    <t>1R01470</t>
  </si>
  <si>
    <t>FS200809</t>
  </si>
  <si>
    <t>1R03118</t>
  </si>
  <si>
    <t>FS200810</t>
  </si>
  <si>
    <t>FS200811</t>
  </si>
  <si>
    <t>FS200812</t>
  </si>
  <si>
    <t>FS200813</t>
  </si>
  <si>
    <t>FS200814</t>
  </si>
  <si>
    <t>FS200815</t>
  </si>
  <si>
    <t>FS200816</t>
  </si>
  <si>
    <t>1R03176</t>
  </si>
  <si>
    <t>FS200817</t>
  </si>
  <si>
    <t>FS200818</t>
  </si>
  <si>
    <t>FS200819</t>
  </si>
  <si>
    <t>FS200820</t>
  </si>
  <si>
    <t>FS200821</t>
  </si>
  <si>
    <t>1R01010</t>
  </si>
  <si>
    <t>FS200822</t>
  </si>
  <si>
    <t>FS200823</t>
  </si>
  <si>
    <t>FS200824</t>
  </si>
  <si>
    <t>FS200825</t>
  </si>
  <si>
    <t>1R03199</t>
  </si>
  <si>
    <t>FS200826</t>
  </si>
  <si>
    <t>FS200827</t>
  </si>
  <si>
    <t>FS200828</t>
  </si>
  <si>
    <t>FS200829</t>
  </si>
  <si>
    <t>FS200830</t>
  </si>
  <si>
    <t>FS200831</t>
  </si>
  <si>
    <t>FS200832</t>
  </si>
  <si>
    <t>FS200833</t>
  </si>
  <si>
    <t>FS200834</t>
  </si>
  <si>
    <t>1R04106</t>
  </si>
  <si>
    <t>FS200835</t>
  </si>
  <si>
    <t>FS200836</t>
  </si>
  <si>
    <t>FS200837</t>
  </si>
  <si>
    <t>FS200838</t>
  </si>
  <si>
    <t>FS200839</t>
  </si>
  <si>
    <t>FS200840</t>
  </si>
  <si>
    <t>1R02305</t>
  </si>
  <si>
    <t>FS200841</t>
  </si>
  <si>
    <t>FS200842</t>
  </si>
  <si>
    <t>FS200843</t>
  </si>
  <si>
    <t>1R01582</t>
  </si>
  <si>
    <t>FS200844</t>
  </si>
  <si>
    <t>FS200845</t>
  </si>
  <si>
    <t>FS200846</t>
  </si>
  <si>
    <t>FS200847</t>
  </si>
  <si>
    <t>1R05042</t>
  </si>
  <si>
    <t>FS200848</t>
  </si>
  <si>
    <t>FS200849</t>
  </si>
  <si>
    <t>FS200850</t>
  </si>
  <si>
    <t>FS200851</t>
  </si>
  <si>
    <t>1r04110</t>
  </si>
  <si>
    <t>FS200852</t>
  </si>
  <si>
    <t>1R06168</t>
  </si>
  <si>
    <t>FS200853</t>
  </si>
  <si>
    <t>FS200854</t>
  </si>
  <si>
    <t>FS200855</t>
  </si>
  <si>
    <t>1R01600</t>
  </si>
  <si>
    <t>FS200856</t>
  </si>
  <si>
    <t>1R03200</t>
  </si>
  <si>
    <t>FS200857</t>
  </si>
  <si>
    <t>1R01455</t>
  </si>
  <si>
    <t>FS200858</t>
  </si>
  <si>
    <t>FS200859</t>
  </si>
  <si>
    <t>FS200860</t>
  </si>
  <si>
    <t>FS200861</t>
  </si>
  <si>
    <t>FS200862</t>
  </si>
  <si>
    <t>FS200863</t>
  </si>
  <si>
    <t>FS200864</t>
  </si>
  <si>
    <t>1R02300</t>
  </si>
  <si>
    <t>F3220158</t>
  </si>
  <si>
    <t>F3220159</t>
  </si>
  <si>
    <t>F3220161</t>
  </si>
  <si>
    <t>F3220162</t>
  </si>
  <si>
    <t>F3220163</t>
  </si>
  <si>
    <t>F3220164</t>
  </si>
  <si>
    <t>F3220165</t>
  </si>
  <si>
    <t>F3220167</t>
  </si>
  <si>
    <t>F4220066</t>
  </si>
  <si>
    <t>F4220067</t>
  </si>
  <si>
    <t>F4220068</t>
  </si>
  <si>
    <t>F4220069</t>
  </si>
  <si>
    <t>F4220070</t>
  </si>
  <si>
    <t>F4220071</t>
  </si>
  <si>
    <t>F4220072</t>
  </si>
  <si>
    <t>F4220073</t>
  </si>
  <si>
    <t>F4220074</t>
  </si>
  <si>
    <t>F4220075</t>
  </si>
  <si>
    <t>F4220076</t>
  </si>
  <si>
    <t>F4220077</t>
  </si>
  <si>
    <t>F4220078</t>
  </si>
  <si>
    <t>4S12078</t>
  </si>
  <si>
    <t>F4220079</t>
  </si>
  <si>
    <t>4S12080</t>
  </si>
  <si>
    <t>F6220109</t>
  </si>
  <si>
    <t>F7220112</t>
  </si>
  <si>
    <t>F7220113</t>
  </si>
  <si>
    <t>F7220114</t>
  </si>
  <si>
    <t>F7220115</t>
  </si>
  <si>
    <t>FS200625</t>
  </si>
  <si>
    <t>FS200626</t>
  </si>
  <si>
    <t>FS200627</t>
  </si>
  <si>
    <t>FS200628</t>
  </si>
  <si>
    <t>FS200629</t>
  </si>
  <si>
    <t>FS200630</t>
  </si>
  <si>
    <t>FS200633</t>
  </si>
  <si>
    <t>FS200635</t>
  </si>
  <si>
    <t>FS200636</t>
  </si>
  <si>
    <t>FS200637</t>
  </si>
  <si>
    <t>FS200642</t>
  </si>
  <si>
    <t>FS200643</t>
  </si>
  <si>
    <t>FS200647</t>
  </si>
  <si>
    <t>FS200648</t>
  </si>
  <si>
    <t>FS200649</t>
  </si>
  <si>
    <t>FS200654</t>
  </si>
  <si>
    <t>FS200656</t>
  </si>
  <si>
    <t>FS200657</t>
  </si>
  <si>
    <t>FS200658</t>
  </si>
  <si>
    <t>FS200659</t>
  </si>
  <si>
    <t>FS200660</t>
  </si>
  <si>
    <t>FS200666</t>
  </si>
  <si>
    <t>F3220160</t>
  </si>
  <si>
    <t>3T18004</t>
  </si>
  <si>
    <t>F3220166</t>
  </si>
  <si>
    <t>F7220136</t>
  </si>
  <si>
    <t>F8220035</t>
  </si>
  <si>
    <t>8X01000</t>
  </si>
  <si>
    <t>CODE</t>
  </si>
  <si>
    <t>CLIENT</t>
  </si>
  <si>
    <t>MP/ECH</t>
  </si>
  <si>
    <t>MP</t>
  </si>
  <si>
    <t>ECH/ J</t>
  </si>
  <si>
    <t>1R01577</t>
  </si>
  <si>
    <t>MONIA BEN MAAFI</t>
  </si>
  <si>
    <t>CH000</t>
  </si>
  <si>
    <t>CH</t>
  </si>
  <si>
    <t>000</t>
  </si>
  <si>
    <t>SOCIETE TUNISIE TRAVAUX</t>
  </si>
  <si>
    <t>4S120005</t>
  </si>
  <si>
    <t>TUNISIE TELECOM DIST-SOUSSE</t>
  </si>
  <si>
    <t>4X03000</t>
  </si>
  <si>
    <t>CLIENT PASSAGER - SOUSSE</t>
  </si>
  <si>
    <t>7X03000</t>
  </si>
  <si>
    <t>CLIENT PASSAGER EN SUSP.TVA</t>
  </si>
  <si>
    <t>8X02000</t>
  </si>
  <si>
    <t>CLIENT PASSAGER - JENDOUBA</t>
  </si>
  <si>
    <t>1A01008</t>
  </si>
  <si>
    <t>MIN AGR.-C.R.D.A DE ZAGHOUAN</t>
  </si>
  <si>
    <t>1a01016</t>
  </si>
  <si>
    <t>MIN.EQUIPEMENT D.REG.ARIANA</t>
  </si>
  <si>
    <t>1A02003</t>
  </si>
  <si>
    <t>MIN EQUIP.-SER.ENT. ROUT. TN</t>
  </si>
  <si>
    <t>1A02005</t>
  </si>
  <si>
    <t>MIN EQUIP.&amp;HABIT-S.EXPL. RT.</t>
  </si>
  <si>
    <t>1A02006</t>
  </si>
  <si>
    <t>MIN EQUIP.&amp;HABIT-S.ENT.ROUT.</t>
  </si>
  <si>
    <t>MIN FINANCES-D.GEN. DOUANES</t>
  </si>
  <si>
    <t>1A07001</t>
  </si>
  <si>
    <t>MIN. DES AFFAIRES SOCIALES</t>
  </si>
  <si>
    <t>1A11002</t>
  </si>
  <si>
    <t>D.ACHAT&amp;TRANSIT ARMEE DE MER</t>
  </si>
  <si>
    <t>1A14001</t>
  </si>
  <si>
    <t>MIN EDUCATION NATIONALE</t>
  </si>
  <si>
    <t>SOCIETE CEDRIA</t>
  </si>
  <si>
    <t>EL MAZRAA</t>
  </si>
  <si>
    <t>OFF MARINE MARCHANDE &amp; PORTS</t>
  </si>
  <si>
    <t>1G27001</t>
  </si>
  <si>
    <t>STE CO LAIT FRAIS</t>
  </si>
  <si>
    <t>1R01027</t>
  </si>
  <si>
    <t>NABIL SASSI</t>
  </si>
  <si>
    <t>1R01451</t>
  </si>
  <si>
    <t>LASSAAD BEN KHLIFA SMITI</t>
  </si>
  <si>
    <t>1R01519</t>
  </si>
  <si>
    <t>TAREK CHTOUROU</t>
  </si>
  <si>
    <t>1R02007</t>
  </si>
  <si>
    <t>STATION TOTAL KAMEL EL BACH</t>
  </si>
  <si>
    <t>1R02010</t>
  </si>
  <si>
    <t>TAJMOUT SADOK</t>
  </si>
  <si>
    <t>1R02227</t>
  </si>
  <si>
    <t>MAHER HADDAD</t>
  </si>
  <si>
    <t>1R02246</t>
  </si>
  <si>
    <t>MOEZ GADHOUM</t>
  </si>
  <si>
    <t>CARREFOUR BATTERIES PLUS</t>
  </si>
  <si>
    <t>1R03133</t>
  </si>
  <si>
    <t>STE DE FOURNITURES AUTOS</t>
  </si>
  <si>
    <t>1R03136</t>
  </si>
  <si>
    <t>STE GOLDEN CAR</t>
  </si>
  <si>
    <t>STE SAMI BOUDALI SVICE AUTO</t>
  </si>
  <si>
    <t>1R03150</t>
  </si>
  <si>
    <t>STE RECUP &amp; VENTE PICES AUTO</t>
  </si>
  <si>
    <t>1R03153</t>
  </si>
  <si>
    <t>STE SERVICESAUTO EXPRESS</t>
  </si>
  <si>
    <t>ADEL BEN ACHOUR ATTAYA-MOBIL</t>
  </si>
  <si>
    <t>1R05023</t>
  </si>
  <si>
    <t>HABIB B.HASSINE DHAOUADI</t>
  </si>
  <si>
    <t>OUARDA HALLOUMI-TOTAL</t>
  </si>
  <si>
    <t>1r05118</t>
  </si>
  <si>
    <t>CHAWKI BEN MOHAMED CHOK</t>
  </si>
  <si>
    <t>1R06043</t>
  </si>
  <si>
    <t>SASSI BOUDHINA</t>
  </si>
  <si>
    <t>1R06106</t>
  </si>
  <si>
    <t>CHOUCHEN KHADHARI BEN ALI</t>
  </si>
  <si>
    <t>1R06162</t>
  </si>
  <si>
    <t>KHADIJA BENT BECHIR MLIKI</t>
  </si>
  <si>
    <t>1S01029</t>
  </si>
  <si>
    <t>LIBYA OIL TUNISIE</t>
  </si>
  <si>
    <t>1S01060</t>
  </si>
  <si>
    <t>STAR OIL S.A.</t>
  </si>
  <si>
    <t>1S01075</t>
  </si>
  <si>
    <t>STE.NAT.DE CELLULOSE ET DE</t>
  </si>
  <si>
    <t>STE DES TRAVAUX FERROVIAIRE</t>
  </si>
  <si>
    <t>SOCIETE COTUSEM</t>
  </si>
  <si>
    <t>SOCIETE NOUVELLE DE BOISSONS</t>
  </si>
  <si>
    <t>1S01128</t>
  </si>
  <si>
    <t>BATIMOD</t>
  </si>
  <si>
    <t>1S01152</t>
  </si>
  <si>
    <t>SINDBAD TRANSWORD SERVICE</t>
  </si>
  <si>
    <t>1S01222</t>
  </si>
  <si>
    <t>STE FATHALLAH DE TRANSPORT</t>
  </si>
  <si>
    <t>1S01228</t>
  </si>
  <si>
    <t>SOCIETE ZARZIS DECOR</t>
  </si>
  <si>
    <t>1S01231</t>
  </si>
  <si>
    <t>SOCIETE BEN MOULAHEM TRAVEL</t>
  </si>
  <si>
    <t>1S01237</t>
  </si>
  <si>
    <t>STE RIAHI TRASPORT TERRESTRE</t>
  </si>
  <si>
    <t>1S01262</t>
  </si>
  <si>
    <t>STE HAMMAMI TRANSPORT</t>
  </si>
  <si>
    <t>STE HARECH TRANS.TERRESTRE</t>
  </si>
  <si>
    <t>1S01265</t>
  </si>
  <si>
    <t>STE ROUTES ET RESEAUX</t>
  </si>
  <si>
    <t>1S01268</t>
  </si>
  <si>
    <t>STEF.TARNSPORT.MARCHANDISE</t>
  </si>
  <si>
    <t>1S01273</t>
  </si>
  <si>
    <t>MOHAMED BEJAOUI</t>
  </si>
  <si>
    <t>1S01278</t>
  </si>
  <si>
    <t>TRAVAUX NEW BETON</t>
  </si>
  <si>
    <t>1S01285</t>
  </si>
  <si>
    <t>STE AL JAOUDA</t>
  </si>
  <si>
    <t>1S01289</t>
  </si>
  <si>
    <t>UNITE DISTRIBUTION</t>
  </si>
  <si>
    <t>1S01290</t>
  </si>
  <si>
    <t>BECHA RENT A CAR</t>
  </si>
  <si>
    <t>1S01295</t>
  </si>
  <si>
    <t>KHADRAOUI NABIL</t>
  </si>
  <si>
    <t>1S02001</t>
  </si>
  <si>
    <t>TENNE DE PEINTURES-ASTRAL</t>
  </si>
  <si>
    <t>AFRICA INDUSTRIE</t>
  </si>
  <si>
    <t>SOCIETE AGRICOLE DICK</t>
  </si>
  <si>
    <t>G.A.N STIBOIS</t>
  </si>
  <si>
    <t>1S02047</t>
  </si>
  <si>
    <t>S T U G A N</t>
  </si>
  <si>
    <t>1S02048</t>
  </si>
  <si>
    <t>S.M.V.D.A  ERRISALA</t>
  </si>
  <si>
    <t>1S02063</t>
  </si>
  <si>
    <t>T U N I C O M</t>
  </si>
  <si>
    <t>STUFEME</t>
  </si>
  <si>
    <t>SECADENORD</t>
  </si>
  <si>
    <t>STE AGILI TRANSPORT</t>
  </si>
  <si>
    <t>1S02135</t>
  </si>
  <si>
    <t>STEFOVER TUNISIE</t>
  </si>
  <si>
    <t>1S02154</t>
  </si>
  <si>
    <t>STE TAHA</t>
  </si>
  <si>
    <t>1S02170</t>
  </si>
  <si>
    <t>STE ELBARAKA " S.B.M.F "</t>
  </si>
  <si>
    <t>1S02173</t>
  </si>
  <si>
    <t>AZZOUZ B.MOHAMED B.JAFFALAH</t>
  </si>
  <si>
    <t>1S02180</t>
  </si>
  <si>
    <t>SOCIETE B S A</t>
  </si>
  <si>
    <t>STE AFRIVISION SERVICES</t>
  </si>
  <si>
    <t>SOCIETE   T  A  T</t>
  </si>
  <si>
    <t>ENTRE. MED MAJID KRIA&amp;FILS</t>
  </si>
  <si>
    <t>1S03005</t>
  </si>
  <si>
    <t>STE SOKOBETON</t>
  </si>
  <si>
    <t>TOTAL TUNISIE</t>
  </si>
  <si>
    <t>1S03029</t>
  </si>
  <si>
    <t>BOUCHAMAOUI FRERES</t>
  </si>
  <si>
    <t>1S04016</t>
  </si>
  <si>
    <t>UNIVERS SERVICE BETON</t>
  </si>
  <si>
    <t>1S04017</t>
  </si>
  <si>
    <t>STE KISTAS BETON</t>
  </si>
  <si>
    <t>1S05016</t>
  </si>
  <si>
    <t>STE EL MOSTAKBEL EN GROS</t>
  </si>
  <si>
    <t>1S05018</t>
  </si>
  <si>
    <t>STE EL WAFA</t>
  </si>
  <si>
    <t>1S06001</t>
  </si>
  <si>
    <t>LES CIMENTS DE BIZERTE</t>
  </si>
  <si>
    <t>1S06009</t>
  </si>
  <si>
    <t>SOCETE W MAGIC</t>
  </si>
  <si>
    <t>1S06013</t>
  </si>
  <si>
    <t>STE DE TRANSPORT NORD-SUD</t>
  </si>
  <si>
    <t>1S09003</t>
  </si>
  <si>
    <t>STE EL BOSTEN DE PRODUITS</t>
  </si>
  <si>
    <t>1S09004</t>
  </si>
  <si>
    <t>SOCIETE S N M C G</t>
  </si>
  <si>
    <t>STE MARJA DE DEVELOPPEMENT</t>
  </si>
  <si>
    <t>1T01005</t>
  </si>
  <si>
    <t>S N T R I</t>
  </si>
  <si>
    <t>STE.DE TRANSP. MARCH.SONIN</t>
  </si>
  <si>
    <t>CLIENT PASSAGER ASJ</t>
  </si>
  <si>
    <t>CLIENT PASSAGER - MEGRINE</t>
  </si>
  <si>
    <t>1X03000</t>
  </si>
  <si>
    <t>CLIENT PASSAGER EN SUSPENSIO</t>
  </si>
  <si>
    <t>1X04000</t>
  </si>
  <si>
    <t>3A01001</t>
  </si>
  <si>
    <t>MIN. AGR.- CRDA SIDI BOUZID</t>
  </si>
  <si>
    <t>3R18100</t>
  </si>
  <si>
    <t>SOCIETE LE RIF DU SUD</t>
  </si>
  <si>
    <t>3S18002</t>
  </si>
  <si>
    <t>O N A S   SFAX</t>
  </si>
  <si>
    <t>3S18005</t>
  </si>
  <si>
    <t>THYNA PETROLEUM SERVICES</t>
  </si>
  <si>
    <t>3S18022</t>
  </si>
  <si>
    <t>TUNISIE TELECOM</t>
  </si>
  <si>
    <t>3X01000</t>
  </si>
  <si>
    <t>CLIENT PASSAGER SFAX</t>
  </si>
  <si>
    <t>3X02000</t>
  </si>
  <si>
    <t>CLIENT PASSAGER - SFAX</t>
  </si>
  <si>
    <t>3X03000</t>
  </si>
  <si>
    <t>4R13104</t>
  </si>
  <si>
    <t>STATION SHELL</t>
  </si>
  <si>
    <t>4R13124</t>
  </si>
  <si>
    <t>STE HANNIBAL TRUCKS</t>
  </si>
  <si>
    <t>4R14036</t>
  </si>
  <si>
    <t>GHEDHAMI PARTS</t>
  </si>
  <si>
    <t>BEN KHALED MOHSEN</t>
  </si>
  <si>
    <t>4S12003</t>
  </si>
  <si>
    <t>MINOTERIES DU C.&amp;SAH. REUNI</t>
  </si>
  <si>
    <t>SOCIETE PATES WARDA</t>
  </si>
  <si>
    <t>4S13005</t>
  </si>
  <si>
    <t>STE GOLF SOUSSE</t>
  </si>
  <si>
    <t>4S15001</t>
  </si>
  <si>
    <t>ZITOUNA TAMKEEN</t>
  </si>
  <si>
    <t>4X01000</t>
  </si>
  <si>
    <t>4X02000</t>
  </si>
  <si>
    <t>6R21002</t>
  </si>
  <si>
    <t>MOHAMED LOKMANI</t>
  </si>
  <si>
    <t>6R21185</t>
  </si>
  <si>
    <t>RABEH MERIEM BENT MABROUK</t>
  </si>
  <si>
    <t>6R23007</t>
  </si>
  <si>
    <t>SLAMA SAID</t>
  </si>
  <si>
    <t>6R23010</t>
  </si>
  <si>
    <t>MESSAOUD ETTAIEB</t>
  </si>
  <si>
    <t>6R23094</t>
  </si>
  <si>
    <t>SADEK ELHOUCH</t>
  </si>
  <si>
    <t>SADOK  DERMECH</t>
  </si>
  <si>
    <t>6R23115</t>
  </si>
  <si>
    <t>CHOKRI BREN MECHICHI</t>
  </si>
  <si>
    <t>STE FOURNTURES AUTOS</t>
  </si>
  <si>
    <t>6S21003</t>
  </si>
  <si>
    <t>SOCIETE EXTRA BRIQUE</t>
  </si>
  <si>
    <t>CLIENT PASSAGER - GABES</t>
  </si>
  <si>
    <t>6X02000</t>
  </si>
  <si>
    <t>7R16035</t>
  </si>
  <si>
    <t>RIDHA BEN MED SALAH NASRI</t>
  </si>
  <si>
    <t>M'BAREK BEN SALAH  NASRI</t>
  </si>
  <si>
    <t>STE NIZAR HASNI</t>
  </si>
  <si>
    <t>7R17010</t>
  </si>
  <si>
    <t>ABDELLI NACEUR</t>
  </si>
  <si>
    <t>7R17029</t>
  </si>
  <si>
    <t>JAMEL HANNACHI</t>
  </si>
  <si>
    <t>7R19001</t>
  </si>
  <si>
    <t>MOHAMED AID HAJJI</t>
  </si>
  <si>
    <t>7R19055</t>
  </si>
  <si>
    <t>BRAHIM BEN KAMEL ELLOUZE</t>
  </si>
  <si>
    <t>7R19056</t>
  </si>
  <si>
    <t>SOUHAIEL B. ABBES BELHOUCHET</t>
  </si>
  <si>
    <t>7R19058</t>
  </si>
  <si>
    <t>ISSAOUI ABDELHAMID BEN RABEH</t>
  </si>
  <si>
    <t>7R19060</t>
  </si>
  <si>
    <t>SOGEMCO</t>
  </si>
  <si>
    <t>7R22018</t>
  </si>
  <si>
    <t>LAMINE BEN MED BOUGUENNA</t>
  </si>
  <si>
    <t>RACHED BEN AMOR BOUBAKER</t>
  </si>
  <si>
    <t>7X02000</t>
  </si>
  <si>
    <t>CLIENT PASSAGER - GAFSA</t>
  </si>
  <si>
    <t>7X06000</t>
  </si>
  <si>
    <t>CLIENT PASSAGER GAFSA</t>
  </si>
  <si>
    <t>8R08007</t>
  </si>
  <si>
    <t>RACHID MEZRI &amp; RAHMANI B. HA</t>
  </si>
  <si>
    <t>STE MEZRI.VTE PCE.RECH.AGRIC</t>
  </si>
  <si>
    <t>8R09072</t>
  </si>
  <si>
    <t>BEN MECHRI KHEMAIS BEN SALAH</t>
  </si>
  <si>
    <t>8R09075</t>
  </si>
  <si>
    <t>ACHREF BLAGUI</t>
  </si>
  <si>
    <t>OTHMANI MONCEF BEN LAKHDAR</t>
  </si>
  <si>
    <t>8R11069</t>
  </si>
  <si>
    <t>SOCIETE  ISSAM DE PIECES</t>
  </si>
  <si>
    <t>CLIENT PASSAGER JENDOUBA</t>
  </si>
  <si>
    <t>1R03105</t>
  </si>
  <si>
    <t>MOHAMED BEN ALI</t>
  </si>
  <si>
    <t>STE MATEUR DE PIECES AUTOS</t>
  </si>
  <si>
    <t>1S06012</t>
  </si>
  <si>
    <t>STE UTIQUE DE PROMOTION</t>
  </si>
  <si>
    <t>1G01017</t>
  </si>
  <si>
    <t>STE INTERNAL COLLECTE.DECHET</t>
  </si>
  <si>
    <t>CH030</t>
  </si>
  <si>
    <t>030</t>
  </si>
  <si>
    <t>1G01018</t>
  </si>
  <si>
    <t>AL JAWHARA LOCATION VOITURE</t>
  </si>
  <si>
    <t>1G01019</t>
  </si>
  <si>
    <t>STE MODERNE.COLLECTE.DECHETS</t>
  </si>
  <si>
    <t>1G27002</t>
  </si>
  <si>
    <t>CENTRALE LAITIERE DU CAP BON</t>
  </si>
  <si>
    <t>1G27003</t>
  </si>
  <si>
    <t>SOCITE BOISSONS  DU  CAP-BON</t>
  </si>
  <si>
    <t>1G27004</t>
  </si>
  <si>
    <t>STE LA COMPAGNIE FROMAGERE</t>
  </si>
  <si>
    <t>1R01078</t>
  </si>
  <si>
    <t>COMPT.IND.ET FOUR.AUTOS CIFA</t>
  </si>
  <si>
    <t>1R01112</t>
  </si>
  <si>
    <t>AZOUNA MUSTAPHA</t>
  </si>
  <si>
    <t>1R01216</t>
  </si>
  <si>
    <t>STE. BARDO EXPRESS- TOTAL</t>
  </si>
  <si>
    <t>1R01240</t>
  </si>
  <si>
    <t>STE AHMED ET YOUSSEF RABOUDI</t>
  </si>
  <si>
    <t>1R01466</t>
  </si>
  <si>
    <t>DALENDA BENT HEDI GHATTASS</t>
  </si>
  <si>
    <t>STE LOUSSAIEF ET FILS [SLEF]</t>
  </si>
  <si>
    <t>1R01570</t>
  </si>
  <si>
    <t>MY CAR PARTS</t>
  </si>
  <si>
    <t>1R02022</t>
  </si>
  <si>
    <t>K. L .C "KSOURI LOVE CAR"</t>
  </si>
  <si>
    <t>1R02035</t>
  </si>
  <si>
    <t>MEHERZIA BEN M'BARKA</t>
  </si>
  <si>
    <t>1R02167</t>
  </si>
  <si>
    <t>SOCIETE CISCOM</t>
  </si>
  <si>
    <t>1R02201</t>
  </si>
  <si>
    <t>AYMEN BEN EZZEDDINE DAOUDI</t>
  </si>
  <si>
    <t>1R02216</t>
  </si>
  <si>
    <t>BEN HAMED TAIEB</t>
  </si>
  <si>
    <t>STE YOSR DE PIECES AUTOS</t>
  </si>
  <si>
    <t>1R02302</t>
  </si>
  <si>
    <t>STE BOU SABAT AUTO</t>
  </si>
  <si>
    <t>STE MUST SERVICES</t>
  </si>
  <si>
    <t>HEDI BOUZIRI</t>
  </si>
  <si>
    <t>1R04104</t>
  </si>
  <si>
    <t>ADEL YAZIDI</t>
  </si>
  <si>
    <t>1R05113</t>
  </si>
  <si>
    <t>STE STATION SERVICE BAROUDI</t>
  </si>
  <si>
    <t>1R05142</t>
  </si>
  <si>
    <t>STE PETRO-MED SARL</t>
  </si>
  <si>
    <t>BRAHIM BEN MOHAMED MEDDEB</t>
  </si>
  <si>
    <t>1R05172</t>
  </si>
  <si>
    <t>SAMIR B MAHMOUD JENHANI</t>
  </si>
  <si>
    <t>1R05204</t>
  </si>
  <si>
    <t>BACHA AHMED ZEKI</t>
  </si>
  <si>
    <t>1R06037</t>
  </si>
  <si>
    <t>LOTFI BEN ALLALA  Z'HANI</t>
  </si>
  <si>
    <t>NAILA BEN AHMED JEMAI</t>
  </si>
  <si>
    <t>1R07002</t>
  </si>
  <si>
    <t>KHELIFA BEN TAIEB</t>
  </si>
  <si>
    <t>1R07002C</t>
  </si>
  <si>
    <t>1R07050</t>
  </si>
  <si>
    <t>MOHAMED BEN CHERIF BAKHTI</t>
  </si>
  <si>
    <t>1R12004</t>
  </si>
  <si>
    <t>TLIG HAITHEM B.BELGACEM</t>
  </si>
  <si>
    <t>1S01046</t>
  </si>
  <si>
    <t>COMPAGNIE TUNISO-KOWEITIENNE</t>
  </si>
  <si>
    <t>S.N.D.P.</t>
  </si>
  <si>
    <t>1s01169</t>
  </si>
  <si>
    <t>S O D E P S</t>
  </si>
  <si>
    <t>1S01214</t>
  </si>
  <si>
    <t>CWE/CRC</t>
  </si>
  <si>
    <t>ETS TELEVISION TUNISIENNE</t>
  </si>
  <si>
    <t>STE SEGOR</t>
  </si>
  <si>
    <t>SOCIETE MEDICAR</t>
  </si>
  <si>
    <t>1S01233</t>
  </si>
  <si>
    <t>COMPAGNIE TNNE DE FORAGE</t>
  </si>
  <si>
    <t>1S01234</t>
  </si>
  <si>
    <t>1S01235</t>
  </si>
  <si>
    <t>SOCIETE CAMPIONE ET CIE</t>
  </si>
  <si>
    <t>1S01244</t>
  </si>
  <si>
    <t>STE   FORASOL</t>
  </si>
  <si>
    <t>1S01251</t>
  </si>
  <si>
    <t>STE NORD AFRIQUE DE MARBRE</t>
  </si>
  <si>
    <t>1S01263</t>
  </si>
  <si>
    <t>STE SODIV</t>
  </si>
  <si>
    <t>STE CONFIANCE VOYAGES</t>
  </si>
  <si>
    <t>1S01269</t>
  </si>
  <si>
    <t>STE BEN MESSAOUD FRERES</t>
  </si>
  <si>
    <t>1S01277</t>
  </si>
  <si>
    <t>GENERAL SHIPCHANDLERS SERVCE</t>
  </si>
  <si>
    <t>1S01279</t>
  </si>
  <si>
    <t>BEN MAHMOUD FATMA B.JAMEL</t>
  </si>
  <si>
    <t>JAPANESE MOTORS COMPANY</t>
  </si>
  <si>
    <t>STE INTER.DES SPORT NAUTIQUE</t>
  </si>
  <si>
    <t>1S01298</t>
  </si>
  <si>
    <t>SOCIETE NEXT STEP</t>
  </si>
  <si>
    <t>BOURAQ VEHICULES A MOTEUR</t>
  </si>
  <si>
    <t>1S01316</t>
  </si>
  <si>
    <t>STE BAIES&amp;TERRASSES"SOBATE"</t>
  </si>
  <si>
    <t>1S02059</t>
  </si>
  <si>
    <t>STE DES METAUX &amp; RECYCLAGE</t>
  </si>
  <si>
    <t>TIR VEGA</t>
  </si>
  <si>
    <t>NOUVEL AIR HANDLING</t>
  </si>
  <si>
    <t>1S02159</t>
  </si>
  <si>
    <t>EQUIPEMENT HYDRAULIQUES</t>
  </si>
  <si>
    <t>SOCIETE M T M</t>
  </si>
  <si>
    <t>1S02166</t>
  </si>
  <si>
    <t>STE EL FATH</t>
  </si>
  <si>
    <t>1S02167</t>
  </si>
  <si>
    <t>STE COMPTOIR TUN.D'ALUMINIUM</t>
  </si>
  <si>
    <t>1S02177</t>
  </si>
  <si>
    <t>SOCIETE B.S.A TUNISIE</t>
  </si>
  <si>
    <t>1S02184</t>
  </si>
  <si>
    <t>STE STUNAS DISTRIBUTION</t>
  </si>
  <si>
    <t>STE SAMFI</t>
  </si>
  <si>
    <t>1S02198</t>
  </si>
  <si>
    <t>STE TECH.INDUST.COMMERCIALE</t>
  </si>
  <si>
    <t>1S02211</t>
  </si>
  <si>
    <t>STE LA FACADE</t>
  </si>
  <si>
    <t>1S03051</t>
  </si>
  <si>
    <t>CENTRE NATIONAL DES SCIENCES</t>
  </si>
  <si>
    <t>1S06002</t>
  </si>
  <si>
    <t>SOCIETE ALMES MATEUR</t>
  </si>
  <si>
    <t>1S06020</t>
  </si>
  <si>
    <t>STE GLOBAL SERVICE TRANSPORT</t>
  </si>
  <si>
    <t>TRANSPORT COMMUN VOYAGEURS</t>
  </si>
  <si>
    <t>1T02006</t>
  </si>
  <si>
    <t>SOCIETE JANET LINES</t>
  </si>
  <si>
    <t>BEDOUI MONGI BEN SALEM</t>
  </si>
  <si>
    <t>AJMI  LAAROUSSI</t>
  </si>
  <si>
    <t>OTD ESSALAMA</t>
  </si>
  <si>
    <t>ALI JRIBI</t>
  </si>
  <si>
    <t>STE HSOUNA FRIKHA ET FILS</t>
  </si>
  <si>
    <t>3R18319</t>
  </si>
  <si>
    <t>COMPTOIR PIECES AUTOS CPA</t>
  </si>
  <si>
    <t>AMAL SALEM</t>
  </si>
  <si>
    <t>3S01001</t>
  </si>
  <si>
    <t>S N D P             SFAX</t>
  </si>
  <si>
    <t>3S01002</t>
  </si>
  <si>
    <t>3S18025</t>
  </si>
  <si>
    <t>SONEDE SFAX</t>
  </si>
  <si>
    <t>3s18026</t>
  </si>
  <si>
    <t>SOCIETE    A L M E S</t>
  </si>
  <si>
    <t>3s18027</t>
  </si>
  <si>
    <t>COTUSAL</t>
  </si>
  <si>
    <t>GROUPE CHIMIQUE TUNISIEN</t>
  </si>
  <si>
    <t>3S18030</t>
  </si>
  <si>
    <t>S O R A M A P</t>
  </si>
  <si>
    <t>3S18032</t>
  </si>
  <si>
    <t>S T A M</t>
  </si>
  <si>
    <t>3S18033</t>
  </si>
  <si>
    <t>3S18037</t>
  </si>
  <si>
    <t>OFFICE NATIONAL DE L'HUILE</t>
  </si>
  <si>
    <t>3S18042</t>
  </si>
  <si>
    <t>S C I N</t>
  </si>
  <si>
    <t>4R12034</t>
  </si>
  <si>
    <t>MOHAMED TRAD- AGIL KONDAR</t>
  </si>
  <si>
    <t>4R12116</t>
  </si>
  <si>
    <t>MAHMOUD TOUZANI- S. FINA</t>
  </si>
  <si>
    <t>ALI LAYOUNI- STATION SHELL</t>
  </si>
  <si>
    <t>4R12218</t>
  </si>
  <si>
    <t>STE GRISSA FRERES</t>
  </si>
  <si>
    <t>HAKIM BEN SADOK KHEMIS</t>
  </si>
  <si>
    <t>4R12233</t>
  </si>
  <si>
    <t>ZAKHAMA WALID</t>
  </si>
  <si>
    <t>4R12251</t>
  </si>
  <si>
    <t>STE LAYOUNI ET FILS</t>
  </si>
  <si>
    <t>4R12266</t>
  </si>
  <si>
    <t>COMPTOIR MNED DE COMMEDCE</t>
  </si>
  <si>
    <t>4R13098</t>
  </si>
  <si>
    <t>ELECTRIC AUTO JEMMAL</t>
  </si>
  <si>
    <t>4R13120</t>
  </si>
  <si>
    <t>HALA BENT SALEM EL ABED</t>
  </si>
  <si>
    <t>4R13138</t>
  </si>
  <si>
    <t>ASMA BENT MOKHTAR ESSID</t>
  </si>
  <si>
    <t>4R14045</t>
  </si>
  <si>
    <t>SOCIETE IDEAL AUTO</t>
  </si>
  <si>
    <t>4R15033</t>
  </si>
  <si>
    <t>YASSINE BEN SALEM SAKKA</t>
  </si>
  <si>
    <t>4R15038</t>
  </si>
  <si>
    <t>STE FRIKHA &amp; JERBI MAHDIA</t>
  </si>
  <si>
    <t>4R15043</t>
  </si>
  <si>
    <t>AHMED B.MED ZAOUALI</t>
  </si>
  <si>
    <t>HAMIDA MOHSEN BEN HASSINE</t>
  </si>
  <si>
    <t>4S01001</t>
  </si>
  <si>
    <t>S N D P           SOUSSE</t>
  </si>
  <si>
    <t>4S01108</t>
  </si>
  <si>
    <t>NOUVELAIR HANDLING</t>
  </si>
  <si>
    <t>4S07001</t>
  </si>
  <si>
    <t>SOCIETE DELTA DE CARRIERES</t>
  </si>
  <si>
    <t>4S12019</t>
  </si>
  <si>
    <t>GROUPEMENT DS MANUTENTIAIRES</t>
  </si>
  <si>
    <t>4S12051</t>
  </si>
  <si>
    <t>STE TUN.TRAVAUX TRANSPORT</t>
  </si>
  <si>
    <t>4S12052</t>
  </si>
  <si>
    <t>4S12083</t>
  </si>
  <si>
    <t>STE ECOPLAST TUNISIE</t>
  </si>
  <si>
    <t>4S13006</t>
  </si>
  <si>
    <t>STE PIECE AUTO</t>
  </si>
  <si>
    <t>PIECE AUTO YOUSSEF ELFEKILI</t>
  </si>
  <si>
    <t>6R21134</t>
  </si>
  <si>
    <t>ALI BEN BECHIR HATIRA</t>
  </si>
  <si>
    <t>MOHAMED BEN SALAH BENHASSEN</t>
  </si>
  <si>
    <t>6R21184</t>
  </si>
  <si>
    <t>OTHMAN MBARKA</t>
  </si>
  <si>
    <t>6R23003</t>
  </si>
  <si>
    <t>BOUKZOU ISMAIEL</t>
  </si>
  <si>
    <t>6R23028</t>
  </si>
  <si>
    <t>HAOUARI BECHIR</t>
  </si>
  <si>
    <t>6R23117</t>
  </si>
  <si>
    <t>OTHMEN HAOUARI</t>
  </si>
  <si>
    <t>6R23120</t>
  </si>
  <si>
    <t>HADDAD BEN MAKHLOUF HAMMOUNI</t>
  </si>
  <si>
    <t>6R23128</t>
  </si>
  <si>
    <t>ABLA BCHIRI</t>
  </si>
  <si>
    <t>6R23132</t>
  </si>
  <si>
    <t>JEMAA ABDELJAOUED</t>
  </si>
  <si>
    <t>6R23156</t>
  </si>
  <si>
    <t>AKROUT MAKREM</t>
  </si>
  <si>
    <t>RIDHA BN ABDALLALH BOUTALEB</t>
  </si>
  <si>
    <t>6S01004</t>
  </si>
  <si>
    <t>S N D P</t>
  </si>
  <si>
    <t>6S01005</t>
  </si>
  <si>
    <t>6S21010</t>
  </si>
  <si>
    <t>ENTREPRISE BELGACEM MAZHOUDI</t>
  </si>
  <si>
    <t>6S23004</t>
  </si>
  <si>
    <t>STE SIMCOM</t>
  </si>
  <si>
    <t>7G10002</t>
  </si>
  <si>
    <t>TUNIS AIR HANDLING</t>
  </si>
  <si>
    <t>7R16028</t>
  </si>
  <si>
    <t>NASSRI ABBES</t>
  </si>
  <si>
    <t>7R16091</t>
  </si>
  <si>
    <t>STE ETTAISSIR.SVICE AGRICOLE</t>
  </si>
  <si>
    <t>7R17022</t>
  </si>
  <si>
    <t>BELGACEM BEN ALI YOUSFI</t>
  </si>
  <si>
    <t>7R22003</t>
  </si>
  <si>
    <t>BELGACEM BEN SMIDA</t>
  </si>
  <si>
    <t>7R22020</t>
  </si>
  <si>
    <t>BEDOUI BEN HAMMADI BEDOUI</t>
  </si>
  <si>
    <t>7R22024</t>
  </si>
  <si>
    <t>MEKKI BEN MOHAMED BESSGHAIER</t>
  </si>
  <si>
    <t>7S16002</t>
  </si>
  <si>
    <t>STE TNNE DES BOISSONS DE</t>
  </si>
  <si>
    <t>7S20008</t>
  </si>
  <si>
    <t>DUNETEX</t>
  </si>
  <si>
    <t>SOCIETE AU COEUR DU DESERT</t>
  </si>
  <si>
    <t>7S20010</t>
  </si>
  <si>
    <t>STE NEW SPACE TRAVEL AGENCY</t>
  </si>
  <si>
    <t>8R06004</t>
  </si>
  <si>
    <t>ZAMMALI RIDHA</t>
  </si>
  <si>
    <t>8R08017</t>
  </si>
  <si>
    <t>ABDELHAMID BOUHIJA</t>
  </si>
  <si>
    <t>8R09049</t>
  </si>
  <si>
    <t>BEN TAIEB KHALIFA</t>
  </si>
  <si>
    <t>8R09059</t>
  </si>
  <si>
    <t>OUERGHI TAOUFIK</t>
  </si>
  <si>
    <t>8R09090</t>
  </si>
  <si>
    <t>SOC AZHER.PIECE.RECH.PRO AGR</t>
  </si>
  <si>
    <t>MECHERGUI MED- EQUIPT AGRIC.</t>
  </si>
  <si>
    <t>8R10013</t>
  </si>
  <si>
    <t>MONCEF BEN SALAH BEN SAAD</t>
  </si>
  <si>
    <t>8R10062</t>
  </si>
  <si>
    <t>OUERGUI AZIZA BENT RACHID</t>
  </si>
  <si>
    <t>8R10065</t>
  </si>
  <si>
    <t>OUERGUI RAKIA ADELAZIZ</t>
  </si>
  <si>
    <t>8R11032</t>
  </si>
  <si>
    <t>MAROUANI MONCEF</t>
  </si>
  <si>
    <t>STE GHAMMOUR ENAKHIL</t>
  </si>
  <si>
    <t>8R11084</t>
  </si>
  <si>
    <t>MOHSNI OURIDA BT AHMED</t>
  </si>
  <si>
    <t>HEDI ELHADEF  ( AGIL )</t>
  </si>
  <si>
    <t>CH045</t>
  </si>
  <si>
    <t>045</t>
  </si>
  <si>
    <t>1R02210</t>
  </si>
  <si>
    <t>JBELI WASSILA</t>
  </si>
  <si>
    <t>1R02284</t>
  </si>
  <si>
    <t>MANACHOU TAHA</t>
  </si>
  <si>
    <t>1R03183</t>
  </si>
  <si>
    <t>STE MOHAMED MASMOUDI</t>
  </si>
  <si>
    <t>1R07003</t>
  </si>
  <si>
    <t>KHALED MABROUK-MOBIL</t>
  </si>
  <si>
    <t>STE. EMB. AL &amp; BOISSONS GAZ.</t>
  </si>
  <si>
    <t>LES PIERRES DU NORD</t>
  </si>
  <si>
    <t>1S01241</t>
  </si>
  <si>
    <t>LABORATOIRE TERIAK</t>
  </si>
  <si>
    <t>1S01250</t>
  </si>
  <si>
    <t>CRUISE TOURS</t>
  </si>
  <si>
    <t>1S01252</t>
  </si>
  <si>
    <t>STE INTER.DES BATEAUX "SIB"</t>
  </si>
  <si>
    <t>STE SLAMA TECH.AVCEE.FROID</t>
  </si>
  <si>
    <t>1S01256</t>
  </si>
  <si>
    <t>STAFELEC</t>
  </si>
  <si>
    <t>1S01274</t>
  </si>
  <si>
    <t>LACERAMIC S A</t>
  </si>
  <si>
    <t>SOCIETE EL KANAOUAT</t>
  </si>
  <si>
    <t>STE ECOFROID INDUSTRIES</t>
  </si>
  <si>
    <t>1S01286</t>
  </si>
  <si>
    <t>TUNISO-ANDALOUSE.CMENT.BLANC</t>
  </si>
  <si>
    <t>STE LAC RENT A CAR</t>
  </si>
  <si>
    <t xml:space="preserve">            ITUCY</t>
  </si>
  <si>
    <t>1S01305</t>
  </si>
  <si>
    <t>1S01314</t>
  </si>
  <si>
    <t>DISTRIFROID</t>
  </si>
  <si>
    <t>1S02152</t>
  </si>
  <si>
    <t>INTERNAT. TRANSPORT TUNISIE</t>
  </si>
  <si>
    <t>STE MATECH</t>
  </si>
  <si>
    <t>1S05019</t>
  </si>
  <si>
    <t>STE.CONSERVES MODNRS.CAP BON</t>
  </si>
  <si>
    <t>STE AMARA RAPIDES SERVICES</t>
  </si>
  <si>
    <t>1S06016</t>
  </si>
  <si>
    <t>SOCIETE TRANSGHIR</t>
  </si>
  <si>
    <t>1S06018</t>
  </si>
  <si>
    <t>STE JERMA PECHE TUNISIE</t>
  </si>
  <si>
    <t>STE MAHDI TRANSPORT</t>
  </si>
  <si>
    <t>SOCIETE DES TRANSPORTS</t>
  </si>
  <si>
    <t>4S12049</t>
  </si>
  <si>
    <t>STE LES SERVICES SNC</t>
  </si>
  <si>
    <t>6R21139</t>
  </si>
  <si>
    <t>STE LE PROGRES INDUSTRIEL</t>
  </si>
  <si>
    <t>6R21141</t>
  </si>
  <si>
    <t>BELGACEM MBAREK</t>
  </si>
  <si>
    <t>6R23034</t>
  </si>
  <si>
    <t>MOULDI CLICHE</t>
  </si>
  <si>
    <t>1R01471</t>
  </si>
  <si>
    <t>STE GHARBI DES PIECES AUTOS</t>
  </si>
  <si>
    <t>CH050</t>
  </si>
  <si>
    <t>050</t>
  </si>
  <si>
    <t>SOCIETE DE NUTRITION ANIMALE</t>
  </si>
  <si>
    <t>CH060</t>
  </si>
  <si>
    <t>060</t>
  </si>
  <si>
    <t>1G01004</t>
  </si>
  <si>
    <t>SOCIETE ENNAJAH</t>
  </si>
  <si>
    <t>TRANSPOOL</t>
  </si>
  <si>
    <t>1G02002</t>
  </si>
  <si>
    <t>INTER EQUIP.</t>
  </si>
  <si>
    <t>1R01013</t>
  </si>
  <si>
    <t>PNEU LA GOULETTE</t>
  </si>
  <si>
    <t>1R01080</t>
  </si>
  <si>
    <t>ABDELKARIM FARHAT</t>
  </si>
  <si>
    <t>1R01098</t>
  </si>
  <si>
    <t>MASMOUDI YOUSSEF</t>
  </si>
  <si>
    <t>1R01145</t>
  </si>
  <si>
    <t>HAMMADI SHABOU</t>
  </si>
  <si>
    <t>1R01146</t>
  </si>
  <si>
    <t>OUN ALLAH SALAHEDDINE</t>
  </si>
  <si>
    <t>1R01194</t>
  </si>
  <si>
    <t>ABDERRAZEK ZAIDI</t>
  </si>
  <si>
    <t>1R01210</t>
  </si>
  <si>
    <t>AUTO DES AMIS</t>
  </si>
  <si>
    <t>1R01217</t>
  </si>
  <si>
    <t>BEJI CHEDLY</t>
  </si>
  <si>
    <t>1R01271</t>
  </si>
  <si>
    <t>STE SERVICES ET VENTES P.R.</t>
  </si>
  <si>
    <t>1r01332</t>
  </si>
  <si>
    <t>TRABELSI MOHAMED</t>
  </si>
  <si>
    <t>1R01399</t>
  </si>
  <si>
    <t>STATION LAVAGE AUTO TUNING</t>
  </si>
  <si>
    <t>1R01400</t>
  </si>
  <si>
    <t>SOCIETE IDRISS</t>
  </si>
  <si>
    <t>1R01414</t>
  </si>
  <si>
    <t>STE AUTO DU CENTRE</t>
  </si>
  <si>
    <t>IMED BEN ZEKRI</t>
  </si>
  <si>
    <t>1R01459</t>
  </si>
  <si>
    <t>SOCIETE CHEBBI</t>
  </si>
  <si>
    <t>1R01462</t>
  </si>
  <si>
    <t>SOGESS-KALAI</t>
  </si>
  <si>
    <t>1R01464</t>
  </si>
  <si>
    <t>COMP.GEN.D'EQUIPEMENT [CGE]</t>
  </si>
  <si>
    <t>1R01468</t>
  </si>
  <si>
    <t>SOCIETE AUTO PLUS</t>
  </si>
  <si>
    <t>1R01469</t>
  </si>
  <si>
    <t>BEN YAHMED HOUDA</t>
  </si>
  <si>
    <t>MONDHER MEFTAH</t>
  </si>
  <si>
    <t>1R01474</t>
  </si>
  <si>
    <t>LA PIECE AUTO</t>
  </si>
  <si>
    <t>1R01488</t>
  </si>
  <si>
    <t>STE ADEM ET AZIZ PIECES AUTO</t>
  </si>
  <si>
    <t>RAMEH JAMILA BEN SADOK</t>
  </si>
  <si>
    <t>1R01494</t>
  </si>
  <si>
    <t>ASIATIQUE EQUI.MECANIQUE/AEM</t>
  </si>
  <si>
    <t>1R01497</t>
  </si>
  <si>
    <t>STE YASSINE AUTOS SERVICES</t>
  </si>
  <si>
    <t>SOCIETE AMIN RENT A CAR</t>
  </si>
  <si>
    <t>1R01500</t>
  </si>
  <si>
    <t>MOUNIR BEN FREJ ARAARI</t>
  </si>
  <si>
    <t>1R01508</t>
  </si>
  <si>
    <t>FATHI SOUIDI</t>
  </si>
  <si>
    <t>1R01513</t>
  </si>
  <si>
    <t>STE FIRST CAR SERVICES [FCS]</t>
  </si>
  <si>
    <t>1R01514</t>
  </si>
  <si>
    <t>LES HERITIERS AHMED EL KATEB</t>
  </si>
  <si>
    <t>1R01533</t>
  </si>
  <si>
    <t>STE WEELOO</t>
  </si>
  <si>
    <t>1R01543</t>
  </si>
  <si>
    <t>GENERAL PNEU PIECES RECH</t>
  </si>
  <si>
    <t>1R01555</t>
  </si>
  <si>
    <t>HERGLI PIECES DE RECHANGE</t>
  </si>
  <si>
    <t>STE ESPACE.ARTS.DECOR.FER</t>
  </si>
  <si>
    <t>1R01578</t>
  </si>
  <si>
    <t>BEN AHMED AUTO</t>
  </si>
  <si>
    <t>FAKHREDDINE SAKYES</t>
  </si>
  <si>
    <t>STE ALLO MECANO</t>
  </si>
  <si>
    <t>1R01584</t>
  </si>
  <si>
    <t>NABLI AUTO</t>
  </si>
  <si>
    <t>1R01585</t>
  </si>
  <si>
    <t>STE OLYMPIA CAR</t>
  </si>
  <si>
    <t>1R01588</t>
  </si>
  <si>
    <t>JIHED AUTO P.RECH &amp; ACCESSRS</t>
  </si>
  <si>
    <t>1R01593</t>
  </si>
  <si>
    <t>FAIZA BOUBAKER</t>
  </si>
  <si>
    <t>CHEBBI HEDIA</t>
  </si>
  <si>
    <t>1R01599</t>
  </si>
  <si>
    <t>LAFAYETTE PIECE AUT-LPA-SARL</t>
  </si>
  <si>
    <t>ESGAIER HAMZA</t>
  </si>
  <si>
    <t>EL WIFAK AUTO</t>
  </si>
  <si>
    <t>BECHIR BOUCEDRA</t>
  </si>
  <si>
    <t>1R02064</t>
  </si>
  <si>
    <t>GARAGE TIR  ALI JOUINI</t>
  </si>
  <si>
    <t>STE MATEUR QUINC [SOGEMAQ]</t>
  </si>
  <si>
    <t>1R02125</t>
  </si>
  <si>
    <t>STE BOUHANI ET FILS</t>
  </si>
  <si>
    <t>1r02138</t>
  </si>
  <si>
    <t>STE COMPT EQUIP AUTOS</t>
  </si>
  <si>
    <t>CHEDLY AOUINI</t>
  </si>
  <si>
    <t>AMOR BEN ABDRAHMENE BIBANI</t>
  </si>
  <si>
    <t>AMEL ZGUIDENE EP SADFI</t>
  </si>
  <si>
    <t>1R02150C</t>
  </si>
  <si>
    <t>1R02168</t>
  </si>
  <si>
    <t>STE  MONGI DE PIECES AUTOS</t>
  </si>
  <si>
    <t>1r02179</t>
  </si>
  <si>
    <t>MOHAMED ZAIDI</t>
  </si>
  <si>
    <t>1R02183</t>
  </si>
  <si>
    <t>AOULED AHMED ABDELKADER</t>
  </si>
  <si>
    <t>1R02184</t>
  </si>
  <si>
    <t>ETABLISS. MOURAD BEN NASR</t>
  </si>
  <si>
    <t>1R02198</t>
  </si>
  <si>
    <t>STE NOVA NOUR</t>
  </si>
  <si>
    <t>1R02206</t>
  </si>
  <si>
    <t>TAOUFIK NASR</t>
  </si>
  <si>
    <t>STE OULED AHMED DE PIECES</t>
  </si>
  <si>
    <t>1R02209</t>
  </si>
  <si>
    <t>HAMZA AUTO</t>
  </si>
  <si>
    <t>1R02229</t>
  </si>
  <si>
    <t>STE TPEM</t>
  </si>
  <si>
    <t>1R02240</t>
  </si>
  <si>
    <t>SAHLI RADHIA</t>
  </si>
  <si>
    <t>SO.CO.PI</t>
  </si>
  <si>
    <t>1R02261</t>
  </si>
  <si>
    <t>AIDA TRIA</t>
  </si>
  <si>
    <t>AOUINI SAFOUANE</t>
  </si>
  <si>
    <t>1R02265</t>
  </si>
  <si>
    <t>ZIED LOUHICHI "LOUHICHI AUTO</t>
  </si>
  <si>
    <t>STE TAHRI STATION SERVICES</t>
  </si>
  <si>
    <t>1R02274</t>
  </si>
  <si>
    <t>MOHAMED JESSER ESSID Z. AUTO</t>
  </si>
  <si>
    <t>STE COMPTOIR PCES RCHGS+ELEC</t>
  </si>
  <si>
    <t>STE FREE RENT A CAR</t>
  </si>
  <si>
    <t>1R02281</t>
  </si>
  <si>
    <t>BESGHAIER WAJDI</t>
  </si>
  <si>
    <t>1R02283</t>
  </si>
  <si>
    <t>SAMIA DAKHLAOUI SIRINE-AUTO</t>
  </si>
  <si>
    <t>1R02286</t>
  </si>
  <si>
    <t>STE CARS PARTS AND SERVICES</t>
  </si>
  <si>
    <t>CARREFOUR BATTERIES</t>
  </si>
  <si>
    <t>1R02290</t>
  </si>
  <si>
    <t>MED YASSINE WENNES CAR SRVCE</t>
  </si>
  <si>
    <t>PIECES 9</t>
  </si>
  <si>
    <t>1R02299</t>
  </si>
  <si>
    <t>STE SPARE PARTS SAHNOUN &amp; CO</t>
  </si>
  <si>
    <t>1R03100</t>
  </si>
  <si>
    <t>STE  BEN TALEB PIECES AUTOS</t>
  </si>
  <si>
    <t>1R03113</t>
  </si>
  <si>
    <t>STE COMPT.PIECES RECHANGES</t>
  </si>
  <si>
    <t>1R03116</t>
  </si>
  <si>
    <t>MOUNA BEN AMMAR</t>
  </si>
  <si>
    <t>STE AUTO SERVICE PLUS</t>
  </si>
  <si>
    <t>1R03123</t>
  </si>
  <si>
    <t>HAITHEM BEN MAJID CHIHI</t>
  </si>
  <si>
    <t>1R03126</t>
  </si>
  <si>
    <t>STE BENELBEY PIECES AUTOS</t>
  </si>
  <si>
    <t>SOCIETE HNIA</t>
  </si>
  <si>
    <t>1R03137</t>
  </si>
  <si>
    <t>CENTRE DE TUNING</t>
  </si>
  <si>
    <t>1R03144</t>
  </si>
  <si>
    <t>JEMILLI AUTO</t>
  </si>
  <si>
    <t>1R03158</t>
  </si>
  <si>
    <t>BEN KAHLA BELGACEM ETMM</t>
  </si>
  <si>
    <t>STE MBS SERVICES</t>
  </si>
  <si>
    <t>1R03167</t>
  </si>
  <si>
    <t>EL HICHRI HOUSSEM BEN MED</t>
  </si>
  <si>
    <t>1R03168</t>
  </si>
  <si>
    <t>EL MOHTAREF MAINTENANCE AUTO</t>
  </si>
  <si>
    <t>1R03172</t>
  </si>
  <si>
    <t>STE PICES.RECHANGES AUTOS</t>
  </si>
  <si>
    <t>1R03185</t>
  </si>
  <si>
    <t xml:space="preserve">   BENTWOOD</t>
  </si>
  <si>
    <t>1R03186</t>
  </si>
  <si>
    <t>STE PIECES AUTO NAIMA "PAN"</t>
  </si>
  <si>
    <t>HICHRI MOHAMED</t>
  </si>
  <si>
    <t>NORTH AFRICA TRADE COMPANY</t>
  </si>
  <si>
    <t>GARA NABIL BEN BECHIR</t>
  </si>
  <si>
    <t>1R04098C</t>
  </si>
  <si>
    <t>1R04110</t>
  </si>
  <si>
    <t>SOCIETE ENNAJI</t>
  </si>
  <si>
    <t>1R04113</t>
  </si>
  <si>
    <t>FARID CHEBBI  [ PAF ]</t>
  </si>
  <si>
    <t>1R04114</t>
  </si>
  <si>
    <t>MOEZ BEN MUSTAPHA  BOUSALEM</t>
  </si>
  <si>
    <t>1R04116</t>
  </si>
  <si>
    <t>STE PNEUMAT.MECANIQUE AUTO</t>
  </si>
  <si>
    <t>ABDELKADER B YOUSSEF GHARBI</t>
  </si>
  <si>
    <t>MOHAMED BEN MOHAMED SAMIR</t>
  </si>
  <si>
    <t>1R04126</t>
  </si>
  <si>
    <t>STE   SO MO LUB</t>
  </si>
  <si>
    <t>GOLDS FILTRES</t>
  </si>
  <si>
    <t>1R04133</t>
  </si>
  <si>
    <t>MEJRI AMMAR</t>
  </si>
  <si>
    <t>1R04133C</t>
  </si>
  <si>
    <t>YAHMADI AUTO PIECES</t>
  </si>
  <si>
    <t>MEJRI DE PNEUMATIQUE "SMP"</t>
  </si>
  <si>
    <t>1R04145</t>
  </si>
  <si>
    <t>STE COMPTOIR PIECE AUTO</t>
  </si>
  <si>
    <t>1R04147</t>
  </si>
  <si>
    <t>AURADIS</t>
  </si>
  <si>
    <t>1R04148</t>
  </si>
  <si>
    <t>BATTERY ZONE</t>
  </si>
  <si>
    <t>STE     S-G-S-S</t>
  </si>
  <si>
    <t>STE. COMMERCIALE EL IKTISSAD</t>
  </si>
  <si>
    <t>1R05038</t>
  </si>
  <si>
    <t>EZZEDDINE GABSI</t>
  </si>
  <si>
    <t>1R05040</t>
  </si>
  <si>
    <t>MONGI BEN BRAHIM</t>
  </si>
  <si>
    <t>1R05059</t>
  </si>
  <si>
    <t>adel bechiou</t>
  </si>
  <si>
    <t>1R05075</t>
  </si>
  <si>
    <t>MONGI JAABIRI</t>
  </si>
  <si>
    <t>1R05087</t>
  </si>
  <si>
    <t>RIDHA BEN MOHAMED LARBI</t>
  </si>
  <si>
    <t>1R05146</t>
  </si>
  <si>
    <t>STATION STAROIL MOHAMED</t>
  </si>
  <si>
    <t>STE COMP. GENERAL EQUIPEMENT</t>
  </si>
  <si>
    <t>NEJI EL JAZI</t>
  </si>
  <si>
    <t>1R05165</t>
  </si>
  <si>
    <t>ADEL HAMROUNI</t>
  </si>
  <si>
    <t>1R05174</t>
  </si>
  <si>
    <t>ABDELAZIZ BEN HABIB BANI</t>
  </si>
  <si>
    <t>1R05177</t>
  </si>
  <si>
    <t>MTIR BEN SASSI HAJRI</t>
  </si>
  <si>
    <t>SAMI BEN EZZEDINE B ABDALLAH</t>
  </si>
  <si>
    <t>STE EL MABROUK</t>
  </si>
  <si>
    <t>STE BOUKHZAR SARL</t>
  </si>
  <si>
    <t>ESSKANDER SLIMAN</t>
  </si>
  <si>
    <t>1R05231</t>
  </si>
  <si>
    <t>STE RAWCHEM AUTO PARTS</t>
  </si>
  <si>
    <t>STE GENERALE PIECCE.RECHANGE</t>
  </si>
  <si>
    <t>STE METHAMEN AUTO PLUS</t>
  </si>
  <si>
    <t>MAROUA BENT NEJIB AAZOUZI</t>
  </si>
  <si>
    <t>1R06023</t>
  </si>
  <si>
    <t>ADEL ROBBANA</t>
  </si>
  <si>
    <t>SOCIETE AUTOS PIECES</t>
  </si>
  <si>
    <t>1R06054</t>
  </si>
  <si>
    <t>JELLOUL KHEMIRI</t>
  </si>
  <si>
    <t>1R06108</t>
  </si>
  <si>
    <t>NOUREDDINE ABBASSI</t>
  </si>
  <si>
    <t>1R06111</t>
  </si>
  <si>
    <t>STE.  L'EQUIPEMENT MARITIME</t>
  </si>
  <si>
    <t>1R06120</t>
  </si>
  <si>
    <t>MONDHER MOUHLI</t>
  </si>
  <si>
    <t>NAJET BENT SALAH ZAMELI</t>
  </si>
  <si>
    <t>1R06130</t>
  </si>
  <si>
    <t>STE EL BARAKA DE PIECES DE</t>
  </si>
  <si>
    <t>1R06132</t>
  </si>
  <si>
    <t>BASSALAH LOTFI</t>
  </si>
  <si>
    <t>1R06133</t>
  </si>
  <si>
    <t>STE BERHOUMA PIECES AUTO</t>
  </si>
  <si>
    <t>1R06134</t>
  </si>
  <si>
    <t>CHAKROUN ZOUBAIER</t>
  </si>
  <si>
    <t>1R06142</t>
  </si>
  <si>
    <t>STE BEN HAMOUDA AUTO</t>
  </si>
  <si>
    <t>1R06145</t>
  </si>
  <si>
    <t>STE ELECTRIQUE SERVICE AUTO</t>
  </si>
  <si>
    <t>HELA FERJANI NEE AJMI</t>
  </si>
  <si>
    <t>1R06157</t>
  </si>
  <si>
    <t>STE TOUNSI PIECES AUTO</t>
  </si>
  <si>
    <t>1R06163</t>
  </si>
  <si>
    <t>ABASSI SAMEH</t>
  </si>
  <si>
    <t>1R06166</t>
  </si>
  <si>
    <t>STE PIECE AUTO SARL</t>
  </si>
  <si>
    <t>STE     L A S      DES PNEUS</t>
  </si>
  <si>
    <t>1R07007</t>
  </si>
  <si>
    <t>CHEDLY BEN HAMMOUDA</t>
  </si>
  <si>
    <t>STE.GUEDRI MOHSEN ET FRERES</t>
  </si>
  <si>
    <t>1R07013C</t>
  </si>
  <si>
    <t>1R07015</t>
  </si>
  <si>
    <t>HASSINE BEN MESSAOUD-AGIL</t>
  </si>
  <si>
    <t>1R07015C</t>
  </si>
  <si>
    <t>1R07043</t>
  </si>
  <si>
    <t>STATION DE SERVICE SHELL</t>
  </si>
  <si>
    <t>1R07043C</t>
  </si>
  <si>
    <t>STE CHIBANI COMMERCE&amp;SERVICE</t>
  </si>
  <si>
    <t>STE KHAMMARIA PIECE RECHANGE</t>
  </si>
  <si>
    <t>1R09021</t>
  </si>
  <si>
    <t>STE BEN HAMRA SERVICES.AGRIC</t>
  </si>
  <si>
    <t>STE JEBALI AGRICOLE</t>
  </si>
  <si>
    <t>1R09022C</t>
  </si>
  <si>
    <t>BOURAOUI LAMTI</t>
  </si>
  <si>
    <t>1R12005</t>
  </si>
  <si>
    <t>LAMTI MED ALI BEN BOURAOUI</t>
  </si>
  <si>
    <t>S. T. A. M.</t>
  </si>
  <si>
    <t>S. A. M.</t>
  </si>
  <si>
    <t>1S01078</t>
  </si>
  <si>
    <t>S T R A F I B</t>
  </si>
  <si>
    <t>SOTUBISE</t>
  </si>
  <si>
    <t>1S01117</t>
  </si>
  <si>
    <t>STE.CARRIERE B.M'BAREK &amp;CIE</t>
  </si>
  <si>
    <t>1S01194</t>
  </si>
  <si>
    <t>SOCIETE TUNISIENNE DE BANQUE</t>
  </si>
  <si>
    <t>STE TIME</t>
  </si>
  <si>
    <t>1S01219</t>
  </si>
  <si>
    <t>INTER PARTS</t>
  </si>
  <si>
    <t>1S01246</t>
  </si>
  <si>
    <t>STE TRANSPORT RAPIDE TUNISIE</t>
  </si>
  <si>
    <t>STE TRUCKS GROS</t>
  </si>
  <si>
    <t>1S01261</t>
  </si>
  <si>
    <t>STE SINDBAD DE DISTRIBUTION</t>
  </si>
  <si>
    <t>1S01270</t>
  </si>
  <si>
    <t>LA MEDITERRANENNE DE PECHE</t>
  </si>
  <si>
    <t>1S01281</t>
  </si>
  <si>
    <t>S O M T P TUNISIE</t>
  </si>
  <si>
    <t>1S01284</t>
  </si>
  <si>
    <t>STE ITUCY</t>
  </si>
  <si>
    <t>1S01287</t>
  </si>
  <si>
    <t>TRAVEL CENTER</t>
  </si>
  <si>
    <t>1S01291</t>
  </si>
  <si>
    <t>STE NORTH ARFICA MOTORS</t>
  </si>
  <si>
    <t>STE.FABRICATION.BOISSONS.TUN</t>
  </si>
  <si>
    <t>1S01300</t>
  </si>
  <si>
    <t>STE TNNE.BOISSONS DE L'OUEST</t>
  </si>
  <si>
    <t>1S01304</t>
  </si>
  <si>
    <t>STE.FERMETURES&amp;EMB.PLASTIQUE</t>
  </si>
  <si>
    <t>1S01306</t>
  </si>
  <si>
    <t>TUNMARINE CONSULTING ET SHIP</t>
  </si>
  <si>
    <t>STE TUN.DES BOISSONS DU NORD</t>
  </si>
  <si>
    <t>STE.TRANSP.DISTR.MANUTENTION</t>
  </si>
  <si>
    <t>1S01311</t>
  </si>
  <si>
    <t>STE BODO BETON</t>
  </si>
  <si>
    <t>1S01315</t>
  </si>
  <si>
    <t>GEOSEIS SERVICES</t>
  </si>
  <si>
    <t>ATLAS PEINTURE</t>
  </si>
  <si>
    <t>1S02009</t>
  </si>
  <si>
    <t>COMPTOIRS SFAXIENS</t>
  </si>
  <si>
    <t>M O N O G R O S</t>
  </si>
  <si>
    <t>S.TNNE MINOTERIE &amp;SEMOULERIE</t>
  </si>
  <si>
    <t>S.T.B.G.</t>
  </si>
  <si>
    <t>STE.GEN. DE BOIS. &amp;IND.ALIM.</t>
  </si>
  <si>
    <t>1S02052</t>
  </si>
  <si>
    <t>STE TNNE D'AVICULTURE</t>
  </si>
  <si>
    <t>STE DES PROD. SIDERURGIQUES</t>
  </si>
  <si>
    <t>LES VIGNERONS DE CARTHAGE</t>
  </si>
  <si>
    <t>1S02071</t>
  </si>
  <si>
    <t>ENTSE CHIHEBEDDINE BEN REJEB</t>
  </si>
  <si>
    <t>STE TNNE DE BISCUIT SAIDA</t>
  </si>
  <si>
    <t>1S02087</t>
  </si>
  <si>
    <t>STE M M T</t>
  </si>
  <si>
    <t>1s02111</t>
  </si>
  <si>
    <t>INTERMETAL</t>
  </si>
  <si>
    <t>1S02123</t>
  </si>
  <si>
    <t>SOCIETE ENERCOM</t>
  </si>
  <si>
    <t>1S02129</t>
  </si>
  <si>
    <t>STIPCE</t>
  </si>
  <si>
    <t>1S02136</t>
  </si>
  <si>
    <t>TAMOIL  TUNISIE</t>
  </si>
  <si>
    <t>1S02138</t>
  </si>
  <si>
    <t>STE PROSID CENTRE</t>
  </si>
  <si>
    <t>1S02139</t>
  </si>
  <si>
    <t>OIL SERVICES</t>
  </si>
  <si>
    <t>1S02142</t>
  </si>
  <si>
    <t>STE EL WAFA  DU PNEUMATIQUE</t>
  </si>
  <si>
    <t>STE ENTREPRISES SABBEH RAFIK</t>
  </si>
  <si>
    <t>1S02157</t>
  </si>
  <si>
    <t>STE SOTUCHOC</t>
  </si>
  <si>
    <t>1S02174</t>
  </si>
  <si>
    <t>STE RELAI NAITIC EXPRESS RNE</t>
  </si>
  <si>
    <t>1S02176</t>
  </si>
  <si>
    <t xml:space="preserve">           CIPAP</t>
  </si>
  <si>
    <t>1S02189</t>
  </si>
  <si>
    <t>SOCIETE COTIM</t>
  </si>
  <si>
    <t>1S02190</t>
  </si>
  <si>
    <t>SOCIETE AGRICOLE EL HADAYEK</t>
  </si>
  <si>
    <t>STE BRIQUETERIE JBEL OUEST</t>
  </si>
  <si>
    <t>1S02194</t>
  </si>
  <si>
    <t>STE BRIQUETERIE BIR MCHERGUA</t>
  </si>
  <si>
    <t>1S02201</t>
  </si>
  <si>
    <t>STE     " SOTEV "</t>
  </si>
  <si>
    <t>1S02204</t>
  </si>
  <si>
    <t>STE TRAVAUX ET MATERIELS</t>
  </si>
  <si>
    <t>1S02205</t>
  </si>
  <si>
    <t>STE TAHA TRAVAUX PUBLICS</t>
  </si>
  <si>
    <t>ATECH RENT CAR</t>
  </si>
  <si>
    <t>1S02208</t>
  </si>
  <si>
    <t>STE NEW SECURITY SERVICES</t>
  </si>
  <si>
    <t>STE AFRI-IMMOBILIERE</t>
  </si>
  <si>
    <t>STE FAB. BETON-SELECT BETON</t>
  </si>
  <si>
    <t>LOUKIL VEHICULES INDUSTRIELS</t>
  </si>
  <si>
    <t>ENT.BOUGUILA SERVICES</t>
  </si>
  <si>
    <t>1S03043</t>
  </si>
  <si>
    <t>SOCIETE RETEL</t>
  </si>
  <si>
    <t>1S03053</t>
  </si>
  <si>
    <t>STE DE TRAVAUX SUD TUNISIE</t>
  </si>
  <si>
    <t>1S03054</t>
  </si>
  <si>
    <t>STE GRAND TRAVAUX DU NORD</t>
  </si>
  <si>
    <t>1S03057</t>
  </si>
  <si>
    <t>STE MARIA RENT CAR</t>
  </si>
  <si>
    <t>1S03058</t>
  </si>
  <si>
    <t>STE LES 3 M</t>
  </si>
  <si>
    <t>1S03059</t>
  </si>
  <si>
    <t>SOCIETE SMSTP</t>
  </si>
  <si>
    <t>1S04018</t>
  </si>
  <si>
    <t>STE ABDELKAFI PIECES DE</t>
  </si>
  <si>
    <t>1S05017</t>
  </si>
  <si>
    <t>ESPADON CONCEPT</t>
  </si>
  <si>
    <t>1S05020</t>
  </si>
  <si>
    <t>STE GENERALE PCES.RECHANGES</t>
  </si>
  <si>
    <t>1S06014</t>
  </si>
  <si>
    <t>STE TRANAS-LAS</t>
  </si>
  <si>
    <t>O.T.D    A / C SIDI CHAMAKH</t>
  </si>
  <si>
    <t>3R14021</t>
  </si>
  <si>
    <t>HANNACHI ALI</t>
  </si>
  <si>
    <t>SALAH FNAIECH</t>
  </si>
  <si>
    <t>3r15029</t>
  </si>
  <si>
    <t>STE HERITIERS MHAMED SOUGUA</t>
  </si>
  <si>
    <t>STE M&amp;M EQUIPEMENTS DE PECHE</t>
  </si>
  <si>
    <t>AYADI FOURATI</t>
  </si>
  <si>
    <t>HADHRI MOUHED BEN HAMOUDA</t>
  </si>
  <si>
    <t>3R18067</t>
  </si>
  <si>
    <t>ETS.MONCEF ABDELKAFI</t>
  </si>
  <si>
    <t>3R18266</t>
  </si>
  <si>
    <t>S A P O M</t>
  </si>
  <si>
    <t>3R18269</t>
  </si>
  <si>
    <t>SOCIETE ZOUARI ET AMOUS</t>
  </si>
  <si>
    <t>3R18289</t>
  </si>
  <si>
    <t>ALI MAHJOUBI</t>
  </si>
  <si>
    <t>KALLEL HATEM</t>
  </si>
  <si>
    <t>3R18320</t>
  </si>
  <si>
    <t>SOCIETE PIECES RECHANGE</t>
  </si>
  <si>
    <t>3R18330</t>
  </si>
  <si>
    <t>FOUED KMIHA</t>
  </si>
  <si>
    <t>3R18332</t>
  </si>
  <si>
    <t>STE GENERAL MECANIQUE DU SUD</t>
  </si>
  <si>
    <t>3R18335</t>
  </si>
  <si>
    <t>STE CHERIF DE PIECES DE</t>
  </si>
  <si>
    <t>3R18343</t>
  </si>
  <si>
    <t>ZOHRA CHALBI  [ AUTOSHOP ]</t>
  </si>
  <si>
    <t>3R18344</t>
  </si>
  <si>
    <t>TAHRI MOHAMED ALI</t>
  </si>
  <si>
    <t>3R18346</t>
  </si>
  <si>
    <t>SOCIETE KARIM</t>
  </si>
  <si>
    <t>3R18361</t>
  </si>
  <si>
    <t>CHERIF LASSAAD</t>
  </si>
  <si>
    <t>3R18364</t>
  </si>
  <si>
    <t>ELLEUCH NEFAA "DREAM CAR"</t>
  </si>
  <si>
    <t>3R18366</t>
  </si>
  <si>
    <t>STE SFAX PIECES DE RECHANGES</t>
  </si>
  <si>
    <t>3R18369</t>
  </si>
  <si>
    <t>STE A Z SERVICE AUTO</t>
  </si>
  <si>
    <t>3R18422</t>
  </si>
  <si>
    <t>STE F &amp; A  PIECE  AUTO</t>
  </si>
  <si>
    <t>3R18425</t>
  </si>
  <si>
    <t>CODULIP</t>
  </si>
  <si>
    <t>3R18429</t>
  </si>
  <si>
    <t>STE       G .A . M</t>
  </si>
  <si>
    <t>AYMEN AMMAR</t>
  </si>
  <si>
    <t>3S18043</t>
  </si>
  <si>
    <t>S T T A T</t>
  </si>
  <si>
    <t>GROUPEMENT MANUTENTIONNAIRES</t>
  </si>
  <si>
    <t>3S18060</t>
  </si>
  <si>
    <t>COMPAGNIE GLE DE BATIMENT</t>
  </si>
  <si>
    <t>3S18066</t>
  </si>
  <si>
    <t>STE MAROUA ESSAFA TRANSPORT</t>
  </si>
  <si>
    <t>4G15001</t>
  </si>
  <si>
    <t>S.T.E.G DISTRICT DE MAHDIA</t>
  </si>
  <si>
    <t>4R12015</t>
  </si>
  <si>
    <t>BOURAOUI ABIDA</t>
  </si>
  <si>
    <t>SALAH MHIRI</t>
  </si>
  <si>
    <t>4R12038</t>
  </si>
  <si>
    <t>HEDI MAALOUL-  STATION ESSO</t>
  </si>
  <si>
    <t>4R12183</t>
  </si>
  <si>
    <t>MOHAMED SGHAIER GUEDDAH</t>
  </si>
  <si>
    <t>4R12212</t>
  </si>
  <si>
    <t>COMPTOIR DOUICK DE PIECES</t>
  </si>
  <si>
    <t>4R12214</t>
  </si>
  <si>
    <t>LIMEME FATHI BEN KHLIFA</t>
  </si>
  <si>
    <t>4R12215</t>
  </si>
  <si>
    <t>STE UNION AUTO</t>
  </si>
  <si>
    <t>STE ROUA VENTE ET ACHAT EN</t>
  </si>
  <si>
    <t>4R12246</t>
  </si>
  <si>
    <t>EL BALDI ANIS</t>
  </si>
  <si>
    <t>4R12254</t>
  </si>
  <si>
    <t>STE STATION SERVICE.OILLIBYA</t>
  </si>
  <si>
    <t>4R12269</t>
  </si>
  <si>
    <t>ETS GUIBANE FRERES</t>
  </si>
  <si>
    <t>4R12273</t>
  </si>
  <si>
    <t>COMPTOIR.DITSR DES FILTRES</t>
  </si>
  <si>
    <t>4R12278</t>
  </si>
  <si>
    <t>SAMI GALLAS</t>
  </si>
  <si>
    <t>4R13003</t>
  </si>
  <si>
    <t>SOCIETE MUTUELLE BASE</t>
  </si>
  <si>
    <t>EQUIP. AUTOS MOKNINE</t>
  </si>
  <si>
    <t>4R13113</t>
  </si>
  <si>
    <t>MED LAMINE CHOUKOU CHAYATA</t>
  </si>
  <si>
    <t>STE MEMMI-AUTO ET COMPAGNIES</t>
  </si>
  <si>
    <t>4R13142</t>
  </si>
  <si>
    <t>STE IDEAL  MOTEUR</t>
  </si>
  <si>
    <t>4R13148</t>
  </si>
  <si>
    <t>HAJ MASSOUD MAROUEN</t>
  </si>
  <si>
    <t>4R14071</t>
  </si>
  <si>
    <t>COMPTOIR CAMION DU CENTRE</t>
  </si>
  <si>
    <t>4R14076</t>
  </si>
  <si>
    <t>TALBI ALI BEN ABDENNABI</t>
  </si>
  <si>
    <t>MATHLOUTHI WALID B ABDLWAHEB</t>
  </si>
  <si>
    <t>GUEDHAMI JALEL</t>
  </si>
  <si>
    <t>STE YASSINE PETROLIUM</t>
  </si>
  <si>
    <t>STE LARMA</t>
  </si>
  <si>
    <t>4S01011</t>
  </si>
  <si>
    <t>COMPAGNIE GLE DES SALINES</t>
  </si>
  <si>
    <t>4S12016</t>
  </si>
  <si>
    <t>STE BEZI TRANSPORT INTERNAT.</t>
  </si>
  <si>
    <t>T T S</t>
  </si>
  <si>
    <t>4S12041</t>
  </si>
  <si>
    <t>ENTREPRISE DE LOCATION</t>
  </si>
  <si>
    <t>4S12042</t>
  </si>
  <si>
    <t>SOCIETE MARBRERIE BAKIR</t>
  </si>
  <si>
    <t>4S12047</t>
  </si>
  <si>
    <t>STAMA</t>
  </si>
  <si>
    <t>4S12053</t>
  </si>
  <si>
    <t>STE NVELLE CARRIERES ABBASSI</t>
  </si>
  <si>
    <t>STE RABII DE TRANS TERRESTRE</t>
  </si>
  <si>
    <t>STE LA PERLE DE BETON INDUST</t>
  </si>
  <si>
    <t>4S12063</t>
  </si>
  <si>
    <t>STE LE ROI DU BETON</t>
  </si>
  <si>
    <t>4S12077</t>
  </si>
  <si>
    <t>STE CAP BETON</t>
  </si>
  <si>
    <t>STE EL AMEN.TRANSPORT.MRCSES</t>
  </si>
  <si>
    <t>STE AQUACULTURE SEA FOODS</t>
  </si>
  <si>
    <t>STE BSA VOYAGES</t>
  </si>
  <si>
    <t>4S13007</t>
  </si>
  <si>
    <t>STE.GRANDS.TRAVAUX DU CENTRE</t>
  </si>
  <si>
    <t>4S14002</t>
  </si>
  <si>
    <t>OTD EL ALEM</t>
  </si>
  <si>
    <t>STE CARRIERES BOUZAIENE</t>
  </si>
  <si>
    <t>4T12002</t>
  </si>
  <si>
    <t>S. REG. TRAN.MARCH. DU SAHEL</t>
  </si>
  <si>
    <t>STAM</t>
  </si>
  <si>
    <t>6R21038</t>
  </si>
  <si>
    <t>MOHAMED BEN MOHAMED KAYEL</t>
  </si>
  <si>
    <t>MOUHAMED GDEMME</t>
  </si>
  <si>
    <t>6R21116</t>
  </si>
  <si>
    <t>FETHI GOUIDRIA</t>
  </si>
  <si>
    <t>6R21133</t>
  </si>
  <si>
    <t>STE SUD D'ENGINS</t>
  </si>
  <si>
    <t>6R21136</t>
  </si>
  <si>
    <t>FAOUZI BEN ALI AKROUT</t>
  </si>
  <si>
    <t>SOCIETE EL HOUIOUI</t>
  </si>
  <si>
    <t>6R21151</t>
  </si>
  <si>
    <t>ETS DAHMEN ET FILS</t>
  </si>
  <si>
    <t>6R21153</t>
  </si>
  <si>
    <t>STE 3B AUTO SERVICES</t>
  </si>
  <si>
    <t>6R21154</t>
  </si>
  <si>
    <t>STE KHOULOUD DE PIECES</t>
  </si>
  <si>
    <t>SOCIETE CHAIBI DE CARBURANT</t>
  </si>
  <si>
    <t>6R21157</t>
  </si>
  <si>
    <t>BOULBABA B.ELHCIN ABDELNAFAA</t>
  </si>
  <si>
    <t>6R21158</t>
  </si>
  <si>
    <t>ZEYNEB BEN MOHAMED HEDI SAID</t>
  </si>
  <si>
    <t>STE LA RECHANGE AUTOMOBILE</t>
  </si>
  <si>
    <t>6R21163</t>
  </si>
  <si>
    <t>MAHER BEN SGHAIR CHAMEKH</t>
  </si>
  <si>
    <t>S P A E</t>
  </si>
  <si>
    <t>STE RESSIFI DES PIECES AUTOS</t>
  </si>
  <si>
    <t>6R21176</t>
  </si>
  <si>
    <t>COMPTOIR L'ORBITE.COMMERCE</t>
  </si>
  <si>
    <t>6R21188</t>
  </si>
  <si>
    <t>KAYAL MAHER BEN MOHAMED</t>
  </si>
  <si>
    <t>CHETTAOUI AFIF BEN TAEIB</t>
  </si>
  <si>
    <t>6R21191</t>
  </si>
  <si>
    <t>MAJDOUB MED AMIN BN BECHIR</t>
  </si>
  <si>
    <t>BEN ALI ZINA BT SASSI</t>
  </si>
  <si>
    <t>STE DARDOURI AUTO SERVICES</t>
  </si>
  <si>
    <t>STE MARETH AUTO SERVICES</t>
  </si>
  <si>
    <t>MOHAMED B BELGACEM MISSAOUI</t>
  </si>
  <si>
    <t>6R23031</t>
  </si>
  <si>
    <t>HABIB TIOUAJNI</t>
  </si>
  <si>
    <t>6R23043</t>
  </si>
  <si>
    <t>DALY TAIEB</t>
  </si>
  <si>
    <t>6R23119</t>
  </si>
  <si>
    <t>STE BEN AMARA LAVAGE</t>
  </si>
  <si>
    <t>6R23124</t>
  </si>
  <si>
    <t>ADEL BEN AMOR BEN HARIZ</t>
  </si>
  <si>
    <t>6R23125</t>
  </si>
  <si>
    <t>MOHSEN BEN ALI BEN CHOUIKHA</t>
  </si>
  <si>
    <t>6R23131</t>
  </si>
  <si>
    <t>STE GLE DE PIECES AUTOS</t>
  </si>
  <si>
    <t>6R23140</t>
  </si>
  <si>
    <t>ABDELJAOUED TAOUFIK</t>
  </si>
  <si>
    <t>6R23142</t>
  </si>
  <si>
    <t>BAATOUR AYMEN</t>
  </si>
  <si>
    <t>HAMZA BALBALI</t>
  </si>
  <si>
    <t>6R23149</t>
  </si>
  <si>
    <t>STE DE MAINT&amp; REP AUTOMOBILE</t>
  </si>
  <si>
    <t>6R23160</t>
  </si>
  <si>
    <t>DHIFALLAH MOKHTAR B DHAOU</t>
  </si>
  <si>
    <t>ZAIED HABIB BEN MOHAMED</t>
  </si>
  <si>
    <t>STE COMPTOIR MARITINE DJERBA</t>
  </si>
  <si>
    <t>STE KHELIFI PIECES.RECHANGE</t>
  </si>
  <si>
    <t xml:space="preserve">      SORECOM</t>
  </si>
  <si>
    <t>6R23177</t>
  </si>
  <si>
    <t>STE AUTO ZONE PICES.RECHANGE</t>
  </si>
  <si>
    <t>JILANI BEN AHMED CHNINA</t>
  </si>
  <si>
    <t>6R24017</t>
  </si>
  <si>
    <t>ABDEJALIL BECHIR BEN MANSOUR</t>
  </si>
  <si>
    <t>6R24018</t>
  </si>
  <si>
    <t>STE AMAL SERVICES</t>
  </si>
  <si>
    <t>PLANET EXPRESS EQUIP.DISTR</t>
  </si>
  <si>
    <t>6S21015</t>
  </si>
  <si>
    <t>SALAKTA FERTILISER COMPANY</t>
  </si>
  <si>
    <t>6S21017</t>
  </si>
  <si>
    <t>STE CHAIBI DE TRANSPORT</t>
  </si>
  <si>
    <t>6T23001</t>
  </si>
  <si>
    <t>STE. REG. TRANSP. MEDDENINE</t>
  </si>
  <si>
    <t>7G07004</t>
  </si>
  <si>
    <t>OACA</t>
  </si>
  <si>
    <t>7R16012</t>
  </si>
  <si>
    <t>HASSEN BEN BELGACEM  DABBABI</t>
  </si>
  <si>
    <t>7R16030</t>
  </si>
  <si>
    <t>ABDELLATIF HAJJI</t>
  </si>
  <si>
    <t>SALEM AGIL</t>
  </si>
  <si>
    <t>EZZEDDINE LETIFI</t>
  </si>
  <si>
    <t>7R16067</t>
  </si>
  <si>
    <t>STE TRIGUI ET FILS DE VENTE</t>
  </si>
  <si>
    <t>7R16068</t>
  </si>
  <si>
    <t>STE GLE DE TOUT EQUIPEMENT</t>
  </si>
  <si>
    <t>CHAABANI OKBA BEN ALI</t>
  </si>
  <si>
    <t>7R17040</t>
  </si>
  <si>
    <t>AFFI MOKHTAR BEN MOHAMED</t>
  </si>
  <si>
    <t>7R17046</t>
  </si>
  <si>
    <t>THAMEUR CHAGRAOUI</t>
  </si>
  <si>
    <t>7R17050</t>
  </si>
  <si>
    <t>STE S.T.L</t>
  </si>
  <si>
    <t>GHARBI ELHABIB B AHMED</t>
  </si>
  <si>
    <t>GHARBI BILEL BEN ELARBI</t>
  </si>
  <si>
    <t>7R17060</t>
  </si>
  <si>
    <t>MHAMDI ELBAHI BEN TAHAR</t>
  </si>
  <si>
    <t>YACOUBI BEN MOULDI EL ABED</t>
  </si>
  <si>
    <t>7R19030</t>
  </si>
  <si>
    <t>TAIEB JANNETTE</t>
  </si>
  <si>
    <t>7R19042</t>
  </si>
  <si>
    <t>DHAOUI BOUSLAHI</t>
  </si>
  <si>
    <t>7R19050</t>
  </si>
  <si>
    <t>BELHOULA ABDELKARIM</t>
  </si>
  <si>
    <t>STE GENERALE AUTO DU SUD</t>
  </si>
  <si>
    <t>7R19078</t>
  </si>
  <si>
    <t>HFAIDHIA NABIL B KAMEL</t>
  </si>
  <si>
    <t>BELLIL MED FADHEL B.HAMMOUDA</t>
  </si>
  <si>
    <t>CHAABANE BADREDDINE B.MED</t>
  </si>
  <si>
    <t>7R19088</t>
  </si>
  <si>
    <t>STE ZAHRA AUTO</t>
  </si>
  <si>
    <t>7R20011</t>
  </si>
  <si>
    <t>BOULBABA BEN AHMED SOUDANI</t>
  </si>
  <si>
    <t>BEN IBRAHIM ALI B.ELHOUSSIN</t>
  </si>
  <si>
    <t>STE NEFZAWA EQUIPS GENERALE</t>
  </si>
  <si>
    <t>STE.PCS AUTOS.EQUIP.AGRICOLE</t>
  </si>
  <si>
    <t>STE FRERES RADHOUANI DE</t>
  </si>
  <si>
    <t>7S19025</t>
  </si>
  <si>
    <t>SOCIETE SOHAG</t>
  </si>
  <si>
    <t>SOCIETE AGENCES DE VOYAGES</t>
  </si>
  <si>
    <t>7S20011</t>
  </si>
  <si>
    <t>STE DELTA DISTRIBUTION</t>
  </si>
  <si>
    <t>7S22003</t>
  </si>
  <si>
    <t>STE BOUAJILA ALI DE TP</t>
  </si>
  <si>
    <t>7S22005</t>
  </si>
  <si>
    <t>ETS ABDALLAH BEN MABROUK</t>
  </si>
  <si>
    <t>STE.REG. DE TRAN. ELGOUAFEL</t>
  </si>
  <si>
    <t>ABDELMAJID BEN HASSEN AMIRI</t>
  </si>
  <si>
    <t>8R08022</t>
  </si>
  <si>
    <t>NABIL GUIDER</t>
  </si>
  <si>
    <t>HOUCINE LOUSSAIEF</t>
  </si>
  <si>
    <t>8R08028</t>
  </si>
  <si>
    <t>BELKHIR BEN SLIMAN LAABIDI</t>
  </si>
  <si>
    <t>8R08029</t>
  </si>
  <si>
    <t>STE EL ARFAOUI</t>
  </si>
  <si>
    <t>8R08033</t>
  </si>
  <si>
    <t>ZOHRA ROUISSI</t>
  </si>
  <si>
    <t>8R08034</t>
  </si>
  <si>
    <t>COMPTOIR GENERAL.DISTR "CGD"</t>
  </si>
  <si>
    <t>STE MARIEM AGRICOLE</t>
  </si>
  <si>
    <t>HICHEM BEN IBRAHIM RAHALI</t>
  </si>
  <si>
    <t>STE ALHAYET PARTS</t>
  </si>
  <si>
    <t>ELHADHBA BT MED EL ZAIDI</t>
  </si>
  <si>
    <t>8R09004</t>
  </si>
  <si>
    <t>HASSEN FATHALLI</t>
  </si>
  <si>
    <t>ABDELBAKI KHEMIRI</t>
  </si>
  <si>
    <t>8R09035C</t>
  </si>
  <si>
    <t>8R09037</t>
  </si>
  <si>
    <t>ABDERRAZEK GRIRA</t>
  </si>
  <si>
    <t>8R09055</t>
  </si>
  <si>
    <t>SEGEPROQ</t>
  </si>
  <si>
    <t>8R09057</t>
  </si>
  <si>
    <t>AMRI YOUSSEF</t>
  </si>
  <si>
    <t>8R09060C</t>
  </si>
  <si>
    <t>SAMIR BEN SLIMEN AOUADI</t>
  </si>
  <si>
    <t>8R09070</t>
  </si>
  <si>
    <t>KAMEL BEN TIJANI BOUSALMI</t>
  </si>
  <si>
    <t>8R09073</t>
  </si>
  <si>
    <t>STE BEN GRIRA DE PIECES AUTO</t>
  </si>
  <si>
    <t>AOUADI MOHAMED BEN CHAOUKI</t>
  </si>
  <si>
    <t>8R09086</t>
  </si>
  <si>
    <t>BEN MECHRI SALAH B KHOUMAIES</t>
  </si>
  <si>
    <t>8R10039</t>
  </si>
  <si>
    <t>SLIM BEN ALI MARZOUGUI</t>
  </si>
  <si>
    <t>8R10046</t>
  </si>
  <si>
    <t>STE EL OFOQ DE SVCE AGRICOLE</t>
  </si>
  <si>
    <t>8R10049</t>
  </si>
  <si>
    <t>MRAD SAMI B.CHERIF B ABDALAH</t>
  </si>
  <si>
    <t>8R10051</t>
  </si>
  <si>
    <t>AOUADI ABDELKARIM</t>
  </si>
  <si>
    <t>OUERGHI MOUNIR B ABDELMAJID</t>
  </si>
  <si>
    <t>8R10054</t>
  </si>
  <si>
    <t>JAMEL SAIDI</t>
  </si>
  <si>
    <t>8R10057</t>
  </si>
  <si>
    <t>SOLTANI HSAN B.MBAREK</t>
  </si>
  <si>
    <t>STE MECHERGUI EZZEDINE P.AUT</t>
  </si>
  <si>
    <t>REZGUI ANIS BEN ALI BN AMARA</t>
  </si>
  <si>
    <t>8R10070</t>
  </si>
  <si>
    <t>STE AUTO PRO DISTRIBUTION</t>
  </si>
  <si>
    <t>8R11012</t>
  </si>
  <si>
    <t>MOHAMED BEN AMMAR  SAMAALI</t>
  </si>
  <si>
    <t>8R11036</t>
  </si>
  <si>
    <t>AJMI MOHSEN</t>
  </si>
  <si>
    <t>8R11042</t>
  </si>
  <si>
    <t>TRIKI ELJIA BT TAIEB</t>
  </si>
  <si>
    <t>8R11046</t>
  </si>
  <si>
    <t>BEN ZID SLAHEDDINE</t>
  </si>
  <si>
    <t>8R11050</t>
  </si>
  <si>
    <t>FAYCEL BEN HEDI KAALII</t>
  </si>
  <si>
    <t>SOUAD BENT HEDI KALAI</t>
  </si>
  <si>
    <t>8R11075</t>
  </si>
  <si>
    <t>BHOURI HABIB BEN EDRISS</t>
  </si>
  <si>
    <t>8R11078</t>
  </si>
  <si>
    <t>MED DHIA BEN BRAHIM CHEFAAI</t>
  </si>
  <si>
    <t>8R11087</t>
  </si>
  <si>
    <t>CHLIHI NADER BEN MED LAMINE</t>
  </si>
  <si>
    <t>8R11092</t>
  </si>
  <si>
    <t>STE VPRO</t>
  </si>
  <si>
    <t>OUERFELLI IMEDEDDINE B.SALAH</t>
  </si>
  <si>
    <t>8R11100</t>
  </si>
  <si>
    <t>STE JAZIRI ENERGY AND SERVCE</t>
  </si>
  <si>
    <t>STE TLILI AUTO</t>
  </si>
  <si>
    <t>8R11102</t>
  </si>
  <si>
    <t>STE COMPTOIR AGRICOLE.NORD</t>
  </si>
  <si>
    <t>STE RINAD EQUIP.AGRICOLES</t>
  </si>
  <si>
    <t>8S09000</t>
  </si>
  <si>
    <t>LACERAMIC</t>
  </si>
  <si>
    <t>8S11001</t>
  </si>
  <si>
    <t>LES CIMENTS D'OUM EL KHELIL</t>
  </si>
  <si>
    <t>STE REGI. DE TRANSP. DE BEJA</t>
  </si>
  <si>
    <t>8T11001</t>
  </si>
  <si>
    <t>SOCIETE DE TRANSPORT DU KEF</t>
  </si>
  <si>
    <t>STE COGEP AUTO</t>
  </si>
  <si>
    <t>CH070</t>
  </si>
  <si>
    <t>070</t>
  </si>
  <si>
    <t>1R01040</t>
  </si>
  <si>
    <t>RIDHA ARBI</t>
  </si>
  <si>
    <t>CH075</t>
  </si>
  <si>
    <t>075</t>
  </si>
  <si>
    <t>1R01431</t>
  </si>
  <si>
    <t>MOHAMED HANNACHI</t>
  </si>
  <si>
    <t>1R01458</t>
  </si>
  <si>
    <t>MOHAMED SOUFIENE</t>
  </si>
  <si>
    <t>1R01515</t>
  </si>
  <si>
    <t>STE ECHIKH POUR COMMERCE ET</t>
  </si>
  <si>
    <t>1S02203</t>
  </si>
  <si>
    <t>STE CONSEIL POIDS LOURD</t>
  </si>
  <si>
    <t>1S02209</t>
  </si>
  <si>
    <t>STE TAZOGHRANE</t>
  </si>
  <si>
    <t>CH090</t>
  </si>
  <si>
    <t>090</t>
  </si>
  <si>
    <t>TRABELSI JAMEL</t>
  </si>
  <si>
    <t>GUIZANI FETHI</t>
  </si>
  <si>
    <t>1R01064</t>
  </si>
  <si>
    <t>SLAHEDDINE TRABELSI</t>
  </si>
  <si>
    <t>1R01094</t>
  </si>
  <si>
    <t>AHMED BEL HEDI</t>
  </si>
  <si>
    <t>1R01111</t>
  </si>
  <si>
    <t>LAOUINI ARBI</t>
  </si>
  <si>
    <t>1R01113</t>
  </si>
  <si>
    <t>AMEL B. AHMED ZARBOUT-P.R.A.</t>
  </si>
  <si>
    <t>MAISON ROULT &amp; PNEU.</t>
  </si>
  <si>
    <t>ALI YAHYAOUI</t>
  </si>
  <si>
    <t>1R01292</t>
  </si>
  <si>
    <t>AJIMI YASSINE  CYBER</t>
  </si>
  <si>
    <t>1R01328</t>
  </si>
  <si>
    <t>STE  HAWAS - AUTOS</t>
  </si>
  <si>
    <t>1r01381</t>
  </si>
  <si>
    <t>GHARBI ADEL  GARAGE DES AMIS</t>
  </si>
  <si>
    <t>1r01389</t>
  </si>
  <si>
    <t>STE MANEL AUTO-SOMA-</t>
  </si>
  <si>
    <t>1R01419</t>
  </si>
  <si>
    <t>SAMIR TAOUFIK</t>
  </si>
  <si>
    <t>COMPTOIR METOUIEN AUTOMOBILE</t>
  </si>
  <si>
    <t>1R01446</t>
  </si>
  <si>
    <t>MORCHED LOUATI</t>
  </si>
  <si>
    <t>1R01454</t>
  </si>
  <si>
    <t>LOTFI BEN SLIMANE</t>
  </si>
  <si>
    <t>MERIEM ABDELKADER</t>
  </si>
  <si>
    <t>1R01477</t>
  </si>
  <si>
    <t>STE STDPA</t>
  </si>
  <si>
    <t>1R01478</t>
  </si>
  <si>
    <t>ETABLISSEMENT HABIB BEN NASR</t>
  </si>
  <si>
    <t>1R01482</t>
  </si>
  <si>
    <t>KAIES BADRI (B.K AUTO)</t>
  </si>
  <si>
    <t>1R01483</t>
  </si>
  <si>
    <t>ZINA BENT MOHAMED BELAH</t>
  </si>
  <si>
    <t>1R01485</t>
  </si>
  <si>
    <t>STE MONDIAL AUTO</t>
  </si>
  <si>
    <t>1R01493</t>
  </si>
  <si>
    <t>HEDIA BENT YOUSSEF TOUJANI</t>
  </si>
  <si>
    <t>1R01495</t>
  </si>
  <si>
    <t>SALIM AUTOS</t>
  </si>
  <si>
    <t>1R01496</t>
  </si>
  <si>
    <t>HANENE BEN ATTIA/SPEED AUTOS</t>
  </si>
  <si>
    <t>1R01499</t>
  </si>
  <si>
    <t>SASSI FETHI (STAROIL)</t>
  </si>
  <si>
    <t>1R01502</t>
  </si>
  <si>
    <t>NAJET BEN MOHAMED BEN HRIZ</t>
  </si>
  <si>
    <t>1R01503</t>
  </si>
  <si>
    <t>AICHA BENT FRAJ KTHIRI</t>
  </si>
  <si>
    <t>1R01504</t>
  </si>
  <si>
    <t>SO.TU.PA</t>
  </si>
  <si>
    <t>1R01506</t>
  </si>
  <si>
    <t>H &amp; A AUTO</t>
  </si>
  <si>
    <t>1R01516</t>
  </si>
  <si>
    <t>SO.JI.MO</t>
  </si>
  <si>
    <t>NAIM BERRICH</t>
  </si>
  <si>
    <t>MANAI WAHID</t>
  </si>
  <si>
    <t>1R01520</t>
  </si>
  <si>
    <t>STE DISTRIBUTION PIECES AUTO</t>
  </si>
  <si>
    <t>1R01525</t>
  </si>
  <si>
    <t>SALAH BEN ZEKRI</t>
  </si>
  <si>
    <t>1R01526</t>
  </si>
  <si>
    <t>BOUFLIJA NOUREDDINE</t>
  </si>
  <si>
    <t>1R01529</t>
  </si>
  <si>
    <t>FETHI MEJRI</t>
  </si>
  <si>
    <t>1R01530</t>
  </si>
  <si>
    <t>BOUMAIZA MOHAMED KHALIL</t>
  </si>
  <si>
    <t>1R01531</t>
  </si>
  <si>
    <t>M'ZOUGHI HASSEN</t>
  </si>
  <si>
    <t>1R01532</t>
  </si>
  <si>
    <t>SAIDI ANIS</t>
  </si>
  <si>
    <t>1R01537</t>
  </si>
  <si>
    <t>STE MEDAS</t>
  </si>
  <si>
    <t>1R01541</t>
  </si>
  <si>
    <t>STE.VENTE.PIECES ALLEMANDE</t>
  </si>
  <si>
    <t>1R01542</t>
  </si>
  <si>
    <t>STE LOUATI PIECES.RECHANGES</t>
  </si>
  <si>
    <t>1R01545</t>
  </si>
  <si>
    <t>REKIK PIECES AUTOS</t>
  </si>
  <si>
    <t>BEN SALEM MALIKA</t>
  </si>
  <si>
    <t>1R01549</t>
  </si>
  <si>
    <t>STE SOUISSI AUTO PARTS</t>
  </si>
  <si>
    <t>1R01550</t>
  </si>
  <si>
    <t>LAHMAR KAIES</t>
  </si>
  <si>
    <t>1R01554</t>
  </si>
  <si>
    <t>STE CAR PLUS</t>
  </si>
  <si>
    <t>1R01559</t>
  </si>
  <si>
    <t>STE HMISSI</t>
  </si>
  <si>
    <t>1R01560</t>
  </si>
  <si>
    <t>STE ALLO-BATTERIE</t>
  </si>
  <si>
    <t>1R01561</t>
  </si>
  <si>
    <t>STE OCTOBUS</t>
  </si>
  <si>
    <t>1R01563</t>
  </si>
  <si>
    <t>MONDIAL AUTOS</t>
  </si>
  <si>
    <t>1R01565</t>
  </si>
  <si>
    <t>BEN MASSOUAD MONIA</t>
  </si>
  <si>
    <t>1R01566</t>
  </si>
  <si>
    <t>PIT STOP AUTO CENTER</t>
  </si>
  <si>
    <t>1R01567</t>
  </si>
  <si>
    <t>STE AVENIR AUTO</t>
  </si>
  <si>
    <t>LAJNAF SALHA</t>
  </si>
  <si>
    <t>1R01574</t>
  </si>
  <si>
    <t>LA PIECE ITALIENNE</t>
  </si>
  <si>
    <t>STE FARAH</t>
  </si>
  <si>
    <t>STE BOUANI.PIECES .RECHANGE</t>
  </si>
  <si>
    <t>1R01586</t>
  </si>
  <si>
    <t>STE TISSAOUI FRERES.COMMERCE</t>
  </si>
  <si>
    <t>1R01592</t>
  </si>
  <si>
    <t>STE PNEUS&amp;SERVICES TECHNIQUE</t>
  </si>
  <si>
    <t>1R01594</t>
  </si>
  <si>
    <t>SOGESA AUTOS</t>
  </si>
  <si>
    <t xml:space="preserve">    SOGEPIA</t>
  </si>
  <si>
    <t>1R01596</t>
  </si>
  <si>
    <t>KHOULOUD EXPRESS</t>
  </si>
  <si>
    <t xml:space="preserve">           SO CO TEM</t>
  </si>
  <si>
    <t>STE PIECES AUTO ROUTE X</t>
  </si>
  <si>
    <t>STE SOCOFA</t>
  </si>
  <si>
    <t>HACHEM AUTOS</t>
  </si>
  <si>
    <t>1R01607</t>
  </si>
  <si>
    <t>STE UNION PIECES AUTOMOBILES</t>
  </si>
  <si>
    <t>STE BATI BRICOLA</t>
  </si>
  <si>
    <t>STE. MODERNE AUTO</t>
  </si>
  <si>
    <t>1R02051</t>
  </si>
  <si>
    <t>STE.PIECES AUTO FRANCAISES</t>
  </si>
  <si>
    <t>1R02074</t>
  </si>
  <si>
    <t>MOHAMED ALI NAJAR</t>
  </si>
  <si>
    <t>ESSAIED SALAH</t>
  </si>
  <si>
    <t>1R02099</t>
  </si>
  <si>
    <t>SOCIETE MAGHRAMPEX</t>
  </si>
  <si>
    <t>1R02115</t>
  </si>
  <si>
    <t>COMPTOIR  PIECES AUTOMOBILES</t>
  </si>
  <si>
    <t>1R02121</t>
  </si>
  <si>
    <t>AHMED EL BIBANI</t>
  </si>
  <si>
    <t>1R02126</t>
  </si>
  <si>
    <t>PIECES ENGINS ET SERVICES</t>
  </si>
  <si>
    <t>1r02129</t>
  </si>
  <si>
    <t>LA GLE DE PIECES DE RECHANGE</t>
  </si>
  <si>
    <t>1R02161</t>
  </si>
  <si>
    <t>MEDOURI HATEM</t>
  </si>
  <si>
    <t>1R02169</t>
  </si>
  <si>
    <t>SOCIETE DELTA AUTO</t>
  </si>
  <si>
    <t>SOCIETE DRIDI AUTO (SDA)</t>
  </si>
  <si>
    <t>KHALED DRIDI</t>
  </si>
  <si>
    <t>1R02194</t>
  </si>
  <si>
    <t>LES EQUIPEMENTS MARITIMES DE</t>
  </si>
  <si>
    <t>1R02207</t>
  </si>
  <si>
    <t>STE COPRACCESS</t>
  </si>
  <si>
    <t>CHIBANI BEN SALEM TAYEB</t>
  </si>
  <si>
    <t>1R02212</t>
  </si>
  <si>
    <t>GENERAL FILTRES &amp;LUBRIFIANTS</t>
  </si>
  <si>
    <t>1R02213</t>
  </si>
  <si>
    <t>STE TUNISIAN PARTS SERVICE</t>
  </si>
  <si>
    <t>1R02214</t>
  </si>
  <si>
    <t>STE TECHNO-FILTER</t>
  </si>
  <si>
    <t>1r02215</t>
  </si>
  <si>
    <t>STE LA GENERALE NEGOCE</t>
  </si>
  <si>
    <t>1R02217</t>
  </si>
  <si>
    <t>BOUSSIRI CHARFEDDINE</t>
  </si>
  <si>
    <t>1R02218</t>
  </si>
  <si>
    <t>LIMAM DE PIECES AUTOS  [LPA]</t>
  </si>
  <si>
    <t>1R02219</t>
  </si>
  <si>
    <t>STE COMPTOIR DES PIECES</t>
  </si>
  <si>
    <t>1R02225</t>
  </si>
  <si>
    <t>SOCIETE BOUJNAH</t>
  </si>
  <si>
    <t>STE ARFA AUTO PLUS</t>
  </si>
  <si>
    <t>ABDELKADER MOEZ BEN LAMINE</t>
  </si>
  <si>
    <t>1R02233</t>
  </si>
  <si>
    <t>STE ARIJ PIECES AUTOS</t>
  </si>
  <si>
    <t>STE COGEPA</t>
  </si>
  <si>
    <t>SMPA MASMOUDI PIECES AUTOS</t>
  </si>
  <si>
    <t>1R02239</t>
  </si>
  <si>
    <t>ZNAIDI HASSINE</t>
  </si>
  <si>
    <t>RIGHT CARS</t>
  </si>
  <si>
    <t>1R02245</t>
  </si>
  <si>
    <t>STE SUD MOTORS SRVIVES AUTO</t>
  </si>
  <si>
    <t>STE OUBAY DE PIECES</t>
  </si>
  <si>
    <t>1R02250</t>
  </si>
  <si>
    <t>STE GAMA AUTO</t>
  </si>
  <si>
    <t>1R02252</t>
  </si>
  <si>
    <t>STE TOOTOTO</t>
  </si>
  <si>
    <t>1R02253</t>
  </si>
  <si>
    <t>STE BRAVO</t>
  </si>
  <si>
    <t>1R02255</t>
  </si>
  <si>
    <t>STE POLYMEC</t>
  </si>
  <si>
    <t>SALIMA NSIB</t>
  </si>
  <si>
    <t>STE ALBOURAQ PIECES AUTO</t>
  </si>
  <si>
    <t>1R02263</t>
  </si>
  <si>
    <t>NAMOUCHI MARIEM</t>
  </si>
  <si>
    <t>1R02268</t>
  </si>
  <si>
    <t>OTHMEN HERGLI</t>
  </si>
  <si>
    <t>1R02275</t>
  </si>
  <si>
    <t>STE H&amp;T DISTRIBUTION</t>
  </si>
  <si>
    <t>STE ELAMAL PIECS AUTOMOBILES</t>
  </si>
  <si>
    <t>STE KACEM ET FILS " EC "</t>
  </si>
  <si>
    <t>YAAKOUBI SAIDA</t>
  </si>
  <si>
    <t>STE QUALITY SPARE PARTS</t>
  </si>
  <si>
    <t>STE IRADA PIECES AUTOS</t>
  </si>
  <si>
    <t>GLOBALE PIECES</t>
  </si>
  <si>
    <t>STE CHAKER &amp;C IE PIECES AUTO</t>
  </si>
  <si>
    <t>1R03076</t>
  </si>
  <si>
    <t>Ste P I A A T.</t>
  </si>
  <si>
    <t>1R03104</t>
  </si>
  <si>
    <t>STE D'EQUIPEMENT AUTOS [SEA]</t>
  </si>
  <si>
    <t>1R03109</t>
  </si>
  <si>
    <t>STE CYRINE DRIME CAR</t>
  </si>
  <si>
    <t>MONCEF ABDELKAFI</t>
  </si>
  <si>
    <t>1R03115</t>
  </si>
  <si>
    <t>ANIBA FAYCEL</t>
  </si>
  <si>
    <t>1R03121</t>
  </si>
  <si>
    <t>SOCIETE ENNASSR</t>
  </si>
  <si>
    <t>1R03124</t>
  </si>
  <si>
    <t>STE MEDHIOUB PIECES AUTOS</t>
  </si>
  <si>
    <t>1R03130</t>
  </si>
  <si>
    <t>STE TAYSIR PIECES AUTO  STPA</t>
  </si>
  <si>
    <t>ELLOUZE RAJA</t>
  </si>
  <si>
    <t>1R03135</t>
  </si>
  <si>
    <t>STE SOFRIPRA</t>
  </si>
  <si>
    <t>1R03140</t>
  </si>
  <si>
    <t>STE AYOUB DE PIECES AUTOS</t>
  </si>
  <si>
    <t>1R03143</t>
  </si>
  <si>
    <t>STE MECCANO SERVICES</t>
  </si>
  <si>
    <t>1R03145</t>
  </si>
  <si>
    <t>HAPPY CAR TUNISIE</t>
  </si>
  <si>
    <t>STE AYARI AUTOS &amp; CIE</t>
  </si>
  <si>
    <t>1R03148</t>
  </si>
  <si>
    <t>SKHAIRIA OUANES</t>
  </si>
  <si>
    <t>HASSINI AHMED BEN MOHAMED</t>
  </si>
  <si>
    <t>1R03151</t>
  </si>
  <si>
    <t>BUSINESS AUTO</t>
  </si>
  <si>
    <t>1R03152</t>
  </si>
  <si>
    <t>STE GLES PIECES AUTOMOBILES</t>
  </si>
  <si>
    <t>1R03156</t>
  </si>
  <si>
    <t>STE M &amp; M SARL</t>
  </si>
  <si>
    <t>RIAHI TAREK B HMIDA B MED</t>
  </si>
  <si>
    <t>1R03161</t>
  </si>
  <si>
    <t>STE TUNNE VEHICULES INDUST</t>
  </si>
  <si>
    <t>1R03162</t>
  </si>
  <si>
    <t>AUTO PARTS TRADING SERVICES</t>
  </si>
  <si>
    <t>1R03163</t>
  </si>
  <si>
    <t>NAJAHI DES PIECES AUTOS"SNPA</t>
  </si>
  <si>
    <t>1R03166</t>
  </si>
  <si>
    <t>STE EL MANAA ET FILS</t>
  </si>
  <si>
    <t>MOHAMED RACHED AMAMOU</t>
  </si>
  <si>
    <t>1R03171</t>
  </si>
  <si>
    <t>STE IDEAL AUTO</t>
  </si>
  <si>
    <t>1R03173</t>
  </si>
  <si>
    <t>AVEA MAGHREB</t>
  </si>
  <si>
    <t>1R03174</t>
  </si>
  <si>
    <t>STE BEN JEMAA SPARE PARTS</t>
  </si>
  <si>
    <t>1R03175</t>
  </si>
  <si>
    <t>STE PIECES JAPONAISE KOREAN</t>
  </si>
  <si>
    <t>ESSAFI AUTO</t>
  </si>
  <si>
    <t>1R03181</t>
  </si>
  <si>
    <t>SOCIETE    AP +</t>
  </si>
  <si>
    <t>1R03187</t>
  </si>
  <si>
    <t>PR NEUF AUTO</t>
  </si>
  <si>
    <t>AUTO ZONE</t>
  </si>
  <si>
    <t>1R03190</t>
  </si>
  <si>
    <t>LE GRAND GARAGE</t>
  </si>
  <si>
    <t>1R03191</t>
  </si>
  <si>
    <t>STE SOGESA PLUS</t>
  </si>
  <si>
    <t>1R03192</t>
  </si>
  <si>
    <t>STE ROULEMENT SUD</t>
  </si>
  <si>
    <t>BEN TAHA PIECES AUTO</t>
  </si>
  <si>
    <t>MOH KHALED BOUKERI</t>
  </si>
  <si>
    <t>1R03196</t>
  </si>
  <si>
    <t>STE.TRAV.ELECTR.IND.BATIMENT</t>
  </si>
  <si>
    <t>TROIS J JARRAYA</t>
  </si>
  <si>
    <t>YTY AUTO</t>
  </si>
  <si>
    <t>1R04023</t>
  </si>
  <si>
    <t>S.G.T.T. BOUZIRI</t>
  </si>
  <si>
    <t>1R04073</t>
  </si>
  <si>
    <t>SOMAI AMOR</t>
  </si>
  <si>
    <t>1R04078</t>
  </si>
  <si>
    <t>LOTFI BEN HADJ SALEM</t>
  </si>
  <si>
    <t>1R04105</t>
  </si>
  <si>
    <t>BELGACEM BEN BOUBAKER MEJRI</t>
  </si>
  <si>
    <t>1R04117</t>
  </si>
  <si>
    <t>SGHAIR BRAHIM</t>
  </si>
  <si>
    <t>1R04119</t>
  </si>
  <si>
    <t>CHAABANI NASREDDINE C.A.R</t>
  </si>
  <si>
    <t>1R04123</t>
  </si>
  <si>
    <t>STE CHAABANI AUTO "S-C-A"</t>
  </si>
  <si>
    <t>1R04125</t>
  </si>
  <si>
    <t>EL BARAKA DES PRODUITS &amp;EQUI</t>
  </si>
  <si>
    <t>1R04127</t>
  </si>
  <si>
    <t>STE AUTO D'OR</t>
  </si>
  <si>
    <t>KARAOULI PIECES DE RECHANGES</t>
  </si>
  <si>
    <t>1R04130</t>
  </si>
  <si>
    <t>YAHYAOUI ABDELJELIL</t>
  </si>
  <si>
    <t>1R04131</t>
  </si>
  <si>
    <t>SIVAB QUINCAILLERIE AGRICUL</t>
  </si>
  <si>
    <t>1R04132</t>
  </si>
  <si>
    <t>TORJMEN TAHER</t>
  </si>
  <si>
    <t>1R04134</t>
  </si>
  <si>
    <t>DHAHRI RIDHA BEN MANOUBI</t>
  </si>
  <si>
    <t>1R04136</t>
  </si>
  <si>
    <t>MAHDI BEN ELHEDI</t>
  </si>
  <si>
    <t>1R04137</t>
  </si>
  <si>
    <t>BOUKERI GHASSEN</t>
  </si>
  <si>
    <t>GROCOMA</t>
  </si>
  <si>
    <t>1R04141</t>
  </si>
  <si>
    <t>STE FOURAT DE PIECES AUTO</t>
  </si>
  <si>
    <t>1R04142</t>
  </si>
  <si>
    <t>YAFARNI MOHSEN</t>
  </si>
  <si>
    <t>1R04146</t>
  </si>
  <si>
    <t>PROCAR TUNISIE</t>
  </si>
  <si>
    <t>1R04149</t>
  </si>
  <si>
    <t>AUTO TRADE COMPANY</t>
  </si>
  <si>
    <t>STE CHAABANI AUTOS "S-C-A"</t>
  </si>
  <si>
    <t>1R04151</t>
  </si>
  <si>
    <t>STE SVCES AGRI.PDTS.QUINC</t>
  </si>
  <si>
    <t>BOUZAYENE AUTO</t>
  </si>
  <si>
    <t>ABDELKARIM CHEBBI</t>
  </si>
  <si>
    <t>JOUINI AUTO " J A "</t>
  </si>
  <si>
    <t>OMEGA PIECES</t>
  </si>
  <si>
    <t>1R04160</t>
  </si>
  <si>
    <t>STE IDRISS</t>
  </si>
  <si>
    <t>1R04161</t>
  </si>
  <si>
    <t>ALPHA PARTS</t>
  </si>
  <si>
    <t>JALELEDDINE B SALEM ZERELLI</t>
  </si>
  <si>
    <t>STE. COMMERCIALE DES PIECES</t>
  </si>
  <si>
    <t>1R05071</t>
  </si>
  <si>
    <t>FATHI NAJJAR</t>
  </si>
  <si>
    <t>1R05128</t>
  </si>
  <si>
    <t>KHADOUJA B.MUSTAPHA HAMROUNI</t>
  </si>
  <si>
    <t>1R05137</t>
  </si>
  <si>
    <t>CHERIFA GASSOUMA</t>
  </si>
  <si>
    <t>1R05149</t>
  </si>
  <si>
    <t>RAFIKA ZOUAOUI EPOUSE KHALFA</t>
  </si>
  <si>
    <t>1R05155</t>
  </si>
  <si>
    <t>ETS HAMED ET FILS</t>
  </si>
  <si>
    <t>SOCIETE AUTO EL WALID</t>
  </si>
  <si>
    <t>1R05163</t>
  </si>
  <si>
    <t>RIDHA BEN ABDELKADER GHAMMAM</t>
  </si>
  <si>
    <t>1R05169</t>
  </si>
  <si>
    <t>GHANEM BEN AMOR HASSEN</t>
  </si>
  <si>
    <t>AYMEN BEN HAMMADI BENAMOR</t>
  </si>
  <si>
    <t>STE SAAIDI PIECES  RECHANGE</t>
  </si>
  <si>
    <t>1R05176</t>
  </si>
  <si>
    <t>MOHSEN HAMDA "HPR"</t>
  </si>
  <si>
    <t>MAJED BEN MED HAMMAMI</t>
  </si>
  <si>
    <t>1R05183</t>
  </si>
  <si>
    <t>STE BEN ARBIA LESSAYARAT</t>
  </si>
  <si>
    <t>NOUREDDINE B MOHAMOUD KNIOUA</t>
  </si>
  <si>
    <t>1R05185</t>
  </si>
  <si>
    <t>BEN AISSA AYMEN</t>
  </si>
  <si>
    <t>1R05186</t>
  </si>
  <si>
    <t>STE AFRICA DES PIECES AUTOS</t>
  </si>
  <si>
    <t>1R05188</t>
  </si>
  <si>
    <t>STE HAMI AUTO</t>
  </si>
  <si>
    <t>1R05190</t>
  </si>
  <si>
    <t>STATION SERVICE RAYHANA SARL</t>
  </si>
  <si>
    <t>1R05191</t>
  </si>
  <si>
    <t>STE ELECTRIC AUTO NABEUL</t>
  </si>
  <si>
    <t>1R05192</t>
  </si>
  <si>
    <t>STE BATTERY CENTER</t>
  </si>
  <si>
    <t>TAHER KABOUS ROYAL AUTO</t>
  </si>
  <si>
    <t>STE MDIALE PCE AUTOMOBILES</t>
  </si>
  <si>
    <t>1R05196</t>
  </si>
  <si>
    <t>HAIKEL BEN MOULDI ESSAHLI</t>
  </si>
  <si>
    <t>1R05197</t>
  </si>
  <si>
    <t>STE SLIM&amp; MONCEF PICES AUTO</t>
  </si>
  <si>
    <t>1R05199</t>
  </si>
  <si>
    <t>SOFIENE B RHOUMA "CAP AUTO"</t>
  </si>
  <si>
    <t>1R05200</t>
  </si>
  <si>
    <t>SOCIETE RECTIF</t>
  </si>
  <si>
    <t>1R05201</t>
  </si>
  <si>
    <t>B.ABDELATIF ABDELKADER</t>
  </si>
  <si>
    <t>1R05203</t>
  </si>
  <si>
    <t>STE HADDAD PIECES.RECHANGES</t>
  </si>
  <si>
    <t>STE CHERIF ELECTRICITE AUTO</t>
  </si>
  <si>
    <t>1R05207</t>
  </si>
  <si>
    <t>MOURAD KHELIL</t>
  </si>
  <si>
    <t>STE ASIE AUTOMOBILE SERVICES</t>
  </si>
  <si>
    <t>SOUHEIL TEKAYA</t>
  </si>
  <si>
    <t>1R05213</t>
  </si>
  <si>
    <t>SOCIETE EL BARAKA</t>
  </si>
  <si>
    <t>STE RAMI.VNTE.PICES.RECHANGE</t>
  </si>
  <si>
    <t>EL HORRY FARES PAWER AUTO</t>
  </si>
  <si>
    <t>1R05220</t>
  </si>
  <si>
    <t>STE BEN SAID AUTOS  B S A</t>
  </si>
  <si>
    <t>1R05221</t>
  </si>
  <si>
    <t>STE  MED.PIECES AUTOS</t>
  </si>
  <si>
    <t>1R05223</t>
  </si>
  <si>
    <t>BATTERY CENTRE DISTRIBUTION</t>
  </si>
  <si>
    <t>1R05225</t>
  </si>
  <si>
    <t>STE H B A  AUTO</t>
  </si>
  <si>
    <t>1R05226</t>
  </si>
  <si>
    <t>1R05227</t>
  </si>
  <si>
    <t>ELHORRY FARES PAWER AUTO</t>
  </si>
  <si>
    <t>STE CAP  AUTO PIECES SA</t>
  </si>
  <si>
    <t>STE NORCINE PIECES AUTO</t>
  </si>
  <si>
    <t>KHALFA ABDELKADER</t>
  </si>
  <si>
    <t>FOUED BEN SADOK KACEM</t>
  </si>
  <si>
    <t>1R06053</t>
  </si>
  <si>
    <t>SOCIETE TEMIME</t>
  </si>
  <si>
    <t>SOCIETE PIECE AUTO ESSAID</t>
  </si>
  <si>
    <t>1R06107</t>
  </si>
  <si>
    <t>MOHAMED BEN ALI BEN HAMMA</t>
  </si>
  <si>
    <t>1R06122</t>
  </si>
  <si>
    <t>SOCIETE  ECHIKH DE PIECES</t>
  </si>
  <si>
    <t>1R06136</t>
  </si>
  <si>
    <t>STE COMPTOIR NORD DE PIECES</t>
  </si>
  <si>
    <t>1R06137</t>
  </si>
  <si>
    <t>STE LE COMBATTANT</t>
  </si>
  <si>
    <t>1R06139</t>
  </si>
  <si>
    <t>STE COMPTOIR SELIM SCS SUARL</t>
  </si>
  <si>
    <t>1R06141</t>
  </si>
  <si>
    <t>FAOUZI MECHRGUI</t>
  </si>
  <si>
    <t>BT SERVICES SURAL</t>
  </si>
  <si>
    <t>1R06151</t>
  </si>
  <si>
    <t>TURKI AHMED</t>
  </si>
  <si>
    <t>1R06154</t>
  </si>
  <si>
    <t>SOFIENE BEN ABDALAZIZ DRIDI</t>
  </si>
  <si>
    <t>1R06155</t>
  </si>
  <si>
    <t>STE     A.B.S    SERVICES</t>
  </si>
  <si>
    <t>1R06159</t>
  </si>
  <si>
    <t>HAJRI FAYCEL</t>
  </si>
  <si>
    <t>CHHIMI HENDA</t>
  </si>
  <si>
    <t>STE BELKAHIA SERVICE</t>
  </si>
  <si>
    <t>BOUAZIZ SLAH</t>
  </si>
  <si>
    <t>1R07041C</t>
  </si>
  <si>
    <t>SOUFIANE MANNAI</t>
  </si>
  <si>
    <t>1R07047C</t>
  </si>
  <si>
    <t>1R07049</t>
  </si>
  <si>
    <t>ACHREF BEN ELABED</t>
  </si>
  <si>
    <t>1R07054</t>
  </si>
  <si>
    <t>STE GNERAL ELECT. AUTOMOBILE</t>
  </si>
  <si>
    <t>1R07054C</t>
  </si>
  <si>
    <t>1R07055</t>
  </si>
  <si>
    <t>LOUATI FATIMA</t>
  </si>
  <si>
    <t>1R07059</t>
  </si>
  <si>
    <t>CHERIF ABDERRAHIM B.CHEDLY</t>
  </si>
  <si>
    <t>STE GEN.ELCTRIQUE AUTOMOBILE</t>
  </si>
  <si>
    <t>1R08006</t>
  </si>
  <si>
    <t>BECHIR B. MABROUK B. OTHMANE</t>
  </si>
  <si>
    <t>1R09007</t>
  </si>
  <si>
    <t>HAMMAMI KAIES BEN BRAHIM</t>
  </si>
  <si>
    <t>ALI BEN BRAHIM HAMMAMI</t>
  </si>
  <si>
    <t>1S01242</t>
  </si>
  <si>
    <t>STE DE MATERIEL&amp;TRAVAUX PUB</t>
  </si>
  <si>
    <t>1S01248</t>
  </si>
  <si>
    <t>STE MARGUERITE COMMUNICATION</t>
  </si>
  <si>
    <t>STE TRAVAUX DU NORD</t>
  </si>
  <si>
    <t>1S04015</t>
  </si>
  <si>
    <t>STE MULTISERVICES AGRICOLES</t>
  </si>
  <si>
    <t>1S16001</t>
  </si>
  <si>
    <t>LA SOCIETE INTERCHAUX</t>
  </si>
  <si>
    <t>STE REG. DE TRANSP.DE NABEUL</t>
  </si>
  <si>
    <t>S T E G- GARAGE REG. DE SFAX</t>
  </si>
  <si>
    <t>3G18006</t>
  </si>
  <si>
    <t>SOCIETE SUD PACK</t>
  </si>
  <si>
    <t>BAAZAOUI SALAH</t>
  </si>
  <si>
    <t>STE GOMRI FRERES DE PIECES</t>
  </si>
  <si>
    <t>3R15039</t>
  </si>
  <si>
    <t>AMINE BEN FREDJ MAHMOUD</t>
  </si>
  <si>
    <t>KERKENI NIZAR B ALI</t>
  </si>
  <si>
    <t>3R15044</t>
  </si>
  <si>
    <t>STE HAMIDOU D COMMERCE</t>
  </si>
  <si>
    <t>3R17010</t>
  </si>
  <si>
    <t>HAMMA BEN ALI N'SIR</t>
  </si>
  <si>
    <t>3R18021</t>
  </si>
  <si>
    <t>M'SADDAK JARRAYA</t>
  </si>
  <si>
    <t>COMPTOIR ABDENNADHER</t>
  </si>
  <si>
    <t>HACHICHA THAMEUR</t>
  </si>
  <si>
    <t>ETAB. FARHAT BOUJELBAN</t>
  </si>
  <si>
    <t>WAJDI BOUZGENDA</t>
  </si>
  <si>
    <t>3R18155</t>
  </si>
  <si>
    <t>HAMMADI ELLOUMI</t>
  </si>
  <si>
    <t>S M E A</t>
  </si>
  <si>
    <t>3R18165</t>
  </si>
  <si>
    <t>DERBEL MAHER</t>
  </si>
  <si>
    <t>3R18193</t>
  </si>
  <si>
    <t>MOHAMED HBILA</t>
  </si>
  <si>
    <t>3r18202</t>
  </si>
  <si>
    <t>ADEL KARKOUDA</t>
  </si>
  <si>
    <t>SMAOUI MOHSEN</t>
  </si>
  <si>
    <t>3R18275</t>
  </si>
  <si>
    <t>BOUCHLAMA AMMAR</t>
  </si>
  <si>
    <t>3R18280</t>
  </si>
  <si>
    <t>STE KAMMOUN DISTRIBUTION</t>
  </si>
  <si>
    <t>3R18281</t>
  </si>
  <si>
    <t>BILEL KHELIF</t>
  </si>
  <si>
    <t>3R18316</t>
  </si>
  <si>
    <t>STE SERVICES AUTOS SUD</t>
  </si>
  <si>
    <t>SOCIETE GENERAL DE PIECES</t>
  </si>
  <si>
    <t>3R18324</t>
  </si>
  <si>
    <t>ADEL BEN MOHAMED KOTTI</t>
  </si>
  <si>
    <t>3R18325</t>
  </si>
  <si>
    <t>BRAHIM BEN AHMED GHORBAL</t>
  </si>
  <si>
    <t>3R18326</t>
  </si>
  <si>
    <t>STE AKKARI QUINCAILLERIE</t>
  </si>
  <si>
    <t>3R18333</t>
  </si>
  <si>
    <t>MOHIEDDINE ABDELKAFI</t>
  </si>
  <si>
    <t>3R18336</t>
  </si>
  <si>
    <t>STE PIECES AUTOS JAPONAISES</t>
  </si>
  <si>
    <t>SOCIETE ALI PIECES AUTOS</t>
  </si>
  <si>
    <t>3R18339</t>
  </si>
  <si>
    <t>ADIB BEN ABDELMAJID ZOUCH</t>
  </si>
  <si>
    <t>3R18347</t>
  </si>
  <si>
    <t>BENDHIEB BILEL [ DPR )</t>
  </si>
  <si>
    <t>3R18349</t>
  </si>
  <si>
    <t>STE SPAMM</t>
  </si>
  <si>
    <t>3R18351</t>
  </si>
  <si>
    <t>MOEZ BEN  MHADHEB HBILA</t>
  </si>
  <si>
    <t>MOHAMMED BEN NOURI MSAKNI</t>
  </si>
  <si>
    <t>3R18355</t>
  </si>
  <si>
    <t>STE PIECES AUTOS SOPA</t>
  </si>
  <si>
    <t>3R18360</t>
  </si>
  <si>
    <t>STE LOUATI EQUIP.PNEUM &amp;SCES</t>
  </si>
  <si>
    <t>STE IDEALE PIECES AUTOS SIPA</t>
  </si>
  <si>
    <t>3R18372</t>
  </si>
  <si>
    <t>STE FRERES DES PIECES AUTOS</t>
  </si>
  <si>
    <t>MAKNI HANEN</t>
  </si>
  <si>
    <t>3R18376</t>
  </si>
  <si>
    <t>STE MASMOUDI FRERE</t>
  </si>
  <si>
    <t>3R18379</t>
  </si>
  <si>
    <t>SOFAG</t>
  </si>
  <si>
    <t>STE SLIM VENTE PIECES AUTOS</t>
  </si>
  <si>
    <t>STE KZ PIECES AUTOS</t>
  </si>
  <si>
    <t>3R18386</t>
  </si>
  <si>
    <t>KAMMOUN OMAR</t>
  </si>
  <si>
    <t>3R18387</t>
  </si>
  <si>
    <t>TRABELSI AHMED</t>
  </si>
  <si>
    <t>3R18388</t>
  </si>
  <si>
    <t>COMP.GENERAL.PIECES.RECHANGE</t>
  </si>
  <si>
    <t>3R18390</t>
  </si>
  <si>
    <t>MAISON TUN.PIECES.RECHANGES</t>
  </si>
  <si>
    <t>STE HAJ TAIEB PIECES.RECHANG</t>
  </si>
  <si>
    <t>3R18398</t>
  </si>
  <si>
    <t>STE KAPRA</t>
  </si>
  <si>
    <t>3R18399</t>
  </si>
  <si>
    <t>SPARE PART DISTRIBUTION</t>
  </si>
  <si>
    <t>3R18400</t>
  </si>
  <si>
    <t>KAMMOUN MOHAMED</t>
  </si>
  <si>
    <t>3R18401</t>
  </si>
  <si>
    <t>TAHER BEN AMOR MAHJOUBI</t>
  </si>
  <si>
    <t>3R18404</t>
  </si>
  <si>
    <t>YASSINE BOUBAKER</t>
  </si>
  <si>
    <t>SOSAPIA</t>
  </si>
  <si>
    <t>3R18407</t>
  </si>
  <si>
    <t>STE DISTR.PICES DE RECHANGE</t>
  </si>
  <si>
    <t>BEN ALI HAFEDH</t>
  </si>
  <si>
    <t>S P I R</t>
  </si>
  <si>
    <t>STE REKIK AUTOS</t>
  </si>
  <si>
    <t>3R18417</t>
  </si>
  <si>
    <t>STE PCES.RACHANGE &amp; MATERIEL</t>
  </si>
  <si>
    <t>3R18418</t>
  </si>
  <si>
    <t>KAMMOUN NACEUR</t>
  </si>
  <si>
    <t>STE AUTO PLUS</t>
  </si>
  <si>
    <t>SOKAP AUTOS</t>
  </si>
  <si>
    <t>3R18427</t>
  </si>
  <si>
    <t>STE NOUVELLE PIECES AUTO</t>
  </si>
  <si>
    <t>3R18428</t>
  </si>
  <si>
    <t>STE CHAKER GENERALE SERVICE</t>
  </si>
  <si>
    <t>FATHI BEN FRADJ AZOUZI</t>
  </si>
  <si>
    <t>FATMA KTATA ( ETS EHK )</t>
  </si>
  <si>
    <t>3R18435</t>
  </si>
  <si>
    <t>LUBRIFIA MAX MECANIC DISTR</t>
  </si>
  <si>
    <t>STE WAFA DAMMAK</t>
  </si>
  <si>
    <t>SEIFEDDINE BEN ALI</t>
  </si>
  <si>
    <t>3R18443</t>
  </si>
  <si>
    <t>STE AMMAR FRERES PCES.RECH</t>
  </si>
  <si>
    <t>STE TAOUFIK REV.CARBURANT</t>
  </si>
  <si>
    <t>3R18445</t>
  </si>
  <si>
    <t>STE MOEZ BEN HSOUNA FRIKHA</t>
  </si>
  <si>
    <t>3S18008</t>
  </si>
  <si>
    <t>TAREK KOTTI</t>
  </si>
  <si>
    <t>OTD CHAAL</t>
  </si>
  <si>
    <t>3S18062</t>
  </si>
  <si>
    <t>LE PASSAGE</t>
  </si>
  <si>
    <t>3S18067</t>
  </si>
  <si>
    <t>STE SOMETRAP</t>
  </si>
  <si>
    <t>O.T.D AGRO-COMBINET BOUZOUIT</t>
  </si>
  <si>
    <t>4G01015</t>
  </si>
  <si>
    <t>STE HOTELLERIE EL KANTAOUI</t>
  </si>
  <si>
    <t>STE FRIGO-LINE</t>
  </si>
  <si>
    <t>4G01018</t>
  </si>
  <si>
    <t>EL MOURADI AFRICA</t>
  </si>
  <si>
    <t>STE INVST.TOURISTIQUE.SAHEL</t>
  </si>
  <si>
    <t>4G01020</t>
  </si>
  <si>
    <t>BUANDERIE CENTRALE EL MOURAD</t>
  </si>
  <si>
    <t>STE.MAGHR. DE PIECES DE RECH</t>
  </si>
  <si>
    <t>HATEM BEN SALAH KRAIEM</t>
  </si>
  <si>
    <t>4R12172</t>
  </si>
  <si>
    <t>COMPTOIR ELECTRICITE AUTO</t>
  </si>
  <si>
    <t>DOUIK PIECES AUTOS</t>
  </si>
  <si>
    <t>NEJIB GADHOUM</t>
  </si>
  <si>
    <t>S T A A S</t>
  </si>
  <si>
    <t>4R12193</t>
  </si>
  <si>
    <t>L AUTO PIECE  HABIB HANDOUS</t>
  </si>
  <si>
    <t>4R12216</t>
  </si>
  <si>
    <t>STE SERVICE ELECTRO AUTO</t>
  </si>
  <si>
    <t>4R12219</t>
  </si>
  <si>
    <t>COMPTOIR RAYEN DE COMMERCE</t>
  </si>
  <si>
    <t>4R12220</t>
  </si>
  <si>
    <t>LOTFI BEN MOHAMED KRIAA</t>
  </si>
  <si>
    <t>4R12223</t>
  </si>
  <si>
    <t>TOUT POUR FIAT</t>
  </si>
  <si>
    <t>SOCIETE DARDOUR ET FILS</t>
  </si>
  <si>
    <t>4R12229</t>
  </si>
  <si>
    <t>TAOUFIK BEN MOHAMED BOURKHIS</t>
  </si>
  <si>
    <t>4R12234</t>
  </si>
  <si>
    <t>FAYCEL BEN MOHAMMED ZARROUK</t>
  </si>
  <si>
    <t>4R12239</t>
  </si>
  <si>
    <t>NAOUAR MOHAMED</t>
  </si>
  <si>
    <t>STE DES EQUIP.INDUST.&amp;TRANSP</t>
  </si>
  <si>
    <t>4R12242</t>
  </si>
  <si>
    <t>STE CHIBANI AUTO CYCLES SCAC</t>
  </si>
  <si>
    <t>4R12245</t>
  </si>
  <si>
    <t>HAMDI BAYA ECHATTI</t>
  </si>
  <si>
    <t>4R12247</t>
  </si>
  <si>
    <t>LOTFI MABROUK</t>
  </si>
  <si>
    <t>4R12249</t>
  </si>
  <si>
    <t>STE HORIZON COMM &amp; SERVICES</t>
  </si>
  <si>
    <t>4R12253</t>
  </si>
  <si>
    <t>STE MAALOUL&amp; FILS</t>
  </si>
  <si>
    <t>4R12255</t>
  </si>
  <si>
    <t>BRAHAM MAKRAM</t>
  </si>
  <si>
    <t>STE MY CAR DISTRIBUTION</t>
  </si>
  <si>
    <t>4R12258</t>
  </si>
  <si>
    <t>STE SDPR</t>
  </si>
  <si>
    <t>4R12260</t>
  </si>
  <si>
    <t xml:space="preserve"> FADHLAOUI FATHI</t>
  </si>
  <si>
    <t>4R12261</t>
  </si>
  <si>
    <t>STE BEN MARIEM AUTO</t>
  </si>
  <si>
    <t>GRAJA NIZAR "GENERAL AUTO"</t>
  </si>
  <si>
    <t>4R12264</t>
  </si>
  <si>
    <t>STE AUTOS BRAKES</t>
  </si>
  <si>
    <t>4R12265</t>
  </si>
  <si>
    <t>FERJANI HAMDI B.NOUREDDINE</t>
  </si>
  <si>
    <t>4R12267</t>
  </si>
  <si>
    <t>STE TECHNO AUTO TN.TOMBOUR</t>
  </si>
  <si>
    <t>4R12268</t>
  </si>
  <si>
    <t>STE FLASH CAR</t>
  </si>
  <si>
    <t>4R12270</t>
  </si>
  <si>
    <t>MESTIRI BECHIR</t>
  </si>
  <si>
    <t>NADER.COMRC.INTERNATIONALE</t>
  </si>
  <si>
    <t>4R12275</t>
  </si>
  <si>
    <t>KAFI MOHAMED CHERIF</t>
  </si>
  <si>
    <t>KRIAA AHMED</t>
  </si>
  <si>
    <t>BEN DKHIL FREDJ BEN HASSAN</t>
  </si>
  <si>
    <t>4R13009</t>
  </si>
  <si>
    <t>MOKHTAR ZRAFI</t>
  </si>
  <si>
    <t>4R13020</t>
  </si>
  <si>
    <t>SEDKI LAHMAR BEN ALI</t>
  </si>
  <si>
    <t>4R13057</t>
  </si>
  <si>
    <t>BOUBAKER B. MED BELKHIRIA</t>
  </si>
  <si>
    <t>4R13060</t>
  </si>
  <si>
    <t>FREDJ BEN ABDENNEBI</t>
  </si>
  <si>
    <t>4R13064</t>
  </si>
  <si>
    <t>ETS AYMEN KORBI</t>
  </si>
  <si>
    <t>4R13082</t>
  </si>
  <si>
    <t>SOCIETE LES AMIS</t>
  </si>
  <si>
    <t>4R13083</t>
  </si>
  <si>
    <t>ETS RACHED KALBOUSSI</t>
  </si>
  <si>
    <t>4R13085</t>
  </si>
  <si>
    <t>BOUZIR KHALED</t>
  </si>
  <si>
    <t>NEGGAZ MONGI</t>
  </si>
  <si>
    <t>4R13105</t>
  </si>
  <si>
    <t>MOHAMED BEN AMOR NOUIRA</t>
  </si>
  <si>
    <t>SOCIETE WORLD PARTS</t>
  </si>
  <si>
    <t>4R13118</t>
  </si>
  <si>
    <t>SOCIETE PYRAMIDE DE VENTE DE</t>
  </si>
  <si>
    <t>4R13119</t>
  </si>
  <si>
    <t>STE COMPTOIR PIECES RECHANGE</t>
  </si>
  <si>
    <t>4R13126</t>
  </si>
  <si>
    <t>JAMMALI SAHBI</t>
  </si>
  <si>
    <t>4R13128</t>
  </si>
  <si>
    <t>KABOUDI HABIB</t>
  </si>
  <si>
    <t>4R13129</t>
  </si>
  <si>
    <t>MAHER BEN MED EL HAJRI</t>
  </si>
  <si>
    <t>4R13130</t>
  </si>
  <si>
    <t>STE PIECES AUT.ROYAL&amp;ENTRET</t>
  </si>
  <si>
    <t>4R13131</t>
  </si>
  <si>
    <t>ABDESSALAM HABIB</t>
  </si>
  <si>
    <t>STE GENERALE EQUIP.MARITIME</t>
  </si>
  <si>
    <t>4R13133</t>
  </si>
  <si>
    <t>SOCIETE SASSI SARL</t>
  </si>
  <si>
    <t>4R13135</t>
  </si>
  <si>
    <t>ZIED ABDELMALEK</t>
  </si>
  <si>
    <t>4R13136</t>
  </si>
  <si>
    <t>STE COMPTOIR POIDS LOURDS</t>
  </si>
  <si>
    <t>STE CENTRE NAOUALI SERVICES</t>
  </si>
  <si>
    <t>4R13140</t>
  </si>
  <si>
    <t>STE COMPTOIR HADROUG</t>
  </si>
  <si>
    <t>4R13141</t>
  </si>
  <si>
    <t>STE CHARGUI FILS &amp; COMPANIES</t>
  </si>
  <si>
    <t>4R13143</t>
  </si>
  <si>
    <t>STE CHAHED BATTERY AUTOS</t>
  </si>
  <si>
    <t>STE GALAXY DE SRVICES</t>
  </si>
  <si>
    <t>4R13146</t>
  </si>
  <si>
    <t>STE HR COMPANY DE COMMERCE</t>
  </si>
  <si>
    <t>STE KACEM ET FRERES</t>
  </si>
  <si>
    <t>STE BEN AISSA AUTO</t>
  </si>
  <si>
    <t>4r13150</t>
  </si>
  <si>
    <t>STE AUTOSERVICE</t>
  </si>
  <si>
    <t>4r13151</t>
  </si>
  <si>
    <t>SMART CAR SERVICES</t>
  </si>
  <si>
    <t>STE  K M P R</t>
  </si>
  <si>
    <t>4R13155</t>
  </si>
  <si>
    <t>STE OULED SASSI</t>
  </si>
  <si>
    <t>PIECES AUTOS BEN ALAYA MED</t>
  </si>
  <si>
    <t>4R14012</t>
  </si>
  <si>
    <t>HICHEM BEN MOHAMED GUIZANI</t>
  </si>
  <si>
    <t>4R14035</t>
  </si>
  <si>
    <t>TAHER HAMDAOUI</t>
  </si>
  <si>
    <t>HAMIDA SHILI</t>
  </si>
  <si>
    <t>EL BARAKA VENTE PIECES RECH.</t>
  </si>
  <si>
    <t>4R14048</t>
  </si>
  <si>
    <t>KHADIJA HMAMA NEE GHEMARI</t>
  </si>
  <si>
    <t>HAMDA MALEK BEN JILANI</t>
  </si>
  <si>
    <t>4R14051</t>
  </si>
  <si>
    <t>ETS ENNASR KHLIFI</t>
  </si>
  <si>
    <t>4R14055</t>
  </si>
  <si>
    <t>KHELIFI POUR FILTRES &amp; HUILE</t>
  </si>
  <si>
    <t>4R14057</t>
  </si>
  <si>
    <t>STE KHOULOUD DE PIECES AUTOS</t>
  </si>
  <si>
    <t>4R14060</t>
  </si>
  <si>
    <t>DHISSI FADHEL BEN AHMED</t>
  </si>
  <si>
    <t>4R14061</t>
  </si>
  <si>
    <t>DIWANI AMMAR BEN SALAH</t>
  </si>
  <si>
    <t>PIECES AUTOS MED AZZOUZ</t>
  </si>
  <si>
    <t>4R14063</t>
  </si>
  <si>
    <t>MOHAMED BEN AHMED LOUATI</t>
  </si>
  <si>
    <t>STE SMART-CAR</t>
  </si>
  <si>
    <t>4R14066</t>
  </si>
  <si>
    <t>SEBRI AHMED BEN MOHAMED</t>
  </si>
  <si>
    <t>4R14068</t>
  </si>
  <si>
    <t>KAMMOUN BILEL</t>
  </si>
  <si>
    <t>STE BEN ABDERRAZEK NASRI</t>
  </si>
  <si>
    <t>4R14072</t>
  </si>
  <si>
    <t>IBRAHIM EL HEDI DIWANI</t>
  </si>
  <si>
    <t>STE BOUKHRIS PICES.RECHANGES</t>
  </si>
  <si>
    <t>4R14080</t>
  </si>
  <si>
    <t>JAADI PIECES AUTO    "J.P.A"</t>
  </si>
  <si>
    <t>ROMDHANI ALAYA</t>
  </si>
  <si>
    <t>4R15019</t>
  </si>
  <si>
    <t>YOSR BEN ABDELKADER SLIM</t>
  </si>
  <si>
    <t>4R15042</t>
  </si>
  <si>
    <t>SAHAR BT HABIB HAJ MAHMOUD</t>
  </si>
  <si>
    <t>STE AUTO PRO</t>
  </si>
  <si>
    <t>4R15049</t>
  </si>
  <si>
    <t>MAATOUG RACHED B.HASSINE</t>
  </si>
  <si>
    <t>4R15050</t>
  </si>
  <si>
    <t>JAMEL BEN ALI ROMDHANE</t>
  </si>
  <si>
    <t>STE ALFATIMYA CARS</t>
  </si>
  <si>
    <t>MESSAOUD PEINTRE&amp; PIECE AUTO</t>
  </si>
  <si>
    <t>4R15055</t>
  </si>
  <si>
    <t>STATION LAVAGE MONGI B.HSAN</t>
  </si>
  <si>
    <t>4R15057</t>
  </si>
  <si>
    <t>STE ENNOUR COMP.PICES AUTO</t>
  </si>
  <si>
    <t>STE AL HAMD PIECE AUTO</t>
  </si>
  <si>
    <t>4S12017</t>
  </si>
  <si>
    <t>SONOBOIS</t>
  </si>
  <si>
    <t>4S12040</t>
  </si>
  <si>
    <t>SOCIETE  EL EZDIHAR</t>
  </si>
  <si>
    <t>4S12072</t>
  </si>
  <si>
    <t>COMPTOIRS REUNIS DU CENTRE</t>
  </si>
  <si>
    <t>4S12073</t>
  </si>
  <si>
    <t>LAZREG TRANSPORT&amp;LOGISTIQUE</t>
  </si>
  <si>
    <t>4S13008</t>
  </si>
  <si>
    <t>STE BRIQUETERIE JEMMEL</t>
  </si>
  <si>
    <t>4S13009</t>
  </si>
  <si>
    <t>STE ALFA CARRIERES SARL</t>
  </si>
  <si>
    <t>6R21026</t>
  </si>
  <si>
    <t>OTHMAN BEN MOHAMED OTHMAN</t>
  </si>
  <si>
    <t>6R21152</t>
  </si>
  <si>
    <t>SOCIETE BEN HMIDA SERVICES</t>
  </si>
  <si>
    <t>6R21156</t>
  </si>
  <si>
    <t>STE BEN HMIDA POLY SERVICES</t>
  </si>
  <si>
    <t>6R21161</t>
  </si>
  <si>
    <t>STE COMPTOIR LUBRIFIANT</t>
  </si>
  <si>
    <t>6R21164</t>
  </si>
  <si>
    <t>HECHMI HANNACHI</t>
  </si>
  <si>
    <t>STE MBABET AUTO</t>
  </si>
  <si>
    <t>KHROUF BAGHDADI B BOULBABA</t>
  </si>
  <si>
    <t>6R21177</t>
  </si>
  <si>
    <t>BLIDAWI AHMED BEN MOHAMED</t>
  </si>
  <si>
    <t>6R21179</t>
  </si>
  <si>
    <t>BAHRI GNAOUI</t>
  </si>
  <si>
    <t>BEDOUI MANEL BT ALI</t>
  </si>
  <si>
    <t>6R21182</t>
  </si>
  <si>
    <t>STE GOLF EQUIPEMENT MODERNE</t>
  </si>
  <si>
    <t>FLAH AMINALLAH</t>
  </si>
  <si>
    <t>6R21186</t>
  </si>
  <si>
    <t>GENERALE EQUIP.INDUSTRIELES</t>
  </si>
  <si>
    <t>STE ALHADITHA DE PIECES AUTO</t>
  </si>
  <si>
    <t>STE KHRIJI PIECE AUTO</t>
  </si>
  <si>
    <t>KOTNI ALI BEN SALAH</t>
  </si>
  <si>
    <t>6R21198</t>
  </si>
  <si>
    <t>STE GOLF PIECES DE RECHANGE</t>
  </si>
  <si>
    <t>6R23022</t>
  </si>
  <si>
    <t>FARHAT ABICHOU</t>
  </si>
  <si>
    <t>MOURAD BEN GACEM NALOUTI</t>
  </si>
  <si>
    <t>AWADNI MAATOUG</t>
  </si>
  <si>
    <t>6R23147</t>
  </si>
  <si>
    <t>STE ZARZIS TRANSMISSION</t>
  </si>
  <si>
    <t>6R23148</t>
  </si>
  <si>
    <t>LABIADH KAMEL</t>
  </si>
  <si>
    <t>6R23150</t>
  </si>
  <si>
    <t>STE SUD EQUIPEMENT MARITINE</t>
  </si>
  <si>
    <t>STE M W AUTO'S</t>
  </si>
  <si>
    <t>6R23152</t>
  </si>
  <si>
    <t>GHRIBI ABDELMOUTALAB B.AMMAR</t>
  </si>
  <si>
    <t>BOUCHADDAKH KHALED</t>
  </si>
  <si>
    <t>STE EQUIP.INDUSTRIEL &amp; MARIT</t>
  </si>
  <si>
    <t>HADDAD MAKHLOUF</t>
  </si>
  <si>
    <t>NASRALLAH BELGACEM B.HOUCH</t>
  </si>
  <si>
    <t>EL GHOUL FARAH</t>
  </si>
  <si>
    <t>JIHED ELARBI</t>
  </si>
  <si>
    <t>STE HAMZI COMMERCE GENERALE</t>
  </si>
  <si>
    <t>6R24019</t>
  </si>
  <si>
    <t>CHENAINA HOUCINE B AHMED</t>
  </si>
  <si>
    <t>6R24020</t>
  </si>
  <si>
    <t>ABDALLAH B. MOHAMED BOUTALEB</t>
  </si>
  <si>
    <t>6R24022</t>
  </si>
  <si>
    <t>STE TAYEB PIECES AUTOMOBILES</t>
  </si>
  <si>
    <t>6R24023</t>
  </si>
  <si>
    <t>MEGUEBLI MED BN MHAMED</t>
  </si>
  <si>
    <t>6R24024</t>
  </si>
  <si>
    <t>MANIF SONIA</t>
  </si>
  <si>
    <t>AYADA ISMAIL BEN MOHAMED</t>
  </si>
  <si>
    <t>ABDELMAKSOUD IMED B LAZHAR</t>
  </si>
  <si>
    <t>6S23003</t>
  </si>
  <si>
    <t>STE SUD-EST CARRELAGES</t>
  </si>
  <si>
    <t>NABIL B AHMED B SALAH SMAII</t>
  </si>
  <si>
    <t>7R16021</t>
  </si>
  <si>
    <t>MOHAMED BEN HOUCINE HOSNI</t>
  </si>
  <si>
    <t>7R16022</t>
  </si>
  <si>
    <t>ABBASSI SLAHEDDINE B MED</t>
  </si>
  <si>
    <t>7R16027</t>
  </si>
  <si>
    <t>ALI BEN AHMED CHAABANI</t>
  </si>
  <si>
    <t>7R16063</t>
  </si>
  <si>
    <t>SOCIETE ULTRA SERVICE</t>
  </si>
  <si>
    <t>7R16078</t>
  </si>
  <si>
    <t>STE GENERALE AGRICOLE</t>
  </si>
  <si>
    <t>STE DABBABI PCS.RCH.AUTO.AGR</t>
  </si>
  <si>
    <t>MOHAMED NACEUR ABDELLI</t>
  </si>
  <si>
    <t>ARBI BEN ALIU GHARBI</t>
  </si>
  <si>
    <t>NAASRI AHMED B MED HEDI</t>
  </si>
  <si>
    <t>ALIBI YASSMINA BENT FARHAT</t>
  </si>
  <si>
    <t>MISSAOUI RIBEH BENT ARBI</t>
  </si>
  <si>
    <t>7R17062</t>
  </si>
  <si>
    <t>GUESMI YASSER B MED AMARA</t>
  </si>
  <si>
    <t>HOUCINE B. ABDELHAMID BOUONI</t>
  </si>
  <si>
    <t>MEJDI NAJET BENT IBRAHIM</t>
  </si>
  <si>
    <t>7R19081</t>
  </si>
  <si>
    <t>SO.M.E.G</t>
  </si>
  <si>
    <t>HAROUNI HAFSIA BT MOHAMED</t>
  </si>
  <si>
    <t>RACHED BEN BRAHIM MAMMACHA</t>
  </si>
  <si>
    <t>7R20014</t>
  </si>
  <si>
    <t>SOCIETE AUTO SUD</t>
  </si>
  <si>
    <t>STE AL BARAKA EQUIP.GENERALE</t>
  </si>
  <si>
    <t>STE SUD EQUIPEMENT GENERALE</t>
  </si>
  <si>
    <t>7S19001</t>
  </si>
  <si>
    <t>GPE CHIMIQUE TUN.- US MDILLA</t>
  </si>
  <si>
    <t>7S19012</t>
  </si>
  <si>
    <t>DIMA-GAFSA</t>
  </si>
  <si>
    <t>STE MESTIRI&amp;FILS TRAV.PUBLIC</t>
  </si>
  <si>
    <t>STE BEN SALAH.TRAVAUX PUBLIC</t>
  </si>
  <si>
    <t>8R06001</t>
  </si>
  <si>
    <t>NOUREDDINE B HMIDA SAHBANI</t>
  </si>
  <si>
    <t>ZIED BEN ALI MABROUKI</t>
  </si>
  <si>
    <t>RIDHA BEN ALI MENSI</t>
  </si>
  <si>
    <t>8R08032</t>
  </si>
  <si>
    <t>NOURA BT ABIDIB BRAHIM</t>
  </si>
  <si>
    <t>8R08035</t>
  </si>
  <si>
    <t>AYMEN LAABIDI</t>
  </si>
  <si>
    <t>8R08036</t>
  </si>
  <si>
    <t>TITOUHI JALEL B SALEM</t>
  </si>
  <si>
    <t>FIDHA AMINE B FATHI B HEDI</t>
  </si>
  <si>
    <t>8R08038</t>
  </si>
  <si>
    <t>ATTIA EL FADHEL</t>
  </si>
  <si>
    <t>8R08041</t>
  </si>
  <si>
    <t>RAMZI B RAHMANI B HJ HAMMADI</t>
  </si>
  <si>
    <t>STE AOULED KHDHIRI SARL</t>
  </si>
  <si>
    <t>ZIED B.MED ALI B.SAADI AYARI</t>
  </si>
  <si>
    <t>8R09020</t>
  </si>
  <si>
    <t>MAKREM ZAMMALI</t>
  </si>
  <si>
    <t>SOUADI ABDELKADER</t>
  </si>
  <si>
    <t>KOUKI FAOUZI</t>
  </si>
  <si>
    <t>8R09044C</t>
  </si>
  <si>
    <t>OUESLATI LOTFI B BELGACEM</t>
  </si>
  <si>
    <t>8R09074</t>
  </si>
  <si>
    <t>SERVICES AUTO MEJRI SSAM</t>
  </si>
  <si>
    <t>NABIHA REZGUI BEN HABIB</t>
  </si>
  <si>
    <t>STE BEN MECHRI AUTO PIECES</t>
  </si>
  <si>
    <t>8R10012</t>
  </si>
  <si>
    <t>MANNAI FETHIA</t>
  </si>
  <si>
    <t>STE MECHERGUI D'EQUIP. AUTOS</t>
  </si>
  <si>
    <t>8R10042</t>
  </si>
  <si>
    <t>SEDGHIANI ABDELHAFID</t>
  </si>
  <si>
    <t>8R10047</t>
  </si>
  <si>
    <t>DABBOUSSI MUSTAPHA</t>
  </si>
  <si>
    <t>8R10048</t>
  </si>
  <si>
    <t>STE "BAHA" DE PNEUMATIQUES</t>
  </si>
  <si>
    <t>STE MAIS</t>
  </si>
  <si>
    <t>8R11059</t>
  </si>
  <si>
    <t>FAOUZIA BT MOHAMED MEJRI</t>
  </si>
  <si>
    <t>FEKRI BEN MOHAMED BAKLOUTI</t>
  </si>
  <si>
    <t>8R11064</t>
  </si>
  <si>
    <t>MANSOUR BEN TAIEB MARZOUGUI</t>
  </si>
  <si>
    <t>8R11083</t>
  </si>
  <si>
    <t>MANSOURI MAHJOUBBEN JILANI</t>
  </si>
  <si>
    <t>8R11088</t>
  </si>
  <si>
    <t>JAOUADI RACHID B TAIEB</t>
  </si>
  <si>
    <t>STE BEN BRAHIM  " SBB "</t>
  </si>
  <si>
    <t>BAYDER EQUIP.AGRIC &amp; INDUSTR</t>
  </si>
  <si>
    <t>4R14059</t>
  </si>
  <si>
    <t>STE YOUSSEF TRANSP+SERVICES</t>
  </si>
  <si>
    <t>CH100</t>
  </si>
  <si>
    <t>100</t>
  </si>
  <si>
    <t>SKANDER MABROUK</t>
  </si>
  <si>
    <t>CH105</t>
  </si>
  <si>
    <t>105</t>
  </si>
  <si>
    <t>TAHER MESTIRI</t>
  </si>
  <si>
    <t>1R01463</t>
  </si>
  <si>
    <t>COMPTOIR MAGREBIN DE</t>
  </si>
  <si>
    <t>CH120</t>
  </si>
  <si>
    <t>120</t>
  </si>
  <si>
    <t>1R01509</t>
  </si>
  <si>
    <t>STE JAMEL AUTO</t>
  </si>
  <si>
    <t>1R01523</t>
  </si>
  <si>
    <t>COMPTOIR ELECTRIQUE AUTO CEA</t>
  </si>
  <si>
    <t>GENERALE ELECT.AUTOMOBILE</t>
  </si>
  <si>
    <t>STE PIECES.RECH.FRANCAISE</t>
  </si>
  <si>
    <t>1R01568</t>
  </si>
  <si>
    <t>GERMAN PARTS AND ACCESORIES</t>
  </si>
  <si>
    <t>1R01569</t>
  </si>
  <si>
    <t>STE PLANET EXPRESS</t>
  </si>
  <si>
    <t>MONCEF ZARRAGA</t>
  </si>
  <si>
    <t>1R02181</t>
  </si>
  <si>
    <t>STE COMPTOIR DES FOUR.CYCLES</t>
  </si>
  <si>
    <t>1R02185</t>
  </si>
  <si>
    <t>MOHAMED ZARAGA  Z P A</t>
  </si>
  <si>
    <t>1R02224</t>
  </si>
  <si>
    <t>STE SO CO PA</t>
  </si>
  <si>
    <t>STE GLOBAL PIECES AUTOS</t>
  </si>
  <si>
    <t>1R02276</t>
  </si>
  <si>
    <t>STE KENZA PIECES AUTOMOBILES</t>
  </si>
  <si>
    <t>MOHSEN ZARAGA</t>
  </si>
  <si>
    <t>COMPTOIR AUTO.SVCES RAPIDES</t>
  </si>
  <si>
    <t>BEJI FAYCEL</t>
  </si>
  <si>
    <t>1R03160</t>
  </si>
  <si>
    <t>SOCIETE AYARI AUTOS</t>
  </si>
  <si>
    <t>1R04139</t>
  </si>
  <si>
    <t>LA TUNISIENNES.PIECES AUTOS</t>
  </si>
  <si>
    <t>1R05036</t>
  </si>
  <si>
    <t>HAMDI JAMEL</t>
  </si>
  <si>
    <t>1R05166</t>
  </si>
  <si>
    <t>STE GHAMMAM ET CIE</t>
  </si>
  <si>
    <t>STE L'HORIZON DE PIECES DE</t>
  </si>
  <si>
    <t>1R05193</t>
  </si>
  <si>
    <t>GROUP.DE PIECES DE RECHANGE</t>
  </si>
  <si>
    <t>STE EL HAMDI PIECES.RECHANGE</t>
  </si>
  <si>
    <t>STE MED ALI DE PIECES DE</t>
  </si>
  <si>
    <t>1R06143</t>
  </si>
  <si>
    <t>STE MODERNE DE DEV.AGRICOLE</t>
  </si>
  <si>
    <t>1R06148</t>
  </si>
  <si>
    <t>3R15017</t>
  </si>
  <si>
    <t>FREDJ BEN KHALIFA KLEBI</t>
  </si>
  <si>
    <t>COPI  AUTOS</t>
  </si>
  <si>
    <t>SIRAJ BEN ZINA</t>
  </si>
  <si>
    <t>3R18104</t>
  </si>
  <si>
    <t>ISMAIL TOUNSI</t>
  </si>
  <si>
    <t>ZOUARI FRERES</t>
  </si>
  <si>
    <t>BELEL HABIB</t>
  </si>
  <si>
    <t>3R18132</t>
  </si>
  <si>
    <t>INT.PIECES &amp; MATERIELS   IPM</t>
  </si>
  <si>
    <t>3r18234</t>
  </si>
  <si>
    <t>STE CDTPR</t>
  </si>
  <si>
    <t>3R18254</t>
  </si>
  <si>
    <t>MOHAMED KCHAOU</t>
  </si>
  <si>
    <t>GUIDARA ABDALLAH</t>
  </si>
  <si>
    <t>3R18285</t>
  </si>
  <si>
    <t>STE CHOKRI DE PIECES DE</t>
  </si>
  <si>
    <t>3R18354</t>
  </si>
  <si>
    <t>SOZEM</t>
  </si>
  <si>
    <t>3R18374</t>
  </si>
  <si>
    <t>STE BEN HALIMA</t>
  </si>
  <si>
    <t>MOHAMED AMINE BEN AMOR</t>
  </si>
  <si>
    <t>3R18381</t>
  </si>
  <si>
    <t>STE DREAM CAR</t>
  </si>
  <si>
    <t>STE DES PIECES DE RECHANGE</t>
  </si>
  <si>
    <t>MOHAMED AYOUB TOUNSI</t>
  </si>
  <si>
    <t>NOUR GENERAL AUTOS</t>
  </si>
  <si>
    <t>ETS. JEDIDI RIADH</t>
  </si>
  <si>
    <t>4R12230</t>
  </si>
  <si>
    <t>STE PIECES AUTO DU SAHEL</t>
  </si>
  <si>
    <t>4R12256</t>
  </si>
  <si>
    <t>ABDELKEBIR IMED BEN ZID</t>
  </si>
  <si>
    <t>STE CIPA</t>
  </si>
  <si>
    <t>4R13028</t>
  </si>
  <si>
    <t>SOCIETE MANNAI BATIMENT</t>
  </si>
  <si>
    <t>4R13068</t>
  </si>
  <si>
    <t>EZZEDDINE BEN AROUS</t>
  </si>
  <si>
    <t>STE CARTAGE AUTO</t>
  </si>
  <si>
    <t>MEHREZ BEN MOHAMED GUIZANI</t>
  </si>
  <si>
    <t>4R15020</t>
  </si>
  <si>
    <t>STE TRAV.ELECT.MAHDIA [STEM]</t>
  </si>
  <si>
    <t>STE LIZIDI ACCESSOIRES AUTOS</t>
  </si>
  <si>
    <t>6R21066</t>
  </si>
  <si>
    <t>MED MAJID B.ABDESSALEM</t>
  </si>
  <si>
    <t>6R21159</t>
  </si>
  <si>
    <t>HAMIDI BOUABIDI</t>
  </si>
  <si>
    <t>6R21174</t>
  </si>
  <si>
    <t>SOKOPA</t>
  </si>
  <si>
    <t>STE B.ABDESSALEM PIECES AUTO</t>
  </si>
  <si>
    <t>6R21194</t>
  </si>
  <si>
    <t>FOURNITURE AUTO &amp; INDUSTRIEL</t>
  </si>
  <si>
    <t>STE FRERES NALOUTI</t>
  </si>
  <si>
    <t>NALOUTI SALAH BEN MAHMOUD</t>
  </si>
  <si>
    <t>STE ELECTRICIA AUTO</t>
  </si>
  <si>
    <t>CH135</t>
  </si>
  <si>
    <t>135</t>
  </si>
  <si>
    <t>GHARBI JALEL BEN BRAHIM</t>
  </si>
  <si>
    <t>3R18105</t>
  </si>
  <si>
    <t>SUD POIDS LOURD</t>
  </si>
  <si>
    <t>CH150</t>
  </si>
  <si>
    <t>150</t>
  </si>
  <si>
    <t>4R13031</t>
  </si>
  <si>
    <t>ETS.AMOR SGHAIER ET CIE</t>
  </si>
  <si>
    <t>1A01004</t>
  </si>
  <si>
    <t>MIN AGR.-D.DES RESS. EN EAU</t>
  </si>
  <si>
    <t>1G06009</t>
  </si>
  <si>
    <t>MUNICIPALITE DE L'ARIANA</t>
  </si>
  <si>
    <t>1P01000</t>
  </si>
  <si>
    <t>PERSONNEL  NOUR</t>
  </si>
  <si>
    <t>1R01188</t>
  </si>
  <si>
    <t>SOCIETE EL MABROUK</t>
  </si>
  <si>
    <t>1r01388</t>
  </si>
  <si>
    <t>Ste Int des Sports-Nautiques</t>
  </si>
  <si>
    <t>1R02027</t>
  </si>
  <si>
    <t>ADEL BEN AYED BARBOUCHI</t>
  </si>
  <si>
    <t>1R02028</t>
  </si>
  <si>
    <t>FARRAH ABDELMAJID</t>
  </si>
  <si>
    <t>1R02037</t>
  </si>
  <si>
    <t>BEN ZINA ABDELLATIF</t>
  </si>
  <si>
    <t>FETHI MISSAOUI</t>
  </si>
  <si>
    <t>1R04106C</t>
  </si>
  <si>
    <t>CROISSANT ROUGE TUNISIEN</t>
  </si>
  <si>
    <t>1S01030</t>
  </si>
  <si>
    <t>PARRENIN S.A</t>
  </si>
  <si>
    <t>MINOTERIE DE LA SOUKRA</t>
  </si>
  <si>
    <t>STE DU DJEBEL DJRISSA</t>
  </si>
  <si>
    <t>SAYARA  S.A</t>
  </si>
  <si>
    <t>AFRIVISION SONY</t>
  </si>
  <si>
    <t>1S07001</t>
  </si>
  <si>
    <t>INDUSTRIE PHARMACEUTIQUES</t>
  </si>
  <si>
    <t>7R17035</t>
  </si>
  <si>
    <t>SOCIETE CHIHEB DE COMMERCE</t>
  </si>
  <si>
    <t>7R19017</t>
  </si>
  <si>
    <t>OUNIS MUSTAPHA</t>
  </si>
  <si>
    <t>1R02113</t>
  </si>
  <si>
    <t>MOHAMED BEN HSAN NASSOURI</t>
  </si>
  <si>
    <t>ES</t>
  </si>
  <si>
    <t>SOCIETE LA DOUCE</t>
  </si>
  <si>
    <t>1R03057</t>
  </si>
  <si>
    <t>MOHAMED RIDHA BEN ALI</t>
  </si>
  <si>
    <t>1R03119</t>
  </si>
  <si>
    <t>KHADIJA LANDOULSI</t>
  </si>
  <si>
    <t>1R03132</t>
  </si>
  <si>
    <t>BEN YOUSSEF MAMIA</t>
  </si>
  <si>
    <t>1R04042</t>
  </si>
  <si>
    <t>SOCIETE AUTOS CHAOUCH</t>
  </si>
  <si>
    <t>1R04115</t>
  </si>
  <si>
    <t>SKANDER ABIDI</t>
  </si>
  <si>
    <t>1R05011</t>
  </si>
  <si>
    <t>MOURAD  GABSI</t>
  </si>
  <si>
    <t>1R05202</t>
  </si>
  <si>
    <t>HASSEN BEN TAIEB BOUTRIF</t>
  </si>
  <si>
    <t>SOCIETE SAADA</t>
  </si>
  <si>
    <t>1R07048C</t>
  </si>
  <si>
    <t>JAMEL BEN HEDI BEN KHSIB</t>
  </si>
  <si>
    <t>S N D</t>
  </si>
  <si>
    <t>1X05000</t>
  </si>
  <si>
    <t>CLIENT SG</t>
  </si>
  <si>
    <t>1X06000</t>
  </si>
  <si>
    <t>3R18045</t>
  </si>
  <si>
    <t>ETS.NJAH ET CIE</t>
  </si>
  <si>
    <t>HMAD BEN AYEDI HMAD</t>
  </si>
  <si>
    <t>3X05000</t>
  </si>
  <si>
    <t>CLIENT SG - SFAX</t>
  </si>
  <si>
    <t>3X06000</t>
  </si>
  <si>
    <t>KAIES EL KHECHINE</t>
  </si>
  <si>
    <t>NACEUR BOUKADIDA</t>
  </si>
  <si>
    <t>4R13117</t>
  </si>
  <si>
    <t>SOCIETE ROSALIND</t>
  </si>
  <si>
    <t>4R15034</t>
  </si>
  <si>
    <t>COMPOIR FARES PIECES AUTO</t>
  </si>
  <si>
    <t>4X05000</t>
  </si>
  <si>
    <t>CLIENT SG  SOUSSE</t>
  </si>
  <si>
    <t>4X06000</t>
  </si>
  <si>
    <t>6R21142</t>
  </si>
  <si>
    <t>SOUAD BENT AHMED ABBOUD</t>
  </si>
  <si>
    <t>6R21143</t>
  </si>
  <si>
    <t>MAHMOUD BEN MEFTEH FERSI</t>
  </si>
  <si>
    <t>6R21149C</t>
  </si>
  <si>
    <t>JOMAA BENT MABROUK NAJII</t>
  </si>
  <si>
    <t>AMMAR ESSID</t>
  </si>
  <si>
    <t>6R23121</t>
  </si>
  <si>
    <t>ABDESSALEM BEN AMOR BCHIRI</t>
  </si>
  <si>
    <t>6R23136</t>
  </si>
  <si>
    <t>LAZHAR BEN MOHAMED KLABI</t>
  </si>
  <si>
    <t>7R16001</t>
  </si>
  <si>
    <t>SLAHEDDINE SAADOUNI</t>
  </si>
  <si>
    <t>7R16046</t>
  </si>
  <si>
    <t>BELGACEM B MUSTAPHA HIZI</t>
  </si>
  <si>
    <t>ALOUI HEDI BEN MOHAMED</t>
  </si>
  <si>
    <t>7R16072</t>
  </si>
  <si>
    <t>MEHREZ BEN MOHAMED BEN HAMED</t>
  </si>
  <si>
    <t>BECHIR BEN MOHAMED BRIKI</t>
  </si>
  <si>
    <t>7R17027</t>
  </si>
  <si>
    <t>FATMA BENT YOUNES BEN AKREMI</t>
  </si>
  <si>
    <t>7R17028</t>
  </si>
  <si>
    <t>MAHDI BEN ALI YOUSFI</t>
  </si>
  <si>
    <t>7R17030</t>
  </si>
  <si>
    <t>MAROUEN B ETTAHER GAROUI</t>
  </si>
  <si>
    <t>7R17031</t>
  </si>
  <si>
    <t>EL HABIB  BEN HOUCINE HAFSI</t>
  </si>
  <si>
    <t>MOHSEN BEN MOHAMED FELHI</t>
  </si>
  <si>
    <t>7R17036</t>
  </si>
  <si>
    <t>MOHAMED BEN AMARA  GUESMI</t>
  </si>
  <si>
    <t>7R17041</t>
  </si>
  <si>
    <t>STE NASSIF DE COMMERCE</t>
  </si>
  <si>
    <t>7R19041</t>
  </si>
  <si>
    <t>SASSI BEN YASMINA</t>
  </si>
  <si>
    <t>7R19062</t>
  </si>
  <si>
    <t>WASSIM B ABDALLAH SOURI</t>
  </si>
  <si>
    <t>7R19064</t>
  </si>
  <si>
    <t>SABEUR BEN KHOMSSI BENKACEM</t>
  </si>
  <si>
    <t>7R19065</t>
  </si>
  <si>
    <t>HAITHEM BEN BOUJEMAA AMARA</t>
  </si>
  <si>
    <t>7R20007</t>
  </si>
  <si>
    <t>IMED ESSID</t>
  </si>
  <si>
    <t>HOUSSAMEDDINE CHORFI</t>
  </si>
  <si>
    <t>7R20013</t>
  </si>
  <si>
    <t>ZAHER BEN TAHER SEDDIKI</t>
  </si>
  <si>
    <t>7R22007</t>
  </si>
  <si>
    <t>SOCIETE SUD AUTO</t>
  </si>
  <si>
    <t>7R22025</t>
  </si>
  <si>
    <t>BENNOUR SAFOUEN</t>
  </si>
  <si>
    <t>MAJED ELHADI BEN MUSTAPHA</t>
  </si>
  <si>
    <t>7R22027</t>
  </si>
  <si>
    <t>GHASSEN BEN ABDALLAH</t>
  </si>
  <si>
    <t>7R22028</t>
  </si>
  <si>
    <t>CHAFIK BEN MOHAMED BEN JLILA</t>
  </si>
  <si>
    <t>SALEM BEN MED BEN BRAHIM</t>
  </si>
  <si>
    <t>7R22030</t>
  </si>
  <si>
    <t>MESSAOUD BEN YOUSSEF</t>
  </si>
  <si>
    <t>7R22032</t>
  </si>
  <si>
    <t>SAMI BEN MILOUDI MERAI</t>
  </si>
  <si>
    <t>7R22033</t>
  </si>
  <si>
    <t>STE LE SUD DE PIECES</t>
  </si>
  <si>
    <t>NASR BEN ALI RTIMI</t>
  </si>
  <si>
    <t>8R09065</t>
  </si>
  <si>
    <t>YOUSSEF BELHAJ KACEM</t>
  </si>
  <si>
    <t>8R10031</t>
  </si>
  <si>
    <t>STE AYARI PIECES AUTOS ET</t>
  </si>
  <si>
    <t>ANIS BEN REHAIEM NASRI</t>
  </si>
  <si>
    <t>8R10034</t>
  </si>
  <si>
    <t>MOHAMED BILEL MAGHRAOUI</t>
  </si>
  <si>
    <t>8R10036</t>
  </si>
  <si>
    <t>MERIEM BENT AYED KEHILI</t>
  </si>
  <si>
    <t>8R10069</t>
  </si>
  <si>
    <t>SOCIETE JOUDA PRO</t>
  </si>
  <si>
    <t>8R11067</t>
  </si>
  <si>
    <t>AYED BEN HMIDA KEHILI</t>
  </si>
  <si>
    <t>8R11068</t>
  </si>
  <si>
    <t>SALWA BENT HASSEN ZDIRI</t>
  </si>
  <si>
    <t>8R11070</t>
  </si>
  <si>
    <t>BORNI BEN MOHAMED DJEBALI</t>
  </si>
  <si>
    <t>8R11076</t>
  </si>
  <si>
    <t>SOUFIEN B MOHAMED ABROUGUI</t>
  </si>
  <si>
    <t>8X05000</t>
  </si>
  <si>
    <t>8X06000</t>
  </si>
  <si>
    <t>CLIENT SG JENDOUBA</t>
  </si>
  <si>
    <t>1P03000</t>
  </si>
  <si>
    <t>L'AMICALE ANGED</t>
  </si>
  <si>
    <t>1P04000</t>
  </si>
  <si>
    <t>AMICALE  A.T.D.C.D</t>
  </si>
  <si>
    <t>MONCEF BEN HABIB CHERNI</t>
  </si>
  <si>
    <t>1R01487</t>
  </si>
  <si>
    <t>LANDOLSI SAMI</t>
  </si>
  <si>
    <t>HAMDI NOUREDDINE  "SRB"</t>
  </si>
  <si>
    <t>1R01583</t>
  </si>
  <si>
    <t>MISTER PIECES AUTO</t>
  </si>
  <si>
    <t>1R01589</t>
  </si>
  <si>
    <t>IMED FAIDI</t>
  </si>
  <si>
    <t>1R01602</t>
  </si>
  <si>
    <t>ABASSI.COMCE&amp;IMPORT &amp; EXPORT</t>
  </si>
  <si>
    <t>1R01605</t>
  </si>
  <si>
    <t>ANIS POINT BATTERIE</t>
  </si>
  <si>
    <t>1R02204</t>
  </si>
  <si>
    <t>LOTFI BEN MIZOUNI CHAIBI</t>
  </si>
  <si>
    <t>1R02230</t>
  </si>
  <si>
    <t>SALON PIECE DE RECHANGES SPR</t>
  </si>
  <si>
    <t>1R02259</t>
  </si>
  <si>
    <t>STE SACOPA</t>
  </si>
  <si>
    <t>1R02260</t>
  </si>
  <si>
    <t>A.P.A SARL</t>
  </si>
  <si>
    <t>1R02262</t>
  </si>
  <si>
    <t>SGHAIER HAMZA</t>
  </si>
  <si>
    <t>1R02266</t>
  </si>
  <si>
    <t>CHAMMAKHI HICHEM</t>
  </si>
  <si>
    <t>1R02269</t>
  </si>
  <si>
    <t>BOUFETH SLAH</t>
  </si>
  <si>
    <t>AHMED ALI IMEN</t>
  </si>
  <si>
    <t>1R02273</t>
  </si>
  <si>
    <t>NAHALI MOHAMED FADHEL</t>
  </si>
  <si>
    <t>1R02279</t>
  </si>
  <si>
    <t>BEN SALEM INES</t>
  </si>
  <si>
    <t>1R02288</t>
  </si>
  <si>
    <t>MOEZ TAIEB</t>
  </si>
  <si>
    <t>1R02291</t>
  </si>
  <si>
    <t>VAS AUTOS SERVICES</t>
  </si>
  <si>
    <t>1R03128</t>
  </si>
  <si>
    <t>STE SAADAOUI AUTO</t>
  </si>
  <si>
    <t>1R03165</t>
  </si>
  <si>
    <t>STE CHAHD AUTO</t>
  </si>
  <si>
    <t>1R03178</t>
  </si>
  <si>
    <t>KAROUI GHAZI</t>
  </si>
  <si>
    <t>1R03180</t>
  </si>
  <si>
    <t>HMISSI AUTO PIECES</t>
  </si>
  <si>
    <t>1R04111</t>
  </si>
  <si>
    <t>ABDELKARIM OUERTANI</t>
  </si>
  <si>
    <t>1R04118</t>
  </si>
  <si>
    <t>BILEL B DAOUD B MED AOUINTI</t>
  </si>
  <si>
    <t>1R04122</t>
  </si>
  <si>
    <t>STE TAIBA DE COMMERCE</t>
  </si>
  <si>
    <t>1R04162</t>
  </si>
  <si>
    <t>DRIDI NIDHAL BEN AMOR</t>
  </si>
  <si>
    <t>1R05179</t>
  </si>
  <si>
    <t>NAJET EZZAHROUNI</t>
  </si>
  <si>
    <t>1R05189</t>
  </si>
  <si>
    <t>LAMJED BEN ZID</t>
  </si>
  <si>
    <t>1R05222</t>
  </si>
  <si>
    <t>STE LINA AUTO</t>
  </si>
  <si>
    <t>1R05224</t>
  </si>
  <si>
    <t>SAMIHA BEN DHAFER</t>
  </si>
  <si>
    <t>1R05229</t>
  </si>
  <si>
    <t>DHAOU MOHIEDDINE"DHAOU AUTO"</t>
  </si>
  <si>
    <t>1R06033</t>
  </si>
  <si>
    <t>LAMOUCHI MONGI</t>
  </si>
  <si>
    <t>1R06138</t>
  </si>
  <si>
    <t>HAMMAMI HAMOUDA</t>
  </si>
  <si>
    <t>1R06140</t>
  </si>
  <si>
    <t>FAHMI HAMDANI</t>
  </si>
  <si>
    <t>1R06144</t>
  </si>
  <si>
    <t>ZIED MARZOUK</t>
  </si>
  <si>
    <t>1R06152</t>
  </si>
  <si>
    <t>CHOKRI BEN KHMAEIS MEJRI</t>
  </si>
  <si>
    <t>1R06156</t>
  </si>
  <si>
    <t>NEJIB BEN MOHAMED ABBASSI</t>
  </si>
  <si>
    <t>1R06158</t>
  </si>
  <si>
    <t>SAIDI CHERIFA</t>
  </si>
  <si>
    <t>1R06164</t>
  </si>
  <si>
    <t>HICHRI HASSEN</t>
  </si>
  <si>
    <t>1R06165</t>
  </si>
  <si>
    <t>LAHMAR ELBECHIR</t>
  </si>
  <si>
    <t>LAHBIB HAMDI</t>
  </si>
  <si>
    <t>1R07052</t>
  </si>
  <si>
    <t>MED SADOK B SOFIENE SOUABNI</t>
  </si>
  <si>
    <t>1R07053</t>
  </si>
  <si>
    <t>FAIZA BENT MOHAMED BEN SALAH</t>
  </si>
  <si>
    <t>1R07056</t>
  </si>
  <si>
    <t>SANA B.EL HEDI B HAJ KHALIFA</t>
  </si>
  <si>
    <t>BAHKLI  ABDELWAHAB</t>
  </si>
  <si>
    <t>BEN HAJ SALEM HOUSSEM</t>
  </si>
  <si>
    <t>WISSAL CHALGHOUM</t>
  </si>
  <si>
    <t>1R09020</t>
  </si>
  <si>
    <t>NIZAR BEN AHMED JOUINI</t>
  </si>
  <si>
    <t>1R09023</t>
  </si>
  <si>
    <t>MERDASSI MONTASAR BN OTHMEN</t>
  </si>
  <si>
    <t>1S01272</t>
  </si>
  <si>
    <t>S G T P H</t>
  </si>
  <si>
    <t>1S02178</t>
  </si>
  <si>
    <t>STE TIMAR TUNISIE ON SHORE</t>
  </si>
  <si>
    <t>1S02179</t>
  </si>
  <si>
    <t>TRABELSI LOTFI</t>
  </si>
  <si>
    <t>1S03004</t>
  </si>
  <si>
    <t>ETS. KHALED KOBBI</t>
  </si>
  <si>
    <t>BASMA BENT ALI SAYYER</t>
  </si>
  <si>
    <t>ELAYEB SALEM BEN MUSTAPHA</t>
  </si>
  <si>
    <t>3R15041</t>
  </si>
  <si>
    <t>BEN NACEUR MED TAHAR B ALI</t>
  </si>
  <si>
    <t>BADREDDDINE MED.B AHMED</t>
  </si>
  <si>
    <t>3R15045</t>
  </si>
  <si>
    <t>SAADAOUI ABDALLAH B AMMAR</t>
  </si>
  <si>
    <t>HASSEN ABDELHAKIM B FREDJ</t>
  </si>
  <si>
    <t>STE ELWASAT</t>
  </si>
  <si>
    <t>HAZEM HAMMOUDA</t>
  </si>
  <si>
    <t>STE C.D.S</t>
  </si>
  <si>
    <t>AHMED BEN FETHI CHOUCHENE</t>
  </si>
  <si>
    <t>3R18350</t>
  </si>
  <si>
    <t>SOCIETE SOCOPIECES</t>
  </si>
  <si>
    <t>3R18365</t>
  </si>
  <si>
    <t>STE SOMOPRAS</t>
  </si>
  <si>
    <t>3R18395</t>
  </si>
  <si>
    <t>GUIZANI TAREK BEN EZZEDINE</t>
  </si>
  <si>
    <t>3R18397</t>
  </si>
  <si>
    <t>BEN HCINE MONCEF BEN HCINE</t>
  </si>
  <si>
    <t>3R18402</t>
  </si>
  <si>
    <t>MOHAMED ALI BEN ANAS B.ZINA</t>
  </si>
  <si>
    <t>BENERGUIGA WASSIM B.MED HEDI</t>
  </si>
  <si>
    <t>3R18415</t>
  </si>
  <si>
    <t>SAANOUN ADEM BEN RAOUF</t>
  </si>
  <si>
    <t>3R18432</t>
  </si>
  <si>
    <t>SAMIR BILGHARBI</t>
  </si>
  <si>
    <t>MOUNIR AROUS</t>
  </si>
  <si>
    <t>4R12224</t>
  </si>
  <si>
    <t>COMPTOIR M'SAKEN PIECES AUTO</t>
  </si>
  <si>
    <t>4R12235</t>
  </si>
  <si>
    <t>MABROUK BEN BELGACEM LEJNEF</t>
  </si>
  <si>
    <t>4R12237</t>
  </si>
  <si>
    <t>BEN AZIZ RIADH BEN MOHAMED</t>
  </si>
  <si>
    <t>4R12244</t>
  </si>
  <si>
    <t>NOUREDDINE MANSOUR</t>
  </si>
  <si>
    <t>4R12271</t>
  </si>
  <si>
    <t>ILYES MZABI</t>
  </si>
  <si>
    <t>BAYA FREDJ</t>
  </si>
  <si>
    <t>BEN-ZID ABICHE-B-SALAH</t>
  </si>
  <si>
    <t>4R13121</t>
  </si>
  <si>
    <t>BOUSSETTA MEHDI</t>
  </si>
  <si>
    <t>4R13123</t>
  </si>
  <si>
    <t>LOTFI BEN HSEN AMARA</t>
  </si>
  <si>
    <t>4R14053</t>
  </si>
  <si>
    <t>DHIKRA BT MOHAMED KHLIFI</t>
  </si>
  <si>
    <t>4R14054</t>
  </si>
  <si>
    <t>ACHRAF BEN ESSAYED KHLIFI</t>
  </si>
  <si>
    <t>4R14058</t>
  </si>
  <si>
    <t>MOUNIR BEN EL HOUCINE DHAHBI</t>
  </si>
  <si>
    <t>4R14067</t>
  </si>
  <si>
    <t>KHLIFI KHALIL BEN SAID</t>
  </si>
  <si>
    <t>4R14070</t>
  </si>
  <si>
    <t>FILALI KAMEL BEN MOHAMED</t>
  </si>
  <si>
    <t>SELMI HANEN BT ALI</t>
  </si>
  <si>
    <t>4R14074</t>
  </si>
  <si>
    <t>KHALIFI NAIIM</t>
  </si>
  <si>
    <t>4R14078</t>
  </si>
  <si>
    <t>PIECE AUTO MASOUDI</t>
  </si>
  <si>
    <t>STE AMEN CAR DU CENTRE</t>
  </si>
  <si>
    <t>4R14082</t>
  </si>
  <si>
    <t>TIMOUMI SOFIEN BEN SAHNOUNE</t>
  </si>
  <si>
    <t>YOSRI BAAZAOUI</t>
  </si>
  <si>
    <t>4R14087</t>
  </si>
  <si>
    <t>STE KIOSQUE IDOUDI</t>
  </si>
  <si>
    <t>4R14089</t>
  </si>
  <si>
    <t>NASRI HAMZA B.SASSI B.JILANI</t>
  </si>
  <si>
    <t>LA PIECE EURO-JAPONAISE</t>
  </si>
  <si>
    <t>4R15036</t>
  </si>
  <si>
    <t>COMPTOIR JMOUR PIECES AUTOS</t>
  </si>
  <si>
    <t>STE MAHDIA AUTO</t>
  </si>
  <si>
    <t>4R15039</t>
  </si>
  <si>
    <t>OTHMENE DHIFALLAH</t>
  </si>
  <si>
    <t>4R15040</t>
  </si>
  <si>
    <t>LAJNEF AHMED B BELGACEM</t>
  </si>
  <si>
    <t>4R15041</t>
  </si>
  <si>
    <t>BEN HSINE AMMAR</t>
  </si>
  <si>
    <t>4R15047</t>
  </si>
  <si>
    <t>BARBOURA LAMIA BENT AHMED</t>
  </si>
  <si>
    <t>4R15048</t>
  </si>
  <si>
    <t>ZBEDI AMOR BEN HASSEN</t>
  </si>
  <si>
    <t>4R15061</t>
  </si>
  <si>
    <t>LASSOUED WAJDI BEN SAHBI</t>
  </si>
  <si>
    <t>MABROUK BEN SALAH HAMMOURI</t>
  </si>
  <si>
    <t>6R21147C</t>
  </si>
  <si>
    <t>6R21148</t>
  </si>
  <si>
    <t>ISSAM BAHRI BEN KILANI ALAYA</t>
  </si>
  <si>
    <t>6R21148C</t>
  </si>
  <si>
    <t>6R21149</t>
  </si>
  <si>
    <t>6R21166</t>
  </si>
  <si>
    <t>DRISS MOHAMED BEN SADOK</t>
  </si>
  <si>
    <t>6R21167</t>
  </si>
  <si>
    <t>LASSOUED KHALED BEN ALI</t>
  </si>
  <si>
    <t>6R21168</t>
  </si>
  <si>
    <t>MAHJOUBI FATMA BENT SAID</t>
  </si>
  <si>
    <t>6R21171</t>
  </si>
  <si>
    <t>ZIDANE MOUNIR BEN SAID</t>
  </si>
  <si>
    <t>6R21180</t>
  </si>
  <si>
    <t>NASFIA FATHIA BENT ABDESLEM</t>
  </si>
  <si>
    <t>SEBEI TAOUFIK BEN MOHAMED</t>
  </si>
  <si>
    <t>6R23098</t>
  </si>
  <si>
    <t>ABICHOU ABDELFATTAH</t>
  </si>
  <si>
    <t>6R23141</t>
  </si>
  <si>
    <t>SAFI BADREDDINE BEN SAMI</t>
  </si>
  <si>
    <t>6R23154</t>
  </si>
  <si>
    <t>NABHANE DHAOU BEN ALI</t>
  </si>
  <si>
    <t>6R23157</t>
  </si>
  <si>
    <t>ABICHOU MOHAMED HEDI</t>
  </si>
  <si>
    <t>6R23158</t>
  </si>
  <si>
    <t>MELIANE HABIB BEN SALEM</t>
  </si>
  <si>
    <t>6R23161</t>
  </si>
  <si>
    <t>TOUATI SALAH B MOHAMED</t>
  </si>
  <si>
    <t>6R23163</t>
  </si>
  <si>
    <t>STE AFRICA ZARZIS RENT A CAR</t>
  </si>
  <si>
    <t>6R23170</t>
  </si>
  <si>
    <t>STE RABIA ZARZIS AUTO</t>
  </si>
  <si>
    <t>6R23171</t>
  </si>
  <si>
    <t>BAAROUN YOUSSEF BEN SAYEH</t>
  </si>
  <si>
    <t>AMMAR BEN DHOU KARRAB</t>
  </si>
  <si>
    <t>RACHID MABROUK BEN SALEM</t>
  </si>
  <si>
    <t>KHALFALLAH MILOUD B MOHAMED</t>
  </si>
  <si>
    <t>6R24026</t>
  </si>
  <si>
    <t>ISMAIL BEN MOHAMED B. GHANEM</t>
  </si>
  <si>
    <t>6S21016</t>
  </si>
  <si>
    <t>GROUPEMENT EL AMEN SERPOL</t>
  </si>
  <si>
    <t>7R16071</t>
  </si>
  <si>
    <t>ZOHRA LETIFI</t>
  </si>
  <si>
    <t>7R16073</t>
  </si>
  <si>
    <t>BRAHIM BEN AMOR HASNI</t>
  </si>
  <si>
    <t>MERZOUGUI ABDELKADER</t>
  </si>
  <si>
    <t>7R16077</t>
  </si>
  <si>
    <t>ALOUI MAHMOUD B ALI B SALAH</t>
  </si>
  <si>
    <t>ALOUI HEDI</t>
  </si>
  <si>
    <t>LTIFI FTIMA</t>
  </si>
  <si>
    <t>NASRI WALID BEN ABBES</t>
  </si>
  <si>
    <t>7R16083</t>
  </si>
  <si>
    <t>OMRI FARID BEN AMER</t>
  </si>
  <si>
    <t>MERZOUGUI RIDHA B.MED EZZINE</t>
  </si>
  <si>
    <t>REBAII MAHJOUB BEN SAHBI</t>
  </si>
  <si>
    <t>7R16086</t>
  </si>
  <si>
    <t>IMED BEN ABDELHAMID BARKAOUI</t>
  </si>
  <si>
    <t>7R16087</t>
  </si>
  <si>
    <t>JDAY MED FEKHER BN KHDHIRI</t>
  </si>
  <si>
    <t>CHAABANI MOHAMED BEN DHAW</t>
  </si>
  <si>
    <t>BARHOUMI WISSEM B MOHAMED</t>
  </si>
  <si>
    <t>7R17032</t>
  </si>
  <si>
    <t>SABER BEN ALI YOUSFI</t>
  </si>
  <si>
    <t>WALID BEN LAID GHARBI</t>
  </si>
  <si>
    <t>ABDELAZIZ B JEMAI SOUISSI</t>
  </si>
  <si>
    <t>MOUFIDA BT MED AKRMI FELHI</t>
  </si>
  <si>
    <t>7R17042</t>
  </si>
  <si>
    <t>GASMI FATMA BENT SALAH</t>
  </si>
  <si>
    <t>EBDELLI WALID BEN NASSER</t>
  </si>
  <si>
    <t>7R17044</t>
  </si>
  <si>
    <t>GHARSALLI MOHAMED</t>
  </si>
  <si>
    <t>7R17045</t>
  </si>
  <si>
    <t>OMRI RIADH B WARDI</t>
  </si>
  <si>
    <t>7R17048</t>
  </si>
  <si>
    <t>ALIBI ZINA BEN DHAOU</t>
  </si>
  <si>
    <t>7R17049</t>
  </si>
  <si>
    <t>SOCIETE SALHI FRERS</t>
  </si>
  <si>
    <t>AMMARI WISSEM  BEN MOHAMED</t>
  </si>
  <si>
    <t>7R17053</t>
  </si>
  <si>
    <t>ALIBI ELFARABI B.MOHAMED</t>
  </si>
  <si>
    <t>STE.GEANT PICES AUTO&amp;MEUBLE</t>
  </si>
  <si>
    <t>7R17056</t>
  </si>
  <si>
    <t>HIDOURI CHAOUKI BEN NACEUR</t>
  </si>
  <si>
    <t>7R17061</t>
  </si>
  <si>
    <t>SAADOUNI RABII B.SALAHEDDINE</t>
  </si>
  <si>
    <t>7R17063</t>
  </si>
  <si>
    <t>MISSAOUI RIDHA BEN KHELIFA</t>
  </si>
  <si>
    <t>7R17064</t>
  </si>
  <si>
    <t>LOTFI BADRI BEN MESSOUD</t>
  </si>
  <si>
    <t>7R17065</t>
  </si>
  <si>
    <t>MOUFIDA FELHI</t>
  </si>
  <si>
    <t>7R17066</t>
  </si>
  <si>
    <t xml:space="preserve"> BEN HAMED COMMERCE INTERNAT</t>
  </si>
  <si>
    <t>7R17067</t>
  </si>
  <si>
    <t>DHYABI FRADJ BEN SADOK</t>
  </si>
  <si>
    <t>7R17068</t>
  </si>
  <si>
    <t>ETAIB EL BACHIR B BOUKTHIR</t>
  </si>
  <si>
    <t>7R17069</t>
  </si>
  <si>
    <t>KHITOUNI DALILA BEN BRAHIM</t>
  </si>
  <si>
    <t>7R19025</t>
  </si>
  <si>
    <t>MOUSSAOUI NOUREDDINE</t>
  </si>
  <si>
    <t>7R19063</t>
  </si>
  <si>
    <t>MOHAMED BEN AHMED BENALI</t>
  </si>
  <si>
    <t>7R19066</t>
  </si>
  <si>
    <t>TOUMIA GLEYA BENT LAZHAR</t>
  </si>
  <si>
    <t>7R19067</t>
  </si>
  <si>
    <t>7R19068</t>
  </si>
  <si>
    <t>KAHWACH ABES BEN BRAHIM</t>
  </si>
  <si>
    <t>7R19071</t>
  </si>
  <si>
    <t>JERIDI MOURAD BEN BELGACEM</t>
  </si>
  <si>
    <t>7R19072</t>
  </si>
  <si>
    <t>HAJI KARIM BEN MED ELAID</t>
  </si>
  <si>
    <t>TALEB RAFIK BEN MOHAMED</t>
  </si>
  <si>
    <t>7R19074</t>
  </si>
  <si>
    <t>RAYEN ACCESSOIRES AUTOS</t>
  </si>
  <si>
    <t>SAI BILLEL BEN AHMED</t>
  </si>
  <si>
    <t>7R19082</t>
  </si>
  <si>
    <t>MABROUKI SAMIR BEN ALI</t>
  </si>
  <si>
    <t>7R19083</t>
  </si>
  <si>
    <t>ABDALLAH MOHAMED B.AHMED</t>
  </si>
  <si>
    <t>ELMABROUKI.SERV.MECANIQUES</t>
  </si>
  <si>
    <t>7R19085</t>
  </si>
  <si>
    <t>RAHLIYA HAFSIA BENT SUILAH</t>
  </si>
  <si>
    <t>ELLOUZE KAMEL BN MED TAHER</t>
  </si>
  <si>
    <t>HIDOURI ABDALLAH B AMMAR</t>
  </si>
  <si>
    <t>7R19089</t>
  </si>
  <si>
    <t>NASR CHAHRAZED BT MAHMOUD</t>
  </si>
  <si>
    <t>YAAKOUBI AMMAR B MED B AMMAR</t>
  </si>
  <si>
    <t>7R20016</t>
  </si>
  <si>
    <t>STE TUSURUS PIECES AUTOS ET</t>
  </si>
  <si>
    <t>7R20017</t>
  </si>
  <si>
    <t>MBAREK DHEKRA BNT MOHAMED</t>
  </si>
  <si>
    <t>7R20018</t>
  </si>
  <si>
    <t>STE VENTE PIECES AUTO SUD</t>
  </si>
  <si>
    <t>7R20019</t>
  </si>
  <si>
    <t>ESSILI RADHIA VNT BECHIR</t>
  </si>
  <si>
    <t>ELKHALDI ANIS B MED LAKHDHAR</t>
  </si>
  <si>
    <t>KHNICH LOTFI BEN AHMED</t>
  </si>
  <si>
    <t>7R20022</t>
  </si>
  <si>
    <t>ABBAS MOUNA BEN AHMED</t>
  </si>
  <si>
    <t>7R20023</t>
  </si>
  <si>
    <t>STE ELEGANCE AUTO SUD</t>
  </si>
  <si>
    <t>BACHTA MED NIZAR BEN AHMED</t>
  </si>
  <si>
    <t>7R20025</t>
  </si>
  <si>
    <t>BENTORKIA BRAHIM BN ABDALLAH</t>
  </si>
  <si>
    <t>EZZINE MED RAOUF B.ABDERAOUF</t>
  </si>
  <si>
    <t>LAHOUEL MED TAHER BN MOHAMED</t>
  </si>
  <si>
    <t>SALEM B.ABDELLAZIZ BELHASSEN</t>
  </si>
  <si>
    <t>7R22034</t>
  </si>
  <si>
    <t>KAREM BEN ELAARBI TENNICH</t>
  </si>
  <si>
    <t>7R22035</t>
  </si>
  <si>
    <t>TAREK BEN BECHIR BENFRIJA</t>
  </si>
  <si>
    <t>7R22037</t>
  </si>
  <si>
    <t>TOUATI SOUAD BT BRAHIM</t>
  </si>
  <si>
    <t>7R22038</t>
  </si>
  <si>
    <t>SOUEI MOHAMED MONJI B SOUEI</t>
  </si>
  <si>
    <t>7R22041</t>
  </si>
  <si>
    <t>CHRIF ABDALLAH BEN ALI</t>
  </si>
  <si>
    <t>7R22042</t>
  </si>
  <si>
    <t>LAKHDHAR B.ABDALLAH BELEBESS</t>
  </si>
  <si>
    <t>7R22043</t>
  </si>
  <si>
    <t>TOUATI HASSEN BEN AMMAR</t>
  </si>
  <si>
    <t>BEN YOUSSEF IHEB B.ELMEHDI</t>
  </si>
  <si>
    <t>SMIDA MABROUKA BENT BELGACEM</t>
  </si>
  <si>
    <t>7R22049</t>
  </si>
  <si>
    <t>AZAEIZ VTE PCES.RECH.MAT.AGR</t>
  </si>
  <si>
    <t>BEN ABDALLAH ABDALLAH.MOSBAH</t>
  </si>
  <si>
    <t>STE UNIVERS AUTOS DOUZ</t>
  </si>
  <si>
    <t>8R08030</t>
  </si>
  <si>
    <t>ADEL BELGACEM</t>
  </si>
  <si>
    <t>8R08046</t>
  </si>
  <si>
    <t>JALEL BEN TAHER BEN GUIDER</t>
  </si>
  <si>
    <t>8R09082</t>
  </si>
  <si>
    <t>RIAHI HANEN BT IBRAHIM</t>
  </si>
  <si>
    <t>8R09087</t>
  </si>
  <si>
    <t>MANSOURI ABDELMAJID BEN MED</t>
  </si>
  <si>
    <t>8R10035</t>
  </si>
  <si>
    <t>WAHID BEN BCHIR SAIDI</t>
  </si>
  <si>
    <t>8R10041</t>
  </si>
  <si>
    <t>NASSIM B. ABDELFATEH HAOUARI</t>
  </si>
  <si>
    <t>8R10043</t>
  </si>
  <si>
    <t>SALWA BENT AMMAR ATHIMNI</t>
  </si>
  <si>
    <t>8R10044</t>
  </si>
  <si>
    <t>HAJJAJI NASREDDINE</t>
  </si>
  <si>
    <t>8R10045</t>
  </si>
  <si>
    <t>HAFSOUNI BECHIR B BELGACEM</t>
  </si>
  <si>
    <t>8R10050</t>
  </si>
  <si>
    <t>CHOUIBI KHAMISSA B MEFTEH</t>
  </si>
  <si>
    <t>AMMARI BRAHIM B AHMED</t>
  </si>
  <si>
    <t>8R10058</t>
  </si>
  <si>
    <t>ABDI MOHAMED B MOHSEN</t>
  </si>
  <si>
    <t>8R10063</t>
  </si>
  <si>
    <t>CHAOUALI JAMEL B MED ELHEDI</t>
  </si>
  <si>
    <t>8R10066</t>
  </si>
  <si>
    <t>JLIF MOURAD BEN ABDALLAH</t>
  </si>
  <si>
    <t>BRIHMI SABER B MASSOUD</t>
  </si>
  <si>
    <t>8R11066</t>
  </si>
  <si>
    <t>SOFIEN EL MIZOUNI</t>
  </si>
  <si>
    <t>8R11073</t>
  </si>
  <si>
    <t>STE AUTO PLUS INTERNATIONAL</t>
  </si>
  <si>
    <t>8R11074</t>
  </si>
  <si>
    <t>BOUZID NAJET</t>
  </si>
  <si>
    <t>8R11077</t>
  </si>
  <si>
    <t>STE SO.CO.PCES</t>
  </si>
  <si>
    <t>8R11080</t>
  </si>
  <si>
    <t>SMIRI MOEZ</t>
  </si>
  <si>
    <t>8R11085</t>
  </si>
  <si>
    <t>BEN SALEM LAKHDAR</t>
  </si>
  <si>
    <t>8R11089</t>
  </si>
  <si>
    <t>COMPTOIR NOUR AUTOMOBILE</t>
  </si>
  <si>
    <t>8R11091</t>
  </si>
  <si>
    <t>KHALFAOUI AFEF BT MOULDI</t>
  </si>
  <si>
    <t>8R11095</t>
  </si>
  <si>
    <t>STE B KHLIFA  PCES.RECHANGE</t>
  </si>
  <si>
    <t>8R11096</t>
  </si>
  <si>
    <t>MANAAI CHERIFA B LAKHDHAR</t>
  </si>
  <si>
    <t>BOUGANMI ABDELHAKIM B MOSBAH</t>
  </si>
  <si>
    <t>1R01501</t>
  </si>
  <si>
    <t>EL HOSNI HASSEN BEN SALAH</t>
  </si>
  <si>
    <t>ES030</t>
  </si>
  <si>
    <t>1R01505</t>
  </si>
  <si>
    <t>HAMMAMI PIECES AUTO "HPA"</t>
  </si>
  <si>
    <t>1R01535</t>
  </si>
  <si>
    <t>CHAABANI AUTO</t>
  </si>
  <si>
    <t>1R01576</t>
  </si>
  <si>
    <t>STE LAHMAR AUTO</t>
  </si>
  <si>
    <t>1R01603</t>
  </si>
  <si>
    <t>STE HERZI PIECES AUTOS</t>
  </si>
  <si>
    <t>1R02001</t>
  </si>
  <si>
    <t>SALAH BEN CHAIEB</t>
  </si>
  <si>
    <t>1R02203</t>
  </si>
  <si>
    <t>LINA</t>
  </si>
  <si>
    <t>AGILI PIECES DETACHEES</t>
  </si>
  <si>
    <t>1R02295</t>
  </si>
  <si>
    <t>MONDIAL BATTERIES</t>
  </si>
  <si>
    <t>1R02296</t>
  </si>
  <si>
    <t>OUERFELI TAEIB</t>
  </si>
  <si>
    <t>1R03110</t>
  </si>
  <si>
    <t>SONIA BENT MOHAMED  EZZINE</t>
  </si>
  <si>
    <t>1R03127</t>
  </si>
  <si>
    <t>BRIOUZA TAREK BEN MANSOUR</t>
  </si>
  <si>
    <t>1R03129</t>
  </si>
  <si>
    <t>GHARBI SABEUR</t>
  </si>
  <si>
    <t>STE BEN EL HEDI ET COMPAGNIE</t>
  </si>
  <si>
    <t>JALEL BEN  ABDELLAZIZ CHATER</t>
  </si>
  <si>
    <t>1R05182</t>
  </si>
  <si>
    <t>BILEL BEN CHEDLY CHAABANI</t>
  </si>
  <si>
    <t>1R06067</t>
  </si>
  <si>
    <t>STE.COMPTOIR GENERAL P. AUTO</t>
  </si>
  <si>
    <t>STE LAHBIB PIECES RECH-PNEUS</t>
  </si>
  <si>
    <t>1R06153</t>
  </si>
  <si>
    <t>HAYTHEM B.NEJIB BOUDHINA</t>
  </si>
  <si>
    <t>1R07051</t>
  </si>
  <si>
    <t>HAMDI GENERAL AGRICOLE</t>
  </si>
  <si>
    <t>FAROUK SAADANI</t>
  </si>
  <si>
    <t>3R15024</t>
  </si>
  <si>
    <t>AMMAR BEN HOUCINE</t>
  </si>
  <si>
    <t>3R18414</t>
  </si>
  <si>
    <t>STE PALM AUTO PARTS</t>
  </si>
  <si>
    <t>CHEDLY BOUZID</t>
  </si>
  <si>
    <t>3R18441</t>
  </si>
  <si>
    <t>GUIDARA AHMED</t>
  </si>
  <si>
    <t>4R12198</t>
  </si>
  <si>
    <t>JRADI HICHEM</t>
  </si>
  <si>
    <t>4R12241</t>
  </si>
  <si>
    <t>AMEUR BEN MED BEN ABDENNABI</t>
  </si>
  <si>
    <t>4R12243</t>
  </si>
  <si>
    <t>WAHID BEN SALAH  NAWAR</t>
  </si>
  <si>
    <t>4R12248</t>
  </si>
  <si>
    <t>STE EL MOUTAWASSET</t>
  </si>
  <si>
    <t>4R13122</t>
  </si>
  <si>
    <t>STE ANYCAR</t>
  </si>
  <si>
    <t>4R13127</t>
  </si>
  <si>
    <t>ANIS BEN ABDALLAH</t>
  </si>
  <si>
    <t>4R13144</t>
  </si>
  <si>
    <t>MOHAMED BEN BECHIR DJEBELLI</t>
  </si>
  <si>
    <t>MARWEN BEN MED BEN HLIMA</t>
  </si>
  <si>
    <t>4R14083</t>
  </si>
  <si>
    <t>STE AROUSSI VENTE PICES AUTO</t>
  </si>
  <si>
    <t>4R14084</t>
  </si>
  <si>
    <t>SEBRI MOHAMED HOSNI</t>
  </si>
  <si>
    <t>KHLIFI ACHREF BEN SAIYED</t>
  </si>
  <si>
    <t>STE ESSALAMA</t>
  </si>
  <si>
    <t>GHARBI MONGI</t>
  </si>
  <si>
    <t>4R15045</t>
  </si>
  <si>
    <t>MAIEZ HAMDI BEN KALIFA</t>
  </si>
  <si>
    <t>KHAMIS FAHIM BEN SADOK</t>
  </si>
  <si>
    <t>4R15059</t>
  </si>
  <si>
    <t>STE FERDAWS CCE ALIM GROS&amp;PC</t>
  </si>
  <si>
    <t>6R21165</t>
  </si>
  <si>
    <t>BESGHAIER ZOUBAIER</t>
  </si>
  <si>
    <t>6R21172</t>
  </si>
  <si>
    <t>STE EL AMANA PIECES AUTOS</t>
  </si>
  <si>
    <t>6R23127</t>
  </si>
  <si>
    <t>MAHDI BEN MESSAOUD THAMEUR</t>
  </si>
  <si>
    <t>6R23134</t>
  </si>
  <si>
    <t>SABER BEN SALEM ZAIDI</t>
  </si>
  <si>
    <t>6R23135</t>
  </si>
  <si>
    <t>MAKREM BEN MED HCINE KHILA</t>
  </si>
  <si>
    <t>6R23137</t>
  </si>
  <si>
    <t>BARNAT MOUNIR BEN ALI</t>
  </si>
  <si>
    <t>HEDI BEN MOHAMED GUENBRI</t>
  </si>
  <si>
    <t>HAJJI MALEK BEN MED LAID</t>
  </si>
  <si>
    <t>8R08031</t>
  </si>
  <si>
    <t>ABDEJLIL B. ABDELHAMID JBALI</t>
  </si>
  <si>
    <t>STE PLUS SERVICES "S P S A"</t>
  </si>
  <si>
    <t>8R08048</t>
  </si>
  <si>
    <t>STE ARWA DE SERVICES</t>
  </si>
  <si>
    <t>8R08051</t>
  </si>
  <si>
    <t>DAIKHI ZINA BENT ABDALLAH</t>
  </si>
  <si>
    <t>ZRIBI WAEL BEN AHMED</t>
  </si>
  <si>
    <t>8R09034</t>
  </si>
  <si>
    <t>OUERGHI ABDELLAZIZ</t>
  </si>
  <si>
    <t>STE BMB AUTO</t>
  </si>
  <si>
    <t>8R09083</t>
  </si>
  <si>
    <t>KOUKI FAOUZI BEN MILED</t>
  </si>
  <si>
    <t>8R09084</t>
  </si>
  <si>
    <t>BEN ELAANES FATMA BENT AHMED</t>
  </si>
  <si>
    <t>MANSOURI OM EZZINE BENT ALI</t>
  </si>
  <si>
    <t>8R09089</t>
  </si>
  <si>
    <t>MANSOURI ALI BEN NOUREDDINE</t>
  </si>
  <si>
    <t>8R09091</t>
  </si>
  <si>
    <t>DJEBBI SALWA BENT AMOR</t>
  </si>
  <si>
    <t>GHATHGHATHI NABIL</t>
  </si>
  <si>
    <t>CHORFI FOUED</t>
  </si>
  <si>
    <t>8R10068</t>
  </si>
  <si>
    <t>TOUIHRI SLIM</t>
  </si>
  <si>
    <t>8R10071</t>
  </si>
  <si>
    <t>TOUIHRI HICHEM B.HASSEN</t>
  </si>
  <si>
    <t>KHALED GHAZOUANI</t>
  </si>
  <si>
    <t>8R10073</t>
  </si>
  <si>
    <t>JELIF YOUNES</t>
  </si>
  <si>
    <t>8R10074</t>
  </si>
  <si>
    <t>HOMRANI CHAIMA BENT MONCEF</t>
  </si>
  <si>
    <t>ARIDHI LILYA BENT SADOK</t>
  </si>
  <si>
    <t>STE CHIHI PIECES AUTOS</t>
  </si>
  <si>
    <t>HATEM BEN MOHAMED KOUKI</t>
  </si>
  <si>
    <t>8R11071</t>
  </si>
  <si>
    <t>HATEM BEN MOHSEN BOUZID</t>
  </si>
  <si>
    <t>8R11081</t>
  </si>
  <si>
    <t>HARBAOUI FAOUZI</t>
  </si>
  <si>
    <t>8R11082</t>
  </si>
  <si>
    <t>8R11086</t>
  </si>
  <si>
    <t>RACHID BOUZID</t>
  </si>
  <si>
    <t>8R11090</t>
  </si>
  <si>
    <t>MAROUEN BAKAR</t>
  </si>
  <si>
    <t>STE ELAJMI PIECES AUTOS</t>
  </si>
  <si>
    <t>8R11103</t>
  </si>
  <si>
    <t>THAIRI ALA EDDINE B MOULDI</t>
  </si>
  <si>
    <t>8R11104</t>
  </si>
  <si>
    <t>KHAMMOU BECHIR B SEDDIK</t>
  </si>
  <si>
    <t>8R11107</t>
  </si>
  <si>
    <t>STE BENKHAMOU AUTOS MOTOS</t>
  </si>
  <si>
    <t>8R16001</t>
  </si>
  <si>
    <t>JALLOULI ABDERRAHMEN</t>
  </si>
  <si>
    <t>8R16002</t>
  </si>
  <si>
    <t>MEJRI WARDA BT MOHAMED</t>
  </si>
  <si>
    <t>1R01538</t>
  </si>
  <si>
    <t>MERIEM BEN DHAOU</t>
  </si>
  <si>
    <t>ES045</t>
  </si>
  <si>
    <t>1R03012</t>
  </si>
  <si>
    <t>NAIMA BEN HELAL</t>
  </si>
  <si>
    <t>1R03120</t>
  </si>
  <si>
    <t>KASDALLAH BRAHIM</t>
  </si>
  <si>
    <t>1R03122</t>
  </si>
  <si>
    <t>ROYALE MULTISERVICES</t>
  </si>
  <si>
    <t>1R04032</t>
  </si>
  <si>
    <t>ALI BEN MOHAMED JENDOUBI</t>
  </si>
  <si>
    <t>CHEBBI BATT</t>
  </si>
  <si>
    <t>1R06129</t>
  </si>
  <si>
    <t>MOEZ BEN HEDI RAHMANI</t>
  </si>
  <si>
    <t>1R04153</t>
  </si>
  <si>
    <t>STE ALLO PIECE AUTO</t>
  </si>
  <si>
    <t>ES060</t>
  </si>
  <si>
    <t>4R14028</t>
  </si>
  <si>
    <t>ZNAZEN NOUREDDINE</t>
  </si>
  <si>
    <t>8R11060</t>
  </si>
  <si>
    <t>FATEN BENT MED SALAH ELKLII</t>
  </si>
  <si>
    <t>8R11079</t>
  </si>
  <si>
    <t>TAREK BELARA BEN MOHAMED</t>
  </si>
  <si>
    <t>1R05164</t>
  </si>
  <si>
    <t>STE SEIF SERVICES</t>
  </si>
  <si>
    <t>ES075</t>
  </si>
  <si>
    <t>1S01310</t>
  </si>
  <si>
    <t>SACEM INDUSTRIES</t>
  </si>
  <si>
    <t>TR030</t>
  </si>
  <si>
    <t>TR</t>
  </si>
  <si>
    <t>STE CARTHAGO</t>
  </si>
  <si>
    <t>4R12101</t>
  </si>
  <si>
    <t>STE PIECES AUTOMOBILE</t>
  </si>
  <si>
    <t>8R10037C</t>
  </si>
  <si>
    <t>WALID BEN HABIB CHORFI</t>
  </si>
  <si>
    <t>1R01486</t>
  </si>
  <si>
    <t>STE CHEIKH AYEDI GZOUNI</t>
  </si>
  <si>
    <t>TR045</t>
  </si>
  <si>
    <t>G O V P F</t>
  </si>
  <si>
    <t>1S02126</t>
  </si>
  <si>
    <t>SOCIETE TRANSOIL</t>
  </si>
  <si>
    <t>1S02191</t>
  </si>
  <si>
    <t>MASSUCCOT AFFRICA</t>
  </si>
  <si>
    <t>STE LUMIERE TRANSPORT</t>
  </si>
  <si>
    <t>TR060</t>
  </si>
  <si>
    <t>STE LUMIERE LOGISTIQUE</t>
  </si>
  <si>
    <t>1G01020</t>
  </si>
  <si>
    <t>VILAVI</t>
  </si>
  <si>
    <t>S E T C A R</t>
  </si>
  <si>
    <t>1G03003</t>
  </si>
  <si>
    <t>COMPAGNIE GEN.DE METALLURGIE</t>
  </si>
  <si>
    <t>1G25001</t>
  </si>
  <si>
    <t>TUNISIA FACETS</t>
  </si>
  <si>
    <t>1G25002</t>
  </si>
  <si>
    <t>STE PLANET SUD LOCATION DE</t>
  </si>
  <si>
    <t>1G25003</t>
  </si>
  <si>
    <t>S T C I</t>
  </si>
  <si>
    <t>1G25005</t>
  </si>
  <si>
    <t>SOTIPAPIER</t>
  </si>
  <si>
    <t>CHIMICOULEURS</t>
  </si>
  <si>
    <t>SOTUNOL</t>
  </si>
  <si>
    <t>1R01092</t>
  </si>
  <si>
    <t>SECOURS-AUTO</t>
  </si>
  <si>
    <t>CHAMAKHI BECHIR</t>
  </si>
  <si>
    <t>1R01135</t>
  </si>
  <si>
    <t>P.R. POID LOURD-CHALHA LOTFI</t>
  </si>
  <si>
    <t>CHAMAKHI YOUSSEF</t>
  </si>
  <si>
    <t>1R01259</t>
  </si>
  <si>
    <t>STE. AGRI PARTS</t>
  </si>
  <si>
    <t>1R01467</t>
  </si>
  <si>
    <t>STE COMPTOIR DE RECHANGE</t>
  </si>
  <si>
    <t>1R01521</t>
  </si>
  <si>
    <t>STE DE RECHANGE AGRICOLE</t>
  </si>
  <si>
    <t>1R01544</t>
  </si>
  <si>
    <t>COGEPA</t>
  </si>
  <si>
    <t>1R02068</t>
  </si>
  <si>
    <t>SHILI SOUAD</t>
  </si>
  <si>
    <t>SOCIETE CEPA</t>
  </si>
  <si>
    <t>M P R- ESSID LASSAAD</t>
  </si>
  <si>
    <t>1R02188</t>
  </si>
  <si>
    <t>STE EQUIPEMENT RATIONNEL</t>
  </si>
  <si>
    <t>1R02200</t>
  </si>
  <si>
    <t>SOCIETE ENNAJAH DES SERVICES</t>
  </si>
  <si>
    <t>AUTO ZARGA</t>
  </si>
  <si>
    <t>1R03055</t>
  </si>
  <si>
    <t>NACEUR OUESLATI</t>
  </si>
  <si>
    <t>1R03138</t>
  </si>
  <si>
    <t>STE IDEALE COMMERCE EN GROS</t>
  </si>
  <si>
    <t>1R03139</t>
  </si>
  <si>
    <t>STE AUTO DISTRIBUTION PIECES</t>
  </si>
  <si>
    <t>1R04066</t>
  </si>
  <si>
    <t>SOCIETE KHIARI</t>
  </si>
  <si>
    <t>STE SIPRAMA</t>
  </si>
  <si>
    <t>MAJDI B.KHIAREDDINE BOUDHINA</t>
  </si>
  <si>
    <t>SAIDA SARRAY VEUVE FENINA</t>
  </si>
  <si>
    <t>STE EQUIP.GEN.BAROUDI[E.G.B]</t>
  </si>
  <si>
    <t>1R05080</t>
  </si>
  <si>
    <t>JAMIL RAAI</t>
  </si>
  <si>
    <t>1R05088</t>
  </si>
  <si>
    <t>STE. AGRICOLE EL AMEL</t>
  </si>
  <si>
    <t>1R05102</t>
  </si>
  <si>
    <t>MONCEF BEN AHMED ESSARI</t>
  </si>
  <si>
    <t>1R05167</t>
  </si>
  <si>
    <t>STE TNNE DES PIECES</t>
  </si>
  <si>
    <t>STE AGRI.QUINCAILLERIE  AMEL</t>
  </si>
  <si>
    <t>STE BICHIOU BRICO HOME</t>
  </si>
  <si>
    <t>1R05216</t>
  </si>
  <si>
    <t>SOCIETE M &amp; M MOTORS</t>
  </si>
  <si>
    <t>STE MATER ET EQUIP . BICHIOU</t>
  </si>
  <si>
    <t>TAREK BEN KHEMAIES LAHBIB</t>
  </si>
  <si>
    <t>ETABLISSEMENTS AUPEICLE</t>
  </si>
  <si>
    <t>1R07040</t>
  </si>
  <si>
    <t>STE EQUIPEMENT MODERNE AUTOS</t>
  </si>
  <si>
    <t>STE AFRIQUE AUTO</t>
  </si>
  <si>
    <t>1S01196</t>
  </si>
  <si>
    <t>STE SOTEE</t>
  </si>
  <si>
    <t>SOSTEM</t>
  </si>
  <si>
    <t>1S01240</t>
  </si>
  <si>
    <t>STE MULTI TRANSPORT MTI</t>
  </si>
  <si>
    <t>1S01245</t>
  </si>
  <si>
    <t>AUTO SERVICES TUNISIE</t>
  </si>
  <si>
    <t>STE LAND'OR</t>
  </si>
  <si>
    <t>ECOLOGIQUE TUNISO-ITALIENNE</t>
  </si>
  <si>
    <t>1S01260</t>
  </si>
  <si>
    <t>SOCIETE " EXO7 "</t>
  </si>
  <si>
    <t>STE " SO TRA PRO "</t>
  </si>
  <si>
    <t>1S01293</t>
  </si>
  <si>
    <t>ECOPNEU</t>
  </si>
  <si>
    <t>1S01297</t>
  </si>
  <si>
    <t>STE DE DISTRIBUTION ERRAFAHA</t>
  </si>
  <si>
    <t>1S01313</t>
  </si>
  <si>
    <t>STE AGRONOMIC LAND</t>
  </si>
  <si>
    <t>1S02043</t>
  </si>
  <si>
    <t>STE EXPLOIT. D'EAU MINERALE</t>
  </si>
  <si>
    <t>1S02102</t>
  </si>
  <si>
    <t>Société OASIS. S.A.</t>
  </si>
  <si>
    <t>1S02119</t>
  </si>
  <si>
    <t>S O T U D I S</t>
  </si>
  <si>
    <t>1S02137</t>
  </si>
  <si>
    <t>LA TUNISIENNE DISTRIBUTION</t>
  </si>
  <si>
    <t>1S02143</t>
  </si>
  <si>
    <t>STE NASR TRANSPORT TERRESTRE</t>
  </si>
  <si>
    <t>STE AGRICOLE SIDI OTHMANE</t>
  </si>
  <si>
    <t>1S02148</t>
  </si>
  <si>
    <t>STE TNNE D'INDUST.METALLIQUE</t>
  </si>
  <si>
    <t>STE D'EMBALLAGE METALLIQUE</t>
  </si>
  <si>
    <t>1S02163</t>
  </si>
  <si>
    <t>STE CARTHAGE OIL</t>
  </si>
  <si>
    <t>STE YASMINE</t>
  </si>
  <si>
    <t>1S02171</t>
  </si>
  <si>
    <t>ETS DALMAS ET CIE</t>
  </si>
  <si>
    <t>1S02187</t>
  </si>
  <si>
    <t>STE LE BETON DU SAHEL</t>
  </si>
  <si>
    <t>1S02188</t>
  </si>
  <si>
    <t>STE JOMAA</t>
  </si>
  <si>
    <t>SOCIETE SAFIR</t>
  </si>
  <si>
    <t>1S02199</t>
  </si>
  <si>
    <t>SEFINA SICAF</t>
  </si>
  <si>
    <t>1S03060</t>
  </si>
  <si>
    <t>QUALITY PARTS ALLIANCE</t>
  </si>
  <si>
    <t>1S05013</t>
  </si>
  <si>
    <t>PROVITAL</t>
  </si>
  <si>
    <t>STE ESSID TRADING COMPANY</t>
  </si>
  <si>
    <t>1S07003</t>
  </si>
  <si>
    <t>STE.GALVAN.TRANSPORT.METAUX</t>
  </si>
  <si>
    <t>3R18091</t>
  </si>
  <si>
    <t>ABDELMAJID BEN AMOR</t>
  </si>
  <si>
    <t>3S18057</t>
  </si>
  <si>
    <t>3S18069</t>
  </si>
  <si>
    <t>STE NACEUR AUTOM.SERVICES</t>
  </si>
  <si>
    <t>4R12105</t>
  </si>
  <si>
    <t>ETS. ZOUARI ET CIE</t>
  </si>
  <si>
    <t>SOCIETE TRANS-FOOD</t>
  </si>
  <si>
    <t>SOTUDIS</t>
  </si>
  <si>
    <t>4S12023</t>
  </si>
  <si>
    <t>S M T T</t>
  </si>
  <si>
    <t>4S12036</t>
  </si>
  <si>
    <t>STE GENERAL BETON</t>
  </si>
  <si>
    <t>4S12058</t>
  </si>
  <si>
    <t>STE JALTA BOAT TUNISIE</t>
  </si>
  <si>
    <t>4S12061</t>
  </si>
  <si>
    <t>STE AGROMELANGE TECHNOLOGIE</t>
  </si>
  <si>
    <t>4S12062</t>
  </si>
  <si>
    <t>4S12065</t>
  </si>
  <si>
    <t>4S12066</t>
  </si>
  <si>
    <t>STE GENERALE PAV TUNISIE SAR</t>
  </si>
  <si>
    <t>STE D'ASSIST MAINT AUTO SAMA</t>
  </si>
  <si>
    <t>6R21030</t>
  </si>
  <si>
    <t>DAOUED ABDELWAHEB</t>
  </si>
  <si>
    <t>6R21078</t>
  </si>
  <si>
    <t>MOURAD THABET</t>
  </si>
  <si>
    <t>6R21078C</t>
  </si>
  <si>
    <t>PIECES DETACHEES AUTO ET P</t>
  </si>
  <si>
    <t>SOCIETE EL WAFA</t>
  </si>
  <si>
    <t>6S21013</t>
  </si>
  <si>
    <t>STE TRANSPORT ET MANUTENTION</t>
  </si>
  <si>
    <t>7R19024</t>
  </si>
  <si>
    <t>BOUOUNI ABDELHAMID</t>
  </si>
  <si>
    <t>ISMAIL BEN OTHMAN KARAOULI</t>
  </si>
  <si>
    <t>7R19077</t>
  </si>
  <si>
    <t>STE POIDS LOURD SUD</t>
  </si>
  <si>
    <t>7S22010</t>
  </si>
  <si>
    <t>SOCIETE BELMABROUK TRAVAUX</t>
  </si>
  <si>
    <t>7T16001</t>
  </si>
  <si>
    <t>SRT KASSERINE</t>
  </si>
  <si>
    <t>8R09068</t>
  </si>
  <si>
    <t>STE TECHNIQUES AGRICOLE</t>
  </si>
  <si>
    <t>STE TUNISIENNE AGRICOLE</t>
  </si>
  <si>
    <t>STE TAXI 86</t>
  </si>
  <si>
    <t>8R10029</t>
  </si>
  <si>
    <t>LOTFI CHALHA</t>
  </si>
  <si>
    <t>8R10056</t>
  </si>
  <si>
    <t>STE HAMMAMI DE MATER.AGRICOL</t>
  </si>
  <si>
    <t>ISSAOUI ABDERRAHMEN</t>
  </si>
  <si>
    <t>SLAHEDDINE CHARNI</t>
  </si>
  <si>
    <t>MAHER BEN ABID</t>
  </si>
  <si>
    <t>8R11053</t>
  </si>
  <si>
    <t>MEJED GHEZAIEL</t>
  </si>
  <si>
    <t>3R18087</t>
  </si>
  <si>
    <t>HEDI BEN REGUIGUA</t>
  </si>
  <si>
    <t>3R18156</t>
  </si>
  <si>
    <t>SRIOUI MOHAMED</t>
  </si>
  <si>
    <t>1R01412</t>
  </si>
  <si>
    <t>BRAHIM MAHMOUD     ( COPAF )</t>
  </si>
  <si>
    <t>TR075</t>
  </si>
  <si>
    <t>1R01452</t>
  </si>
  <si>
    <t>SOCIETE  S I A A</t>
  </si>
  <si>
    <t>1R01522</t>
  </si>
  <si>
    <t>BEN MAHMOUD CHOKRI</t>
  </si>
  <si>
    <t>SOCIETE SABA</t>
  </si>
  <si>
    <t>TR090</t>
  </si>
  <si>
    <t>1G01015</t>
  </si>
  <si>
    <t>STE SIGA</t>
  </si>
  <si>
    <t>1G01016</t>
  </si>
  <si>
    <t>STE INDUSTRIE ET TECHNIQUE</t>
  </si>
  <si>
    <t>1G20001</t>
  </si>
  <si>
    <t>PROMOGRO</t>
  </si>
  <si>
    <t>SOCIETE MAGASIN GENERAL</t>
  </si>
  <si>
    <t>CENTRALE MAGASIN GENERAL</t>
  </si>
  <si>
    <t>STE l'IMMOBLIERE MG.GENERAL</t>
  </si>
  <si>
    <t>STE LOGISTIQUES MAG.GENERAL</t>
  </si>
  <si>
    <t>1G28001</t>
  </si>
  <si>
    <t>STE NOUV.BOISSON GAZ.DISTR</t>
  </si>
  <si>
    <t>1G28002</t>
  </si>
  <si>
    <t>STE NOUV.DES EAUX MINERALES</t>
  </si>
  <si>
    <t>1G28003</t>
  </si>
  <si>
    <t>STE NOUV.BOISSONS GAZEUZES</t>
  </si>
  <si>
    <t>NOUREDDINE ZOUCH</t>
  </si>
  <si>
    <t>1R01190</t>
  </si>
  <si>
    <t>JAOUADI HEDI</t>
  </si>
  <si>
    <t>1R01261</t>
  </si>
  <si>
    <t>COMPT.TUNISIEN D'EQUIPEMENT</t>
  </si>
  <si>
    <t>1R01374</t>
  </si>
  <si>
    <t>SOCIETE LE CAMION</t>
  </si>
  <si>
    <t>1r01384</t>
  </si>
  <si>
    <t>S P A I E</t>
  </si>
  <si>
    <t>1r01386</t>
  </si>
  <si>
    <t>STE GLE DE FOURNITURE</t>
  </si>
  <si>
    <t>1R01433</t>
  </si>
  <si>
    <t>STE.GLE.MATERIEL  TRANSPORT</t>
  </si>
  <si>
    <t>1R01440</t>
  </si>
  <si>
    <t>SOCIETE SAMI CHERIF</t>
  </si>
  <si>
    <t>STE PIECES RECH.EUROPEENNES</t>
  </si>
  <si>
    <t>EQUIPEMENT VOITURES    [EVE]</t>
  </si>
  <si>
    <t>MATERIELS POIDS LOURDS</t>
  </si>
  <si>
    <t>1R01472</t>
  </si>
  <si>
    <t>STE L'AVENIR</t>
  </si>
  <si>
    <t>1R01475</t>
  </si>
  <si>
    <t>ARTICLE AUTO</t>
  </si>
  <si>
    <t>1R01479</t>
  </si>
  <si>
    <t>STE TURKI TOUT COMMERCE STTC</t>
  </si>
  <si>
    <t>ETABLISSEMENT DABOUSSI</t>
  </si>
  <si>
    <t>1R01484</t>
  </si>
  <si>
    <t>SOCIETE L'HORIZON</t>
  </si>
  <si>
    <t>1R01490</t>
  </si>
  <si>
    <t>STE SOFIEN ENNEIFER ET CIE</t>
  </si>
  <si>
    <t>1R01491</t>
  </si>
  <si>
    <t>TUNISINNE DE PIECES DETACHES</t>
  </si>
  <si>
    <t>1R01507</t>
  </si>
  <si>
    <t>AUTO FILTRE ET ACCESSOIRES</t>
  </si>
  <si>
    <t>STE ENASR</t>
  </si>
  <si>
    <t>1R01511</t>
  </si>
  <si>
    <t>CHERIF MOHAMED</t>
  </si>
  <si>
    <t>1R01524</t>
  </si>
  <si>
    <t>STE PIECES ENGINS &amp; AUTOS</t>
  </si>
  <si>
    <t>1R01528</t>
  </si>
  <si>
    <t>GENERAL.PCE.RECHGE SASSI</t>
  </si>
  <si>
    <t>1R01539</t>
  </si>
  <si>
    <t>BALTI TAREK</t>
  </si>
  <si>
    <t>STE UNIVSEL AUTOMOTIVES PART</t>
  </si>
  <si>
    <t>1R01546</t>
  </si>
  <si>
    <t>WAEL DRIDI</t>
  </si>
  <si>
    <t>1R01547</t>
  </si>
  <si>
    <t>BEJAOUI LASSAAD</t>
  </si>
  <si>
    <t>1R01552</t>
  </si>
  <si>
    <t>STE JAMEL AUTO PLUS</t>
  </si>
  <si>
    <t>1R01553</t>
  </si>
  <si>
    <t>STE FATMI PIECES AUTOS</t>
  </si>
  <si>
    <t>STE TUN.PCE.RECH.ALM.SOTUPRA</t>
  </si>
  <si>
    <t>AMENI DES PIECES DETACHEES</t>
  </si>
  <si>
    <t>STE COMPTOIR VOITURE MODERNE</t>
  </si>
  <si>
    <t>1R01591</t>
  </si>
  <si>
    <t xml:space="preserve">    S M T V</t>
  </si>
  <si>
    <t>ETS.BEN JOMAA AUTOS</t>
  </si>
  <si>
    <t>SPECIALITE PIECES ELEC. AUTO</t>
  </si>
  <si>
    <t>1R02044</t>
  </si>
  <si>
    <t>DOGHRI FARHAT- STATION MOBIL</t>
  </si>
  <si>
    <t>1R02096</t>
  </si>
  <si>
    <t>DHAOUDI NAHLA</t>
  </si>
  <si>
    <t>STE  COMPTOIR CYRINE-MARIEM</t>
  </si>
  <si>
    <t>1R02144</t>
  </si>
  <si>
    <t>SOCIETE SOPIMA</t>
  </si>
  <si>
    <t>1R02149</t>
  </si>
  <si>
    <t>STE L'HORIZON EQUIP. AUTOS</t>
  </si>
  <si>
    <t>1R02171</t>
  </si>
  <si>
    <t>SOCIETE AUTO JUNIOR</t>
  </si>
  <si>
    <t>COMPTOIR PIECES AUTO ET</t>
  </si>
  <si>
    <t>SOCIETE SOPI</t>
  </si>
  <si>
    <t>1R02197</t>
  </si>
  <si>
    <t>NADER BEN HEDI AKKARI</t>
  </si>
  <si>
    <t>1R02220</t>
  </si>
  <si>
    <t>ETABLISSEMENT KARIM AUTOS</t>
  </si>
  <si>
    <t>1R02221</t>
  </si>
  <si>
    <t>STE MONDIAL FILTRES</t>
  </si>
  <si>
    <t>1R02222</t>
  </si>
  <si>
    <t>STE EZZAHRA PIECE AUTO"SEPA"</t>
  </si>
  <si>
    <t>1R02223</t>
  </si>
  <si>
    <t>STE EL BARAKA</t>
  </si>
  <si>
    <t>SODIST</t>
  </si>
  <si>
    <t>STE JAPAN MOTORS COMPANY</t>
  </si>
  <si>
    <t>STE DOGHRI AL BARAKA</t>
  </si>
  <si>
    <t>1R02251</t>
  </si>
  <si>
    <t>STE KHOULOUD</t>
  </si>
  <si>
    <t>1R02258</t>
  </si>
  <si>
    <t>MOHAMED AMINE DAOUDI</t>
  </si>
  <si>
    <t>1R02271</t>
  </si>
  <si>
    <t>STE ZE.D.CA.D</t>
  </si>
  <si>
    <t>STE GLOBALE BATTERIES DAOUDI</t>
  </si>
  <si>
    <t>1R03025</t>
  </si>
  <si>
    <t>MABROUK LAJNEF</t>
  </si>
  <si>
    <t>HABIB PIECES AUTO</t>
  </si>
  <si>
    <t>1R03037</t>
  </si>
  <si>
    <t>S A G A</t>
  </si>
  <si>
    <t>1R03043</t>
  </si>
  <si>
    <t>MOHAMED BEN MUSTAPHA FRIGUI</t>
  </si>
  <si>
    <t>1R03069</t>
  </si>
  <si>
    <t>PEARTCH</t>
  </si>
  <si>
    <t>1R03102</t>
  </si>
  <si>
    <t>SOCIETE COPIA</t>
  </si>
  <si>
    <t>1R03112</t>
  </si>
  <si>
    <t>SOCIETE GARGOURI AUTOS</t>
  </si>
  <si>
    <t>1R03142</t>
  </si>
  <si>
    <t>ETS.DES PIECES DE RECH.AUTO</t>
  </si>
  <si>
    <t>1R03154</t>
  </si>
  <si>
    <t>BENKAJI FAICEL BEN EL AFIF</t>
  </si>
  <si>
    <t>1R03155</t>
  </si>
  <si>
    <t>MD PARTS</t>
  </si>
  <si>
    <t>1R03177</t>
  </si>
  <si>
    <t>STE SPARE PARTS PRO</t>
  </si>
  <si>
    <t>1R04034</t>
  </si>
  <si>
    <t>ETS BEJAOUI AUTOS</t>
  </si>
  <si>
    <t>STE ELECTRO-MECANIQUE</t>
  </si>
  <si>
    <t>EL FAIDI MOHAMED NIZAR</t>
  </si>
  <si>
    <t>STE PIECES RECHANGES "SPJA"</t>
  </si>
  <si>
    <t>UNIVERS ELECT.AUTOS HOSNI</t>
  </si>
  <si>
    <t>1R05135</t>
  </si>
  <si>
    <t>Abdessatar Essifi</t>
  </si>
  <si>
    <t>1R05138</t>
  </si>
  <si>
    <t>STE CHELY AUTO</t>
  </si>
  <si>
    <t>TEMANI SADOK</t>
  </si>
  <si>
    <t>1R05178</t>
  </si>
  <si>
    <t>HAMDI BEN AHMED EL WAILI</t>
  </si>
  <si>
    <t>1R05180</t>
  </si>
  <si>
    <t>STE BAROUDI DE PIECES</t>
  </si>
  <si>
    <t>1R05205</t>
  </si>
  <si>
    <t>ANIS JAAFRA</t>
  </si>
  <si>
    <t>SOCIETE SOGEMIM</t>
  </si>
  <si>
    <t>SOCIETE ZGOLLI TRAC</t>
  </si>
  <si>
    <t>SOUSSI TAOUFIK</t>
  </si>
  <si>
    <t>1R06121</t>
  </si>
  <si>
    <t>MOHAMED SALAH GHARBI</t>
  </si>
  <si>
    <t>1R06124</t>
  </si>
  <si>
    <t>STE UNIVERS TOUS CAMIONS</t>
  </si>
  <si>
    <t>1R06135</t>
  </si>
  <si>
    <t>STE MAS MAINT ET SERVICES</t>
  </si>
  <si>
    <t>1R06147</t>
  </si>
  <si>
    <t>STE.MOSTAKBEL .DISTRIBUTION</t>
  </si>
  <si>
    <t>1R07036</t>
  </si>
  <si>
    <t>FATHI BEN ALI WERCHFANI</t>
  </si>
  <si>
    <t>1R07057</t>
  </si>
  <si>
    <t>STE OUERCHFENI</t>
  </si>
  <si>
    <t>B  S  B TOYOTA</t>
  </si>
  <si>
    <t>1S01212</t>
  </si>
  <si>
    <t>SOCOOPEC</t>
  </si>
  <si>
    <t>1S01226</t>
  </si>
  <si>
    <t>SOCIETE D'EQUIPEMENT</t>
  </si>
  <si>
    <t>CARTHAGE CEMENT SA</t>
  </si>
  <si>
    <t>CERI TUNISIE(CIE EURAFRICAIN</t>
  </si>
  <si>
    <t>1S01247</t>
  </si>
  <si>
    <t>STE D'ARTICLES HYGIENIQUES</t>
  </si>
  <si>
    <t>1S01249</t>
  </si>
  <si>
    <t>STE ETTAAMIR NEGOCE</t>
  </si>
  <si>
    <t>STE NASR CONTRACTORS</t>
  </si>
  <si>
    <t>CENTRALE.MATERIEL&amp;EQUIP CME</t>
  </si>
  <si>
    <t>1S02006</t>
  </si>
  <si>
    <t>BONNA TUNISIE</t>
  </si>
  <si>
    <t>SOCIETE DE ROUTE ET BATIMENT</t>
  </si>
  <si>
    <t>1S02086</t>
  </si>
  <si>
    <t>SOCIETE ALMES</t>
  </si>
  <si>
    <t>LES GRANDS ATELIERS DU NORD</t>
  </si>
  <si>
    <t>1S02132</t>
  </si>
  <si>
    <t>POULINA GROUP HOLDING</t>
  </si>
  <si>
    <t>SOCIETE MBG</t>
  </si>
  <si>
    <t>STE AGRICOLE SAOUEF</t>
  </si>
  <si>
    <t>1S02153</t>
  </si>
  <si>
    <t>STE AGRICOLE SIDI DAOUD</t>
  </si>
  <si>
    <t>1S02155</t>
  </si>
  <si>
    <t>SOCIETE AGRIMATCO TUNISIE</t>
  </si>
  <si>
    <t>1S02160</t>
  </si>
  <si>
    <t>STE DE CONST INDUSTRIALISEE</t>
  </si>
  <si>
    <t>1S02162</t>
  </si>
  <si>
    <t>STE MED OIL COMPANY</t>
  </si>
  <si>
    <t>STE NUTRIMIX</t>
  </si>
  <si>
    <t>1S02165</t>
  </si>
  <si>
    <t>STE AGRICOLE EL JENENE</t>
  </si>
  <si>
    <t>1S02168</t>
  </si>
  <si>
    <t>STE NIMR SARL</t>
  </si>
  <si>
    <t>STE AGRODIS</t>
  </si>
  <si>
    <t>STE CHAHRAZED</t>
  </si>
  <si>
    <t>1S02182</t>
  </si>
  <si>
    <t>SOCIETE EL MAZRAA MARKET</t>
  </si>
  <si>
    <t>1S02202</t>
  </si>
  <si>
    <t>SOCIETE M B G</t>
  </si>
  <si>
    <t>1S02206</t>
  </si>
  <si>
    <t>SO IN DI</t>
  </si>
  <si>
    <t>MAGHREBIA TECH.ET TRAVAUX</t>
  </si>
  <si>
    <t>1S03019</t>
  </si>
  <si>
    <t>BOUCHAMAOUI INDUSTRIES</t>
  </si>
  <si>
    <t>1S03024</t>
  </si>
  <si>
    <t>SOTUDEF</t>
  </si>
  <si>
    <t>1S03036</t>
  </si>
  <si>
    <t>SOCIETE D'ENTREPRISES</t>
  </si>
  <si>
    <t>1S03052</t>
  </si>
  <si>
    <t>OPALIA PHARMA</t>
  </si>
  <si>
    <t>ENTREPRISE BOUDOKHAN MOKHTAR</t>
  </si>
  <si>
    <t>1S05009</t>
  </si>
  <si>
    <t>GAN GROMBALIA</t>
  </si>
  <si>
    <t>1S05015</t>
  </si>
  <si>
    <t>STE AGRICOLE DAKHLA</t>
  </si>
  <si>
    <t>1S06006</t>
  </si>
  <si>
    <t>SOCIETE EL FOULEDH</t>
  </si>
  <si>
    <t>1S06015</t>
  </si>
  <si>
    <t>SOCIETE PROINJECT</t>
  </si>
  <si>
    <t>1S09005</t>
  </si>
  <si>
    <t>STE PROD CAR TUNISIE</t>
  </si>
  <si>
    <t>SOCIETE CHAABANE ET CIE</t>
  </si>
  <si>
    <t>1T02001</t>
  </si>
  <si>
    <t>COMPT. TUN. TRANSP. MARCH.</t>
  </si>
  <si>
    <t>1T05003</t>
  </si>
  <si>
    <t>TRANSPORT MARITIME TERRESTRE</t>
  </si>
  <si>
    <t>SOCIETE MAGHREBINE DES</t>
  </si>
  <si>
    <t>1T06001</t>
  </si>
  <si>
    <t>LA TENNE TRANSP. ROUT. INT</t>
  </si>
  <si>
    <t>ANIS BEN KHALIPHA RHAIEM</t>
  </si>
  <si>
    <t>ELECTRO-AUTO</t>
  </si>
  <si>
    <t>3R18076</t>
  </si>
  <si>
    <t>MAHER BEN MOHAMED HACHICHA</t>
  </si>
  <si>
    <t>C C P D</t>
  </si>
  <si>
    <t>S. BADREDDINE CHERIF &amp; CIES</t>
  </si>
  <si>
    <t>3R18099</t>
  </si>
  <si>
    <t>KHALED KCHAOU</t>
  </si>
  <si>
    <t>SOCIETE AMMOUS ET CIE</t>
  </si>
  <si>
    <t>3R18140</t>
  </si>
  <si>
    <t>COMPTOIR PIECES FIAT-SELLAMI</t>
  </si>
  <si>
    <t>ETS. FAIZA GARG. &amp; BOUHAMED</t>
  </si>
  <si>
    <t>3R18194</t>
  </si>
  <si>
    <t>STE FEKI AUTOS PIECES  [FAP]</t>
  </si>
  <si>
    <t>3R18260</t>
  </si>
  <si>
    <t>C O P I M</t>
  </si>
  <si>
    <t>CENTRE DE DISTRIBUT. PIECES</t>
  </si>
  <si>
    <t>HABIB KHECHAREM</t>
  </si>
  <si>
    <t>3R18328</t>
  </si>
  <si>
    <t>STE COMPTOIR PIECES DE</t>
  </si>
  <si>
    <t>MOUNIR BEN FARHAT BOUSSETTA</t>
  </si>
  <si>
    <t>STE COMPTOIR SFAXIEN PIECES</t>
  </si>
  <si>
    <t>3R18340</t>
  </si>
  <si>
    <t>STE TNNE PIECE VEHICULE STPV</t>
  </si>
  <si>
    <t>3R18341</t>
  </si>
  <si>
    <t>ABDELHAMID MASMOUDI</t>
  </si>
  <si>
    <t>GENERALE PIECES AUTO "GPA"</t>
  </si>
  <si>
    <t>STE FIAT AUTO PIECES [ FAP ]</t>
  </si>
  <si>
    <t>3R18356</t>
  </si>
  <si>
    <t>AHMED HASSAIRI</t>
  </si>
  <si>
    <t>STE FRIKHA PIECES AUTO</t>
  </si>
  <si>
    <t>SFAX PNEUS</t>
  </si>
  <si>
    <t>3R18362</t>
  </si>
  <si>
    <t>STE MOUALLA DISTRIBUTION</t>
  </si>
  <si>
    <t>SOCIETE VEPRA</t>
  </si>
  <si>
    <t>3R18370</t>
  </si>
  <si>
    <t>STE AL RAHMA DE DISTRIBUTION</t>
  </si>
  <si>
    <t>3R18377</t>
  </si>
  <si>
    <t>STE YASSIN.PCES.RGE &amp; DIVRS</t>
  </si>
  <si>
    <t>STE RANEN.PIECES DE RECHANGE</t>
  </si>
  <si>
    <t>3R18392</t>
  </si>
  <si>
    <t>SOCIETE NEJI FRERES</t>
  </si>
  <si>
    <t>STE M'NEJJA PIECES</t>
  </si>
  <si>
    <t>3R18394</t>
  </si>
  <si>
    <t>STE S.P.A.M</t>
  </si>
  <si>
    <t>3R18405</t>
  </si>
  <si>
    <t>STE FRIKHA</t>
  </si>
  <si>
    <t>SOCIETE C P R A</t>
  </si>
  <si>
    <t>3R18413</t>
  </si>
  <si>
    <t>FOURATI MOHAMED</t>
  </si>
  <si>
    <t>SOCIETE     T I P S</t>
  </si>
  <si>
    <t>STE CO P E M</t>
  </si>
  <si>
    <t>3R18421</t>
  </si>
  <si>
    <t>STE   L.M.K  TRUKS</t>
  </si>
  <si>
    <t>3R18423</t>
  </si>
  <si>
    <t>ACCESSOIRES INDST.AUTOMOBILE</t>
  </si>
  <si>
    <t>STE CPF SALLEMI</t>
  </si>
  <si>
    <t>3S02103</t>
  </si>
  <si>
    <t>SOCIETE T.P.A.P</t>
  </si>
  <si>
    <t>3S18040</t>
  </si>
  <si>
    <t>3S18047</t>
  </si>
  <si>
    <t>COMPAGINE GLE DES TRAVAUX</t>
  </si>
  <si>
    <t>3S18058</t>
  </si>
  <si>
    <t>SOCIETE UNIPACK</t>
  </si>
  <si>
    <t>AGROMED SA</t>
  </si>
  <si>
    <t>3S18063</t>
  </si>
  <si>
    <t>STE AVIPACK</t>
  </si>
  <si>
    <t>3S18070</t>
  </si>
  <si>
    <t>STE GLOBAL TRADING</t>
  </si>
  <si>
    <t>3T06001</t>
  </si>
  <si>
    <t>T T R I</t>
  </si>
  <si>
    <t>S O R E T R A S</t>
  </si>
  <si>
    <t>3T18005</t>
  </si>
  <si>
    <t>STE G T S</t>
  </si>
  <si>
    <t>MEUBLATEX</t>
  </si>
  <si>
    <t>4G01002</t>
  </si>
  <si>
    <t>MEUBLATEX INDUSTRIES</t>
  </si>
  <si>
    <t>4G01003</t>
  </si>
  <si>
    <t>STE TISSAGE MEUBLATEX</t>
  </si>
  <si>
    <t>4G01004</t>
  </si>
  <si>
    <t>STE PANOBOIS</t>
  </si>
  <si>
    <t>STE VOYAGE&amp;LOISIRS TUNISIE</t>
  </si>
  <si>
    <t>4G01006</t>
  </si>
  <si>
    <t>STE EL MOURADI POUR COMMERCE</t>
  </si>
  <si>
    <t>STE EXP &amp; DE PROMT.TOURISTQ</t>
  </si>
  <si>
    <t>4G01008</t>
  </si>
  <si>
    <t>STE PROMOT.TOURISTQ.MAHDIA</t>
  </si>
  <si>
    <t>STE INVST.HOTELIERS MOURADI</t>
  </si>
  <si>
    <t>4G01010</t>
  </si>
  <si>
    <t>STE BALNEAIRE HAMMAMET SUD</t>
  </si>
  <si>
    <t>EL MOURADI PALACE</t>
  </si>
  <si>
    <t>4G01012</t>
  </si>
  <si>
    <t>STE TOURISTIQUE MOURADI</t>
  </si>
  <si>
    <t>STE TOURISTIQUE EL MOURADI</t>
  </si>
  <si>
    <t>4G01014</t>
  </si>
  <si>
    <t>CLINIQUE DE SOUSSE</t>
  </si>
  <si>
    <t>4G01017</t>
  </si>
  <si>
    <t>STE TOURST.HERMALE KROUMIRIE</t>
  </si>
  <si>
    <t>4R12077</t>
  </si>
  <si>
    <t>KAMEL BEN ALI BOUKER</t>
  </si>
  <si>
    <t>4R12167</t>
  </si>
  <si>
    <t>PIECES AUTOS EL MAYEL</t>
  </si>
  <si>
    <t>4R12186</t>
  </si>
  <si>
    <t>TRAILER ET LORRY PARTS [TLP]</t>
  </si>
  <si>
    <t>4R12201</t>
  </si>
  <si>
    <t>EURO TRUCK SPARE PARTS</t>
  </si>
  <si>
    <t>4R12221</t>
  </si>
  <si>
    <t>STE CAMION SERVICE</t>
  </si>
  <si>
    <t>4R12226</t>
  </si>
  <si>
    <t>STE AUTOMATISME DU CENTRE</t>
  </si>
  <si>
    <t>4R12232</t>
  </si>
  <si>
    <t>ESSID MAROUEN</t>
  </si>
  <si>
    <t>STE COMPTOIR AUTO BOUSSLAMA</t>
  </si>
  <si>
    <t>STE DITRI-FILTRE</t>
  </si>
  <si>
    <t>4R12259</t>
  </si>
  <si>
    <t>TAB TOUT ACCESSOIRES BETON</t>
  </si>
  <si>
    <t>4R13037</t>
  </si>
  <si>
    <t>BOUSSADA KAMEL</t>
  </si>
  <si>
    <t>4R13041</t>
  </si>
  <si>
    <t>SOCIETE ZARRAD ET CIE</t>
  </si>
  <si>
    <t>4R13094</t>
  </si>
  <si>
    <t>STE KHMAIES SGHAIER ET CIE</t>
  </si>
  <si>
    <t>4R13103</t>
  </si>
  <si>
    <t>HASSINE BEN ALI HADROUG</t>
  </si>
  <si>
    <t>4R13106</t>
  </si>
  <si>
    <t>FREDJ MILI</t>
  </si>
  <si>
    <t>4R13114</t>
  </si>
  <si>
    <t>NACEUR MARAOUI</t>
  </si>
  <si>
    <t>AHMED BEN ALI TEKAYA</t>
  </si>
  <si>
    <t>STE ELWIFAK.PIECES.RECHANGES</t>
  </si>
  <si>
    <t>STE EL GHARBI EQUIP.GENERAL</t>
  </si>
  <si>
    <t>4R14030</t>
  </si>
  <si>
    <t>SAADI ABDALLAH</t>
  </si>
  <si>
    <t>NEJI KHIAREDDINE</t>
  </si>
  <si>
    <t>4R14049</t>
  </si>
  <si>
    <t>RIDHA BEN TAHAR JAMMALI</t>
  </si>
  <si>
    <t>4R15007</t>
  </si>
  <si>
    <t>LA PIECE TUNISO-EUROPEENNE</t>
  </si>
  <si>
    <t>4R15053</t>
  </si>
  <si>
    <t>ELAAYEB GHASSEN BEN EZZEDINE</t>
  </si>
  <si>
    <t>LES INDUSTRIES DE CARROSSAGE</t>
  </si>
  <si>
    <t>4S12035</t>
  </si>
  <si>
    <t>STE TUNISIE LAIT</t>
  </si>
  <si>
    <t>4S12038</t>
  </si>
  <si>
    <t>BRIQUETERIE KALAA SGHIRA</t>
  </si>
  <si>
    <t>COMPTOIR GENERAL DE BATIMENT</t>
  </si>
  <si>
    <t>4S12043</t>
  </si>
  <si>
    <t>STE GLOULOU DE TRANSPORT DE</t>
  </si>
  <si>
    <t>STE DE BETON INDUST. GLOULOU</t>
  </si>
  <si>
    <t>4S12045</t>
  </si>
  <si>
    <t>ENTREPRISE GLOULOU MED&amp;SALEM</t>
  </si>
  <si>
    <t>4S12050</t>
  </si>
  <si>
    <t>A M S</t>
  </si>
  <si>
    <t>USINE NOUVELLE DE PATES</t>
  </si>
  <si>
    <t>STE L'EPI D'OR TRANSPORT</t>
  </si>
  <si>
    <t>4S12060</t>
  </si>
  <si>
    <t>SNA SIDI ELHENI</t>
  </si>
  <si>
    <t>STE L'EPI D'OR DISTIBUTION</t>
  </si>
  <si>
    <t>4S12068</t>
  </si>
  <si>
    <t>4S12069</t>
  </si>
  <si>
    <t>STE  SOPRODI</t>
  </si>
  <si>
    <t>4S12070</t>
  </si>
  <si>
    <t>STE MEUNIERE DU CENTRE SOMEC</t>
  </si>
  <si>
    <t>4S12071</t>
  </si>
  <si>
    <t>STE X TREME POWER SPORTS</t>
  </si>
  <si>
    <t>4S12074</t>
  </si>
  <si>
    <t>STE GROUPE SRVICES AGRICOLES</t>
  </si>
  <si>
    <t>4S12075</t>
  </si>
  <si>
    <t>STE COGEB IMMOBILIERE</t>
  </si>
  <si>
    <t>4S12076</t>
  </si>
  <si>
    <t>STE L'EPI D'OR EXPORT</t>
  </si>
  <si>
    <t>4S13003</t>
  </si>
  <si>
    <t>SOMOCER</t>
  </si>
  <si>
    <t>4S18001</t>
  </si>
  <si>
    <t>AMIN MOKHTAR DAGDOUG (SETIP]</t>
  </si>
  <si>
    <t>6R21028</t>
  </si>
  <si>
    <t>ETABLISSEMENT SALAH KOTNI</t>
  </si>
  <si>
    <t>FETHI MAALOUL</t>
  </si>
  <si>
    <t>6R21033</t>
  </si>
  <si>
    <t>MOKHTAR ZAYER</t>
  </si>
  <si>
    <t>AMMAR B. ABDERRAHMEN GHRIBI</t>
  </si>
  <si>
    <t>MOHAMED GUIZA</t>
  </si>
  <si>
    <t>AMOR B.SADEK AOUDH</t>
  </si>
  <si>
    <t>6R21048C</t>
  </si>
  <si>
    <t>6R21118</t>
  </si>
  <si>
    <t>ETS SALAH KOTNI 2</t>
  </si>
  <si>
    <t>TAIEB GHRIBI</t>
  </si>
  <si>
    <t>6R23070</t>
  </si>
  <si>
    <t>STE  CHOUROU AUTOS</t>
  </si>
  <si>
    <t>CHOKRI KSIKSI</t>
  </si>
  <si>
    <t>6R23097</t>
  </si>
  <si>
    <t>RAMDHAN YAMOUN  [ TTM ]</t>
  </si>
  <si>
    <t>6R23133</t>
  </si>
  <si>
    <t>NAJMEDDINE BEN SALEM ZOUAOUI</t>
  </si>
  <si>
    <t>HAOUARI CHOKRI</t>
  </si>
  <si>
    <t>6S21001</t>
  </si>
  <si>
    <t>GPE CHIMIQUE TUNI- AMONITRE</t>
  </si>
  <si>
    <t>6S21011</t>
  </si>
  <si>
    <t>STE CHARFEDDINE RATEL ET CIE</t>
  </si>
  <si>
    <t>6S21012</t>
  </si>
  <si>
    <t>GEN.TRANS.SCES PET. ( GTSP )</t>
  </si>
  <si>
    <t>STE GLE DE COMMERCE PIECES</t>
  </si>
  <si>
    <t>MOHAMED TAHER TNANCHA</t>
  </si>
  <si>
    <t>7S16003</t>
  </si>
  <si>
    <t>STE COMP.ABBASSI PCES.AUTOS</t>
  </si>
  <si>
    <t>STE DES TRAVAUX PUBLIC GAFSA</t>
  </si>
  <si>
    <t>SADOK RHOUMA</t>
  </si>
  <si>
    <t>8R08014</t>
  </si>
  <si>
    <t>MOHAMED ALI AYARI</t>
  </si>
  <si>
    <t>8R08027</t>
  </si>
  <si>
    <t>STE RAHMANI DE PIECES AUTOS</t>
  </si>
  <si>
    <t>8R09022</t>
  </si>
  <si>
    <t>S O C O M A F</t>
  </si>
  <si>
    <t>SOCIETE GENERAL DE PNEUS</t>
  </si>
  <si>
    <t>STE TUN DE PRODUITS AGRICOLE</t>
  </si>
  <si>
    <t>8R10018</t>
  </si>
  <si>
    <t>ETSST  JOUINI MED &amp; CIE</t>
  </si>
  <si>
    <t>ROJDI BEN MOHAMED KRAOUII</t>
  </si>
  <si>
    <t>SFAX TECH. AUTO-CHARFEDINE</t>
  </si>
  <si>
    <t>3R18051</t>
  </si>
  <si>
    <t>SFAX AUTO FOURNITURES</t>
  </si>
  <si>
    <t>3R18069</t>
  </si>
  <si>
    <t>SELLAMI MED TAOUFIK- TOTAL</t>
  </si>
  <si>
    <t>KALLEL LASSAAD</t>
  </si>
  <si>
    <t>3R18146</t>
  </si>
  <si>
    <t>C O P I A</t>
  </si>
  <si>
    <t>4R14064</t>
  </si>
  <si>
    <t>STE BASMA AUTO DE COMMERCE</t>
  </si>
  <si>
    <t>TR100</t>
  </si>
  <si>
    <t>1R03125</t>
  </si>
  <si>
    <t>MOHAMED B MED NEJIB REGUIGUI</t>
  </si>
  <si>
    <t>TR105</t>
  </si>
  <si>
    <t>1R01163</t>
  </si>
  <si>
    <t>S I A  BEN JEMAA ET CIE</t>
  </si>
  <si>
    <t>TR120</t>
  </si>
  <si>
    <t>1R01447</t>
  </si>
  <si>
    <t>STE EQUIP.MODERNE AUTOMOTIVE</t>
  </si>
  <si>
    <t>STE HADJ AUTO</t>
  </si>
  <si>
    <t>SOCIETE AGRI MAN</t>
  </si>
  <si>
    <t>1R01536</t>
  </si>
  <si>
    <t>ABBES MONIA "BEST BATTERIES"</t>
  </si>
  <si>
    <t>1R01571</t>
  </si>
  <si>
    <t>STE AZIZ AUTO</t>
  </si>
  <si>
    <t>1R01572</t>
  </si>
  <si>
    <t>STE GENERAL PIECES [ANTIT]</t>
  </si>
  <si>
    <t>1R01579</t>
  </si>
  <si>
    <t>MARSA BATTERIES</t>
  </si>
  <si>
    <t>STE BEST BATTERIE</t>
  </si>
  <si>
    <t>1R02041</t>
  </si>
  <si>
    <t>COMP. COMMER. EQUIPT AUTO</t>
  </si>
  <si>
    <t>CHENIB MOHAMED- ESSAYARA</t>
  </si>
  <si>
    <t>1R02172</t>
  </si>
  <si>
    <t>STE EQUIP. AUTO ET MAT.MAINT</t>
  </si>
  <si>
    <t>NOUREDDINE CHENIB</t>
  </si>
  <si>
    <t>1R02187</t>
  </si>
  <si>
    <t>STE SERINCOM</t>
  </si>
  <si>
    <t>1R02190</t>
  </si>
  <si>
    <t>S O G E F</t>
  </si>
  <si>
    <t>STE CHENIB DE PIECES AUTOS</t>
  </si>
  <si>
    <t>1R02236</t>
  </si>
  <si>
    <t>MOHAMED HEDI TALBI</t>
  </si>
  <si>
    <t>1R02242</t>
  </si>
  <si>
    <t>STE AUTO ++ SARL</t>
  </si>
  <si>
    <t>STE BEN AMOR AUTO</t>
  </si>
  <si>
    <t>1R03030</t>
  </si>
  <si>
    <t>COMPAGNIE TNNE DE REPRESENT.</t>
  </si>
  <si>
    <t>BEN ALI HAMDI</t>
  </si>
  <si>
    <t>1R03170</t>
  </si>
  <si>
    <t>STE LEADER COMPTOIR AUTO</t>
  </si>
  <si>
    <t>1R03179</t>
  </si>
  <si>
    <t>LE PRESTATAIRE</t>
  </si>
  <si>
    <t>FIRST AUTOMOTIVE</t>
  </si>
  <si>
    <t>1R03184</t>
  </si>
  <si>
    <t>STE ANTIT ET CO</t>
  </si>
  <si>
    <t>SOCIETE ZAGHLA FRERES</t>
  </si>
  <si>
    <t>RHIM CHEDLY</t>
  </si>
  <si>
    <t>JALEL BEN AHMED EL GABSI</t>
  </si>
  <si>
    <t>1R06044</t>
  </si>
  <si>
    <t>GHARBI MED SALAH-SHELL</t>
  </si>
  <si>
    <t>LE PRESTATAIRE  [ 1 ]</t>
  </si>
  <si>
    <t>1R06128</t>
  </si>
  <si>
    <t>LE PRESTATAIRE  [ 2 ]</t>
  </si>
  <si>
    <t>1R07045</t>
  </si>
  <si>
    <t>GENERAL AGRI PARTS</t>
  </si>
  <si>
    <t>INDUST. MECANIQ. MAGHREBINES</t>
  </si>
  <si>
    <t>STE FIX-N-GO</t>
  </si>
  <si>
    <t>1S02158</t>
  </si>
  <si>
    <t>STE NLLE DES ACCUMULATEURS</t>
  </si>
  <si>
    <t>MEDDIS</t>
  </si>
  <si>
    <t>1S11004</t>
  </si>
  <si>
    <t>FONDERIE EL HANAYA</t>
  </si>
  <si>
    <t>1T05002</t>
  </si>
  <si>
    <t>TRANSMAGHREBINE MARCH.CAPBON</t>
  </si>
  <si>
    <t>FERJANI FATHALLAH</t>
  </si>
  <si>
    <t>3R18044</t>
  </si>
  <si>
    <t>MOHAMED GDOURA</t>
  </si>
  <si>
    <t>3R18060</t>
  </si>
  <si>
    <t>G P R</t>
  </si>
  <si>
    <t>MOHAMED GHARIANI</t>
  </si>
  <si>
    <t>STE.DES PIECES POIDS LOURD</t>
  </si>
  <si>
    <t>SFAX VEHICULES INDUSTRIELS</t>
  </si>
  <si>
    <t>ETS. AYADI ABDEL-ILAH</t>
  </si>
  <si>
    <t>KHENFIR MOHAMED LAMJED</t>
  </si>
  <si>
    <t>3R18158</t>
  </si>
  <si>
    <t>STE. REPARATION ELEC.&amp; MEC.</t>
  </si>
  <si>
    <t>3R18233</t>
  </si>
  <si>
    <t>KECHAOU IMED</t>
  </si>
  <si>
    <t>LAJNEF SAMI BEN MOHAMED</t>
  </si>
  <si>
    <t>3R18323</t>
  </si>
  <si>
    <t>SAGAP</t>
  </si>
  <si>
    <t>MOHAMED BOUAZIZ</t>
  </si>
  <si>
    <t>STE     SCAPA</t>
  </si>
  <si>
    <t>3R18342</t>
  </si>
  <si>
    <t>COMPTOIR DISTRIBUTION</t>
  </si>
  <si>
    <t>3R18348</t>
  </si>
  <si>
    <t>STE EUROPIECES</t>
  </si>
  <si>
    <t>F.I.A.M</t>
  </si>
  <si>
    <t>3R18368</t>
  </si>
  <si>
    <t>STE KRIAA GENERALE PIECES</t>
  </si>
  <si>
    <t>3R18378</t>
  </si>
  <si>
    <t>STE MEKINA</t>
  </si>
  <si>
    <t>3R18385</t>
  </si>
  <si>
    <t>3R18391</t>
  </si>
  <si>
    <t>3R18409</t>
  </si>
  <si>
    <t>STE PCES DE RECH.AUTO.NACEUR</t>
  </si>
  <si>
    <t>3S18041</t>
  </si>
  <si>
    <t>STE BOUZGUENDA FRERES</t>
  </si>
  <si>
    <t>3S18048</t>
  </si>
  <si>
    <t>S T M T</t>
  </si>
  <si>
    <t>3S18049</t>
  </si>
  <si>
    <t>STE DE FABRICATION DE POUDRE</t>
  </si>
  <si>
    <t>3S18055</t>
  </si>
  <si>
    <t>STE LES CARRIERES CHOISIES</t>
  </si>
  <si>
    <t>3S18059</t>
  </si>
  <si>
    <t>STE LES CARRIERES DE MESTAWA</t>
  </si>
  <si>
    <t>3S18065</t>
  </si>
  <si>
    <t>STE SFAX TRANSPORT&amp; SERVICE</t>
  </si>
  <si>
    <t>4R12185</t>
  </si>
  <si>
    <t>STE ELECTRO CENTRE CHAKROUN</t>
  </si>
  <si>
    <t>STE MESTIRI ET FILS</t>
  </si>
  <si>
    <t>4R12202</t>
  </si>
  <si>
    <t>SELMI FETHI  (MONDIAL AUTO]</t>
  </si>
  <si>
    <t>4R12217</t>
  </si>
  <si>
    <t>STE DOUDECH ET FILS</t>
  </si>
  <si>
    <t>4R12272</t>
  </si>
  <si>
    <t>STE MONDE.PIECES.RECHANGE</t>
  </si>
  <si>
    <t>4R13112</t>
  </si>
  <si>
    <t>SOCIETE EZZAHRA</t>
  </si>
  <si>
    <t>STE SARRA AUTO</t>
  </si>
  <si>
    <t>JAADI MONCEF</t>
  </si>
  <si>
    <t>6R21027</t>
  </si>
  <si>
    <t>S O G E M</t>
  </si>
  <si>
    <t>S.G.P</t>
  </si>
  <si>
    <t>6R21125</t>
  </si>
  <si>
    <t>SOCIETE SOHAMAIN</t>
  </si>
  <si>
    <t>6R21127</t>
  </si>
  <si>
    <t>SOCIETE SUD VEHICULES</t>
  </si>
  <si>
    <t>6R23038</t>
  </si>
  <si>
    <t>MOHAMED HEDI BOUAOUJA</t>
  </si>
  <si>
    <t>6R23112</t>
  </si>
  <si>
    <t>MOEZ B. ABDEKADER B.SALHINE</t>
  </si>
  <si>
    <t>6r23129</t>
  </si>
  <si>
    <t>LAZHAR BEN DHAOU DHIAB</t>
  </si>
  <si>
    <t>6R23138</t>
  </si>
  <si>
    <t>STE ZARZIS PIECES  RECHANGE</t>
  </si>
  <si>
    <t>6R23146</t>
  </si>
  <si>
    <t>ZAMMOURIA FATMA EPS MANSOURI</t>
  </si>
  <si>
    <t>STE BOUAOUAJA PCES .RECHANGE</t>
  </si>
  <si>
    <t>KHALED SALLAY</t>
  </si>
  <si>
    <t>STE BELMABROUK DES TRAVAUX</t>
  </si>
  <si>
    <t>8R11094</t>
  </si>
  <si>
    <t>SOCIETE Y G M + +</t>
  </si>
  <si>
    <t>STE ZORGATI VEHICULES</t>
  </si>
  <si>
    <t>HELMI PIECES ELECTRIQUES</t>
  </si>
  <si>
    <t>4R12211</t>
  </si>
  <si>
    <t>STE ZORGATI VEHICULE</t>
  </si>
  <si>
    <t>3R18371</t>
  </si>
  <si>
    <t>STE MAGHREB TRUCKS COMPANY</t>
  </si>
  <si>
    <t>TR150</t>
  </si>
  <si>
    <t>4R12125</t>
  </si>
  <si>
    <t>KHEMAIES DOUDECH</t>
  </si>
  <si>
    <t>4R12238</t>
  </si>
  <si>
    <t>STE TOUS POUR LE CAMION STPC</t>
  </si>
  <si>
    <t>4R15030</t>
  </si>
  <si>
    <t>SOCIETE SUD POIDS LOURDS</t>
  </si>
  <si>
    <t>6R21160</t>
  </si>
  <si>
    <t>STE SCES MECANIQUES &amp; INDUST</t>
  </si>
  <si>
    <t>3R18162</t>
  </si>
  <si>
    <t>STE. ROCHDI HAMMAMI ET CIE</t>
  </si>
  <si>
    <t>TR180</t>
  </si>
  <si>
    <t>180</t>
  </si>
  <si>
    <t>MIN.AGRICULTURE CRDA KEBILI</t>
  </si>
  <si>
    <t>VR000</t>
  </si>
  <si>
    <t>VR</t>
  </si>
  <si>
    <t>1S01282</t>
  </si>
  <si>
    <t>STE INTERNATIONAL TRANSIT</t>
  </si>
  <si>
    <t>VR030</t>
  </si>
  <si>
    <t>S T I R</t>
  </si>
  <si>
    <t>7S19020</t>
  </si>
  <si>
    <t>TUNISIE TELECOM GAFSA</t>
  </si>
  <si>
    <t>C R D A   SILIANA</t>
  </si>
  <si>
    <t>1A01019</t>
  </si>
  <si>
    <t>MIN.FONCT.PUB ET GOUVERNANCE</t>
  </si>
  <si>
    <t>VR045</t>
  </si>
  <si>
    <t>1A01030</t>
  </si>
  <si>
    <t>MIN.AGRICULTURE  INST.RECH.&amp;</t>
  </si>
  <si>
    <t>1A01033</t>
  </si>
  <si>
    <t>MINISTERE DE L'EQUIPEMENT</t>
  </si>
  <si>
    <t>MIN.TECH.COM&amp;ECONO.NUMERIQUE</t>
  </si>
  <si>
    <t>1A02013</t>
  </si>
  <si>
    <t>CENTRE REG.CONTROLES.IMPOTS</t>
  </si>
  <si>
    <t>1A03010</t>
  </si>
  <si>
    <t>PRISON CIVILE DE MORNAG</t>
  </si>
  <si>
    <t>GARDE DOUANIERE</t>
  </si>
  <si>
    <t>1A06003</t>
  </si>
  <si>
    <t>ADM.REG.EQUIP.AMG.HA.BIZERTE</t>
  </si>
  <si>
    <t>1A08003</t>
  </si>
  <si>
    <t>CEL. TRANSP. JEUNES SPORTIFS</t>
  </si>
  <si>
    <t>1A08006</t>
  </si>
  <si>
    <t>CENT.NAT.MAINT.MIN.EDUCATION</t>
  </si>
  <si>
    <t>1A08007</t>
  </si>
  <si>
    <t>CENTRE DES .ETUDES  JURIDIQ.</t>
  </si>
  <si>
    <t>1A11012</t>
  </si>
  <si>
    <t>MINISTERE DEFENSE NATIONALE</t>
  </si>
  <si>
    <t>1A12001</t>
  </si>
  <si>
    <t>MIN ENSEIGNEMENT SUPERIEUR</t>
  </si>
  <si>
    <t>PRESIDENCE DU GOUVERNEMENT</t>
  </si>
  <si>
    <t>1A22002</t>
  </si>
  <si>
    <t>MIN.ENRGIE.MINES&amp;ENGIE.RENVL</t>
  </si>
  <si>
    <t>AGENCE NAT.PROTEC.ENVIRNMENT</t>
  </si>
  <si>
    <t>1G05003</t>
  </si>
  <si>
    <t>INST.NATIONAL DU PATRIMOINE</t>
  </si>
  <si>
    <t>1G06002</t>
  </si>
  <si>
    <t>MUNICIPALITE D'HAMMAM-LIF</t>
  </si>
  <si>
    <t>1G06003</t>
  </si>
  <si>
    <t>MUNICIPALITE DE LA GOULETTE</t>
  </si>
  <si>
    <t>1G06011</t>
  </si>
  <si>
    <t>MUNICIPALITE  M'HAMDIA</t>
  </si>
  <si>
    <t>1G06015</t>
  </si>
  <si>
    <t>MUNICIPALITE DE LA MARSA</t>
  </si>
  <si>
    <t>1G06018</t>
  </si>
  <si>
    <t>MUNICIPALITE DE KORBOUS</t>
  </si>
  <si>
    <t>1G06021</t>
  </si>
  <si>
    <t>MUNICIPALITE EL ALIA</t>
  </si>
  <si>
    <t>MUNICIPALITE DE  RAFRAF</t>
  </si>
  <si>
    <t>1G06025</t>
  </si>
  <si>
    <t>MUNICIPALITE NAASSEN</t>
  </si>
  <si>
    <t>1G06026</t>
  </si>
  <si>
    <t>MUNICIPALITE OUSJA</t>
  </si>
  <si>
    <t>1G06027</t>
  </si>
  <si>
    <t>MUNICIPALITE FOUCHENA</t>
  </si>
  <si>
    <t>1G06028</t>
  </si>
  <si>
    <t>MUNICIPALITE JBEL OUST</t>
  </si>
  <si>
    <t>1G06029</t>
  </si>
  <si>
    <t>MUNICIPALITE JDAIDA</t>
  </si>
  <si>
    <t>1G06031</t>
  </si>
  <si>
    <t>MUNICIPALITE MATEUR</t>
  </si>
  <si>
    <t>1G06032</t>
  </si>
  <si>
    <t>MUNICIPALITE EL MOUROUJ</t>
  </si>
  <si>
    <t>1G06033</t>
  </si>
  <si>
    <t>MUNICIPALITE MANOUBA</t>
  </si>
  <si>
    <t>1G06034</t>
  </si>
  <si>
    <t>MUNICIPALITE MENZEL BOUZELFA</t>
  </si>
  <si>
    <t>1G06035</t>
  </si>
  <si>
    <t>MUNICIPALITE KALAAT ANDALOUS</t>
  </si>
  <si>
    <t>1G06036</t>
  </si>
  <si>
    <t>MUNICIPALITE DE MORNAG</t>
  </si>
  <si>
    <t>MUNC.BOUMHAL BASSATINE</t>
  </si>
  <si>
    <t>1G07007</t>
  </si>
  <si>
    <t>OFF NAT. DE LA FAMILLE &amp; POP</t>
  </si>
  <si>
    <t>TUNISAIR</t>
  </si>
  <si>
    <t>1G10003</t>
  </si>
  <si>
    <t>TUNISAIR TECHNICS</t>
  </si>
  <si>
    <t>1G11001</t>
  </si>
  <si>
    <t>CNAM</t>
  </si>
  <si>
    <t>COMPAGNIE TNNE DE NAVIG.</t>
  </si>
  <si>
    <t>1S01238</t>
  </si>
  <si>
    <t>BANQUE CENTRALE DE TUNISIE</t>
  </si>
  <si>
    <t>1S01275</t>
  </si>
  <si>
    <t>STE.TRANSPOPT PAR PIPE LINE</t>
  </si>
  <si>
    <t>1S01276</t>
  </si>
  <si>
    <t>AGENCE NATIONALE.PATRIMOINE</t>
  </si>
  <si>
    <t>1S01299</t>
  </si>
  <si>
    <t>CENTRE NATIONAL DE FORMATION</t>
  </si>
  <si>
    <t>1S01301</t>
  </si>
  <si>
    <t xml:space="preserve">    SMVDA RAOUDHA</t>
  </si>
  <si>
    <t>1S01303</t>
  </si>
  <si>
    <t xml:space="preserve">            I N L C C</t>
  </si>
  <si>
    <t>1S02140</t>
  </si>
  <si>
    <t>SOCIETE MAGHREB INDUSTRIES</t>
  </si>
  <si>
    <t>1S02156</t>
  </si>
  <si>
    <t>INST.SUP. DE LA MAGISTRATURE</t>
  </si>
  <si>
    <t>ECOLE NAT.PROTECTION CIVILE</t>
  </si>
  <si>
    <t>STE SIPHAT</t>
  </si>
  <si>
    <t>1S04002</t>
  </si>
  <si>
    <t>ECOLE DE L'AVIATION</t>
  </si>
  <si>
    <t>1S06007</t>
  </si>
  <si>
    <t>MUNIC. MENZEL BOURGUIBA</t>
  </si>
  <si>
    <t>DIRC.REGIONAL.POSTES.BIZERTE</t>
  </si>
  <si>
    <t>STE REG.TRANSP.SILIANA</t>
  </si>
  <si>
    <t>3G06004</t>
  </si>
  <si>
    <t>MUNICIPALITE GREMDA</t>
  </si>
  <si>
    <t>3S18064</t>
  </si>
  <si>
    <t>STE TANKAGE MEDETERANNEE</t>
  </si>
  <si>
    <t>4A12001</t>
  </si>
  <si>
    <t>DIR.REG.DE LA JUSTICE SOUSSE</t>
  </si>
  <si>
    <t>4A12002</t>
  </si>
  <si>
    <t>DIR.REG.DE LA DOUANE SOUSSE</t>
  </si>
  <si>
    <t>4G01021</t>
  </si>
  <si>
    <t>HOPITAL ENFIDHA</t>
  </si>
  <si>
    <t>4G06004</t>
  </si>
  <si>
    <t>MUNICIPALITE MSAKEN</t>
  </si>
  <si>
    <t>4G06005</t>
  </si>
  <si>
    <t>MUNICIPALITE MAHDIA</t>
  </si>
  <si>
    <t>MUNICIPALITE KAIROUAN</t>
  </si>
  <si>
    <t>4S12002</t>
  </si>
  <si>
    <t>GOUVERNORAT DE SOUSSE</t>
  </si>
  <si>
    <t>4S12046</t>
  </si>
  <si>
    <t>CNSS POLICLINIQUE SOUSSE</t>
  </si>
  <si>
    <t>4S12079</t>
  </si>
  <si>
    <t>STE D'ETUDE&amp;DEVP SOUSSE-NORD</t>
  </si>
  <si>
    <t>4S14001</t>
  </si>
  <si>
    <t>GOUVERNERAT DE KAIROUAN</t>
  </si>
  <si>
    <t>MIN.AGRICULTURE CRDA GABES</t>
  </si>
  <si>
    <t>7A01001</t>
  </si>
  <si>
    <t>MIN. AGRI.-CRDA KASSERINE</t>
  </si>
  <si>
    <t>8A01003</t>
  </si>
  <si>
    <t>Université DE JENDOUBA</t>
  </si>
  <si>
    <t>8G09004</t>
  </si>
  <si>
    <t>MUNICIPALITE DE BEJA</t>
  </si>
  <si>
    <t>8G10002</t>
  </si>
  <si>
    <t>MUNICIP.BNI MTIR COMMUNE</t>
  </si>
  <si>
    <t>1A01001</t>
  </si>
  <si>
    <t>MIN AGR.-SER.TRANSPORTS</t>
  </si>
  <si>
    <t>VR060</t>
  </si>
  <si>
    <t>1A01003</t>
  </si>
  <si>
    <t>REGIE SONDAGES HYDRAULIQUES</t>
  </si>
  <si>
    <t>1A01007</t>
  </si>
  <si>
    <t>COMM.REG.DEVEL.AGR. NABEUL</t>
  </si>
  <si>
    <t>1A01028</t>
  </si>
  <si>
    <t>MIN.AGRICULTURE CRDA BIZERTE</t>
  </si>
  <si>
    <t>1A01029</t>
  </si>
  <si>
    <t>M.AGRIC. DIR GLE DE CONSERV.</t>
  </si>
  <si>
    <t>1A01031</t>
  </si>
  <si>
    <t>C R D A  ARIANA</t>
  </si>
  <si>
    <t>1A01032</t>
  </si>
  <si>
    <t>DIR.REG.EQUIPEMENT SILIANA</t>
  </si>
  <si>
    <t>1A02010</t>
  </si>
  <si>
    <t>MIN.EQUIP. DIR.REG. ZAGHOUAN</t>
  </si>
  <si>
    <t>1A02011</t>
  </si>
  <si>
    <t>MIN.EQUIP. DIR.REG. MANNOUBA</t>
  </si>
  <si>
    <t>1A02012</t>
  </si>
  <si>
    <t>CENTRE D'ESSAIS ET DES TECH.</t>
  </si>
  <si>
    <t>1A03003</t>
  </si>
  <si>
    <t>MIN INTER.-DIR. TRANSMISSION</t>
  </si>
  <si>
    <t>1A03005</t>
  </si>
  <si>
    <t>MIN INTER.-D.AFF.ADM.&amp;FINAN.</t>
  </si>
  <si>
    <t>1A04003</t>
  </si>
  <si>
    <t>C.R.D.A MANNOUBA</t>
  </si>
  <si>
    <t>1A05005</t>
  </si>
  <si>
    <t>DIR REG EQUIPEMENT BEN AROUS</t>
  </si>
  <si>
    <t>1A06002</t>
  </si>
  <si>
    <t>MIN INDUST.ET COMMERCE</t>
  </si>
  <si>
    <t>1A08004</t>
  </si>
  <si>
    <t>MIN.DE LA JEUNESSE ET SPORTS</t>
  </si>
  <si>
    <t>1A08005</t>
  </si>
  <si>
    <t>CENTRE NAT.FOR. RECYC.CADRES</t>
  </si>
  <si>
    <t>1A10001</t>
  </si>
  <si>
    <t>PRESIDENCE DE LA REPUBLIQUE</t>
  </si>
  <si>
    <t>MIN.DEF.NAT.DIR.GEN.TRAN.INF</t>
  </si>
  <si>
    <t>1A11013</t>
  </si>
  <si>
    <t>MIN.DEF.NLE DIRECT.GENERAL</t>
  </si>
  <si>
    <t>MINISTERE  DE LA JUSTICE</t>
  </si>
  <si>
    <t>1A21002</t>
  </si>
  <si>
    <t>MINISTERE DE LA SANTE</t>
  </si>
  <si>
    <t>1A22001</t>
  </si>
  <si>
    <t>MIN. D'INDUSTRIE &amp; D'ENERGIE</t>
  </si>
  <si>
    <t>1A23001</t>
  </si>
  <si>
    <t>MIN.DES AFFAIRES ETRANGERES</t>
  </si>
  <si>
    <t>MINISTERE DU TOURISME</t>
  </si>
  <si>
    <t>AGENCE TUNIS AFRIQUE PRESSE</t>
  </si>
  <si>
    <t>1G01011</t>
  </si>
  <si>
    <t>SOTETEL</t>
  </si>
  <si>
    <t>1G04003</t>
  </si>
  <si>
    <t>HOPITAL MILITAIRE M.DEFENSE</t>
  </si>
  <si>
    <t>MUNICIPALITE DE TUNIS</t>
  </si>
  <si>
    <t>1G06005</t>
  </si>
  <si>
    <t>MUNICIPALITE DE BEN AROUS</t>
  </si>
  <si>
    <t>1G06016</t>
  </si>
  <si>
    <t>MUNICIPALITE DE BARDO</t>
  </si>
  <si>
    <t>1G06017</t>
  </si>
  <si>
    <t>MUNICIPALITE DE ZAGHOUAN</t>
  </si>
  <si>
    <t>1G06019</t>
  </si>
  <si>
    <t>MUNICIPALITE DE CARTHAGE</t>
  </si>
  <si>
    <t>1G06020</t>
  </si>
  <si>
    <t>MUNICIPALITE RAOUED</t>
  </si>
  <si>
    <t>1G06022</t>
  </si>
  <si>
    <t>MUNICIPALITE DE ZRIBA</t>
  </si>
  <si>
    <t>1G06023</t>
  </si>
  <si>
    <t>MUNICIPALITE DU KRAM</t>
  </si>
  <si>
    <t>1G06030</t>
  </si>
  <si>
    <t>MUNICIPALITE DOUAR HICHER</t>
  </si>
  <si>
    <t>1G07001</t>
  </si>
  <si>
    <t>OFFICE DES CEREALES</t>
  </si>
  <si>
    <t>OFF AVIAT. CIVILE &amp;AEROPORT</t>
  </si>
  <si>
    <t>1G07005</t>
  </si>
  <si>
    <t>OFFICE  DU COMMERCE</t>
  </si>
  <si>
    <t>1G13001</t>
  </si>
  <si>
    <t>BANQUE NATIONALE DES GENES</t>
  </si>
  <si>
    <t>1P02000</t>
  </si>
  <si>
    <t>PERSONNEL TAP</t>
  </si>
  <si>
    <t>1S01002</t>
  </si>
  <si>
    <t>ARAB TUNISIAN BANK</t>
  </si>
  <si>
    <t>CAISSE NAT. RETRAITE &amp; P.S.</t>
  </si>
  <si>
    <t>1S01043</t>
  </si>
  <si>
    <t>GOUVERNORAT DE TUNIS</t>
  </si>
  <si>
    <t>1S01072</t>
  </si>
  <si>
    <t>S.I.T.E.P.</t>
  </si>
  <si>
    <t>TUNISIE AUTOROUTES</t>
  </si>
  <si>
    <t>OFF.NAT.DE LA TELEDIFFUSION</t>
  </si>
  <si>
    <t>1S01176</t>
  </si>
  <si>
    <t>Imprimerie Officielle de la</t>
  </si>
  <si>
    <t>CENTRE NTIONAL PEDAGOGIQUE</t>
  </si>
  <si>
    <t>AGENCE NATIONALE DE GESTION</t>
  </si>
  <si>
    <t>1S01204</t>
  </si>
  <si>
    <t>TUNISIE TELECOM TUNIS</t>
  </si>
  <si>
    <t>1S01220</t>
  </si>
  <si>
    <t>ETABLISSEMENT DE LA RADIO</t>
  </si>
  <si>
    <t>1S02075</t>
  </si>
  <si>
    <t>SOTUFEM</t>
  </si>
  <si>
    <t>1S02076</t>
  </si>
  <si>
    <t>STE ATLAS AUTO</t>
  </si>
  <si>
    <t>1S02130</t>
  </si>
  <si>
    <t>CONSEIL REGIONAL GOUVERNORAT</t>
  </si>
  <si>
    <t>1S02150</t>
  </si>
  <si>
    <t>CENTRE DE TRAUMATOLOGIE ET</t>
  </si>
  <si>
    <t>1S14001</t>
  </si>
  <si>
    <t>MANUFACTURE DES TABACS</t>
  </si>
  <si>
    <t>STE REG. DE TRANSP.-BIZERTE</t>
  </si>
  <si>
    <t>3A01002</t>
  </si>
  <si>
    <t>C R D A SFAX</t>
  </si>
  <si>
    <t>DIR.REG.EQUIP.&amp; HABITAT SFAX</t>
  </si>
  <si>
    <t>3A05003</t>
  </si>
  <si>
    <t>DIR. REG.DES POSTES DE SFAX</t>
  </si>
  <si>
    <t>3G06001</t>
  </si>
  <si>
    <t>MUNICIPALITE  MENZEL CHAKER</t>
  </si>
  <si>
    <t>3G06002</t>
  </si>
  <si>
    <t>MUNICIPALITE DE SFAX</t>
  </si>
  <si>
    <t>MUNICIPALITE SAKIET EDDAEIR</t>
  </si>
  <si>
    <t>T R A P S A</t>
  </si>
  <si>
    <t>4A01003</t>
  </si>
  <si>
    <t>CRDA KAIROUAN</t>
  </si>
  <si>
    <t>4A01004</t>
  </si>
  <si>
    <t>CRDA  MAHDIA</t>
  </si>
  <si>
    <t>4A02002</t>
  </si>
  <si>
    <t>MIN.EQUIPEMENT ET HABITAT</t>
  </si>
  <si>
    <t>4G06003</t>
  </si>
  <si>
    <t>MUNICIPALITE EZZOUHOUR</t>
  </si>
  <si>
    <t>4G10002</t>
  </si>
  <si>
    <t>4S12048</t>
  </si>
  <si>
    <t>TAV TUNISIE</t>
  </si>
  <si>
    <t>4S12064</t>
  </si>
  <si>
    <t>CONSEIL REGIONAL COUV.SOUSSE</t>
  </si>
  <si>
    <t>4S14005</t>
  </si>
  <si>
    <t>S.R.T. KAIROUAN [ SORETRAK ]</t>
  </si>
  <si>
    <t>STE DE TRANSPORT DU SAHEL</t>
  </si>
  <si>
    <t>6A01001</t>
  </si>
  <si>
    <t>CRDA TATAOUINE</t>
  </si>
  <si>
    <t>6A01004</t>
  </si>
  <si>
    <t>MIN.AGRIC  CRDA MEDDENINE</t>
  </si>
  <si>
    <t>6A02001</t>
  </si>
  <si>
    <t>MINISTERE  DE L'EQUIPEMENT</t>
  </si>
  <si>
    <t>6A02002</t>
  </si>
  <si>
    <t>6G06001</t>
  </si>
  <si>
    <t>MUNICIPALITE DE GABES</t>
  </si>
  <si>
    <t>6S21014</t>
  </si>
  <si>
    <t>GROUPE CHIMIQUE GABES</t>
  </si>
  <si>
    <t>6T21003</t>
  </si>
  <si>
    <t>STE REGIONALE DE TRANSPORT</t>
  </si>
  <si>
    <t>7A01002</t>
  </si>
  <si>
    <t>MIN.AGRICULTURE  CRDA TOZEUR</t>
  </si>
  <si>
    <t>7A02001</t>
  </si>
  <si>
    <t>MIN.EQU.DIR.REGIONALE KEBILI</t>
  </si>
  <si>
    <t>7A19001</t>
  </si>
  <si>
    <t>COM.REG. DEV.AGR.GAFSA  CRDA</t>
  </si>
  <si>
    <t>7S16001</t>
  </si>
  <si>
    <t>STE NLE DE CELLULOSE ET DE</t>
  </si>
  <si>
    <t>STE TUN.TRANS.PROD.MINIERS</t>
  </si>
  <si>
    <t>8A01001</t>
  </si>
  <si>
    <t>MIN.AGRICULTURE CRDA LE KEF</t>
  </si>
  <si>
    <t>MIN. AGRICUL. CRDA  JENDOUBA</t>
  </si>
  <si>
    <t>8A02002</t>
  </si>
  <si>
    <t>DIRECTION REGIONALE DE</t>
  </si>
  <si>
    <t>8A02008</t>
  </si>
  <si>
    <t>8A04001</t>
  </si>
  <si>
    <t>DIR.REG. DOUANES  NORD-OUEST</t>
  </si>
  <si>
    <t>8A09001</t>
  </si>
  <si>
    <t>CRDA BEJA</t>
  </si>
  <si>
    <t>8G09003</t>
  </si>
  <si>
    <t>MUNICIPALITE DU KEF</t>
  </si>
  <si>
    <t>8G10001</t>
  </si>
  <si>
    <t>MUNICIPALITE JENDOUBA</t>
  </si>
  <si>
    <t>8T10001</t>
  </si>
  <si>
    <t>S.R. DE TRANSP. DE JENDOUBA</t>
  </si>
  <si>
    <t>1A11010</t>
  </si>
  <si>
    <t>MIN.DEFENSE NATIONALE</t>
  </si>
  <si>
    <t>VR075</t>
  </si>
  <si>
    <t>1A01002</t>
  </si>
  <si>
    <t>INS.NAT.RECH.AGRON-INRAT</t>
  </si>
  <si>
    <t>VR090</t>
  </si>
  <si>
    <t>1A01006</t>
  </si>
  <si>
    <t>MIN AGR.-C R D A   BEN AROUS</t>
  </si>
  <si>
    <t>1A01009</t>
  </si>
  <si>
    <t>INST.NLE.AGRON. DE TUNISIE</t>
  </si>
  <si>
    <t>1A01010</t>
  </si>
  <si>
    <t>MIN.AGR.-  DIR. D.G.B  G.T.H</t>
  </si>
  <si>
    <t>1A01011</t>
  </si>
  <si>
    <t>INSTIT.NAT. R.G.R.E.F</t>
  </si>
  <si>
    <t>1A01013</t>
  </si>
  <si>
    <t>BUR.CONT.UNI. PROD.AGRIC.</t>
  </si>
  <si>
    <t>1A01014</t>
  </si>
  <si>
    <t>AG. VULGARI. &amp; FORM. AGRIC.</t>
  </si>
  <si>
    <t>1A01024</t>
  </si>
  <si>
    <t>Min Eq Dir Ponts Chaussée</t>
  </si>
  <si>
    <t>C.R.D.A  DE TUNIS</t>
  </si>
  <si>
    <t>1A01027</t>
  </si>
  <si>
    <t>MINISTERE DE L'AGRICULTURE</t>
  </si>
  <si>
    <t>1A02004</t>
  </si>
  <si>
    <t>MIN EQUIP.&amp;HABIT-D.REG.TUNIS</t>
  </si>
  <si>
    <t>1A03001</t>
  </si>
  <si>
    <t>MIN INTER.-PROTECTION CIVILE</t>
  </si>
  <si>
    <t>MIN INTER.-D.GEN. GARDE NAT.</t>
  </si>
  <si>
    <t>MIN.INTER.- D.GLE.SURETE NAT</t>
  </si>
  <si>
    <t>1A03007</t>
  </si>
  <si>
    <t>DIR.GLE.PRISONS ET REEDUCAT.</t>
  </si>
  <si>
    <t>MIN.DE L'INTERIEUR SERVICES</t>
  </si>
  <si>
    <t>1A03009</t>
  </si>
  <si>
    <t>MINISTERE DE L'INTERIEUR</t>
  </si>
  <si>
    <t>1A04001</t>
  </si>
  <si>
    <t>MIN FINANCES</t>
  </si>
  <si>
    <t>OFFICE NATIONALE DES POSTES</t>
  </si>
  <si>
    <t>MIN.DU COMMERCE ET DE</t>
  </si>
  <si>
    <t>MIN DE LA CULTURE</t>
  </si>
  <si>
    <t>M. DEF.NAT.-D.MAT.ROUL.&amp;ESSE</t>
  </si>
  <si>
    <t>1A11007</t>
  </si>
  <si>
    <t>1A11009</t>
  </si>
  <si>
    <t>MIN.DEF.NLE CENTRE MILITAIRE</t>
  </si>
  <si>
    <t>1A15001</t>
  </si>
  <si>
    <t>MIN .AFFAIRE LOCAL.ENVIRNEMT</t>
  </si>
  <si>
    <t>1A18001</t>
  </si>
  <si>
    <t>MINISTERE DES DOMAINES DE</t>
  </si>
  <si>
    <t>1G06012</t>
  </si>
  <si>
    <t>MUNICIPALITE DE RADES</t>
  </si>
  <si>
    <t>1G06014</t>
  </si>
  <si>
    <t>MUNICIPALITE SOUKRA</t>
  </si>
  <si>
    <t>OFF ELEV. &amp; PATUR.S.MATERIEL</t>
  </si>
  <si>
    <t>1G07006</t>
  </si>
  <si>
    <t>OFFICE NATIONAL DES MINES</t>
  </si>
  <si>
    <t>OFF NAT D'ASSAINISSEMENT</t>
  </si>
  <si>
    <t>1G09001</t>
  </si>
  <si>
    <t>S.O.N.E.D.E- SERVICE APPRO.</t>
  </si>
  <si>
    <t>1G09002</t>
  </si>
  <si>
    <t>SO. NE. DE.</t>
  </si>
  <si>
    <t>S O N E D E</t>
  </si>
  <si>
    <t>S.T.E.G.</t>
  </si>
  <si>
    <t>1S01081</t>
  </si>
  <si>
    <t>SOMATRA-GET</t>
  </si>
  <si>
    <t>1s02103</t>
  </si>
  <si>
    <t>R M T A</t>
  </si>
  <si>
    <t>3S18004</t>
  </si>
  <si>
    <t>S E R E P T</t>
  </si>
  <si>
    <t>MIN. DE L'AGR. CRDA SOUSSE</t>
  </si>
  <si>
    <t>MIN. DE L'AGR. CRDA MONASTIR</t>
  </si>
  <si>
    <t>4A02001</t>
  </si>
  <si>
    <t>4G06001</t>
  </si>
  <si>
    <t>MUNICIPALITE DE SOUSSE</t>
  </si>
  <si>
    <t>4G06002</t>
  </si>
  <si>
    <t>MUNICIPALITE KALAA SGHIRA</t>
  </si>
  <si>
    <t>SONEDE SOUSSE</t>
  </si>
  <si>
    <t>S T E G</t>
  </si>
  <si>
    <t>S.T.E.G DISTRICT SOUSSE NORD</t>
  </si>
  <si>
    <t>4S01067</t>
  </si>
  <si>
    <t>S.T.A.M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</si>
</sst>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#,##0.000"/>
    <numFmt numFmtId="165" formatCode="_-* #,##0.00\ [$€]_-;\-* #,##0.00\ [$€]_-;_-* &quot;-&quot;??\ [$€]_-;_-@_-"/>
    <numFmt numFmtId="166" formatCode="_-* #,##0.000\ _€_-;\-* #,##0.000\ _€_-;_-* &quot;-&quot;???\ _€_-;_-@_-"/>
    <numFmt numFmtId="167" formatCode="#,##0.00_ ;\-#,##0.00\ "/>
  </numFmts>
  <fonts count="2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Arial"/>
    </font>
    <font>
      <sz val="10"/>
      <color theme="1"/>
      <name val="Cambria"/>
      <family val="2"/>
    </font>
    <font>
      <b/>
      <sz val="10"/>
      <color theme="1"/>
      <name val="Cambria"/>
      <family val="1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</borders>
  <cellStyleXfs count="46">
    <xf numFmtId="0" fontId="0" fillId="0" borderId="0"/>
    <xf numFmtId="165" fontId="2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6" applyNumberFormat="0" applyAlignment="0" applyProtection="0"/>
    <xf numFmtId="0" fontId="13" fillId="7" borderId="7" applyNumberFormat="0" applyAlignment="0" applyProtection="0"/>
    <xf numFmtId="0" fontId="14" fillId="7" borderId="6" applyNumberFormat="0" applyAlignment="0" applyProtection="0"/>
    <xf numFmtId="0" fontId="15" fillId="0" borderId="8" applyNumberFormat="0" applyFill="0" applyAlignment="0" applyProtection="0"/>
    <xf numFmtId="0" fontId="16" fillId="8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1" fillId="5" borderId="0" applyNumberFormat="0" applyBorder="0" applyAlignment="0" applyProtection="0"/>
    <xf numFmtId="0" fontId="2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4" fillId="0" borderId="0"/>
  </cellStyleXfs>
  <cellXfs count="54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/>
    <xf numFmtId="164" fontId="4" fillId="0" borderId="0" xfId="0" applyNumberFormat="1" applyFont="1" applyFill="1" applyAlignment="1">
      <alignment horizontal="center"/>
    </xf>
    <xf numFmtId="3" fontId="4" fillId="0" borderId="0" xfId="0" applyNumberFormat="1" applyFont="1" applyFill="1" applyAlignment="1">
      <alignment horizontal="right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/>
    <xf numFmtId="3" fontId="2" fillId="0" borderId="0" xfId="0" applyNumberFormat="1" applyFont="1" applyFill="1" applyAlignment="1">
      <alignment horizontal="right"/>
    </xf>
    <xf numFmtId="17" fontId="4" fillId="0" borderId="2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0" borderId="1" xfId="43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0" fontId="0" fillId="33" borderId="0" xfId="0" applyFill="1"/>
    <xf numFmtId="14" fontId="0" fillId="33" borderId="0" xfId="0" applyNumberFormat="1" applyFill="1"/>
    <xf numFmtId="166" fontId="0" fillId="33" borderId="0" xfId="0" applyNumberFormat="1" applyFill="1"/>
    <xf numFmtId="0" fontId="24" fillId="0" borderId="0" xfId="45"/>
    <xf numFmtId="0" fontId="25" fillId="0" borderId="11" xfId="45" applyFont="1" applyBorder="1"/>
    <xf numFmtId="0" fontId="25" fillId="0" borderId="12" xfId="45" applyFont="1" applyBorder="1"/>
    <xf numFmtId="0" fontId="25" fillId="0" borderId="13" xfId="45" applyFont="1" applyBorder="1"/>
    <xf numFmtId="0" fontId="24" fillId="0" borderId="14" xfId="45" applyBorder="1"/>
    <xf numFmtId="0" fontId="24" fillId="0" borderId="15" xfId="45" applyBorder="1"/>
    <xf numFmtId="0" fontId="24" fillId="0" borderId="16" xfId="45" applyBorder="1"/>
    <xf numFmtId="0" fontId="24" fillId="0" borderId="17" xfId="45" applyBorder="1"/>
    <xf numFmtId="0" fontId="24" fillId="0" borderId="18" xfId="45" applyBorder="1"/>
    <xf numFmtId="0" fontId="24" fillId="0" borderId="19" xfId="45" applyBorder="1"/>
    <xf numFmtId="0" fontId="24" fillId="0" borderId="20" xfId="45" applyBorder="1"/>
    <xf numFmtId="0" fontId="24" fillId="0" borderId="21" xfId="45" applyBorder="1"/>
    <xf numFmtId="0" fontId="24" fillId="0" borderId="22" xfId="45" applyBorder="1"/>
    <xf numFmtId="167" fontId="0" fillId="0" borderId="0" xfId="44" applyNumberFormat="1" applyFont="1"/>
    <xf numFmtId="14" fontId="0" fillId="0" borderId="0" xfId="0" applyNumberFormat="1"/>
    <xf numFmtId="0" fontId="5" fillId="0" borderId="0" xfId="0" applyFont="1" applyAlignment="1">
      <alignment horizontal="left" vertical="center" wrapText="1"/>
    </xf>
  </cellXfs>
  <cellStyles count="46">
    <cellStyle name="20 % - Accent1" xfId="17" builtinId="30" customBuiltin="1"/>
    <cellStyle name="20 % - Accent2" xfId="20" builtinId="34" customBuiltin="1"/>
    <cellStyle name="20 % - Accent3" xfId="23" builtinId="38" customBuiltin="1"/>
    <cellStyle name="20 % - Accent4" xfId="26" builtinId="42" customBuiltin="1"/>
    <cellStyle name="20 % - Accent5" xfId="29" builtinId="46" customBuiltin="1"/>
    <cellStyle name="20 % - Accent6" xfId="32" builtinId="50" customBuiltin="1"/>
    <cellStyle name="40 % - Accent1" xfId="18" builtinId="31" customBuiltin="1"/>
    <cellStyle name="40 % - Accent2" xfId="21" builtinId="35" customBuiltin="1"/>
    <cellStyle name="40 % - Accent3" xfId="24" builtinId="39" customBuiltin="1"/>
    <cellStyle name="40 % - Accent4" xfId="27" builtinId="43" customBuiltin="1"/>
    <cellStyle name="40 % - Accent5" xfId="30" builtinId="47" customBuiltin="1"/>
    <cellStyle name="40 % - Accent6" xfId="33" builtinId="51" customBuiltin="1"/>
    <cellStyle name="60 % - Accent1 2" xfId="35"/>
    <cellStyle name="60 % - Accent2 2" xfId="36"/>
    <cellStyle name="60 % - Accent3 2" xfId="37"/>
    <cellStyle name="60 % - Accent4 2" xfId="38"/>
    <cellStyle name="60 % - Accent5 2" xfId="39"/>
    <cellStyle name="60 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Entrée" xfId="8" builtinId="20" customBuiltin="1"/>
    <cellStyle name="Euro" xfId="1"/>
    <cellStyle name="Insatisfaisant" xfId="7" builtinId="27" customBuiltin="1"/>
    <cellStyle name="Milliers" xfId="44" builtinId="3"/>
    <cellStyle name="Milliers 2" xfId="43"/>
    <cellStyle name="Neutre 2" xfId="41"/>
    <cellStyle name="Normal" xfId="0" builtinId="0"/>
    <cellStyle name="Normal 2" xfId="34"/>
    <cellStyle name="Normal 3" xfId="45"/>
    <cellStyle name="Satisfaisant" xfId="6" builtinId="26" customBuiltin="1"/>
    <cellStyle name="Sortie" xfId="9" builtinId="21" customBuiltin="1"/>
    <cellStyle name="Texte explicatif" xfId="14" builtinId="53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5" builtinId="25" customBuiltin="1"/>
    <cellStyle name="Vérification" xfId="12" builtinId="23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414"/>
  <sheetViews>
    <sheetView tabSelected="1" workbookViewId="0">
      <selection activeCell="F15" sqref="F15"/>
    </sheetView>
  </sheetViews>
  <sheetFormatPr baseColWidth="10" defaultRowHeight="12.75"/>
  <cols>
    <col min="1" max="1" width="17.140625" style="23" bestFit="1" customWidth="1"/>
    <col min="2" max="2" width="9.42578125" style="23" bestFit="1" customWidth="1"/>
    <col min="3" max="3" width="10.140625" style="23" bestFit="1" customWidth="1"/>
    <col min="4" max="4" width="13.85546875" style="22" bestFit="1" customWidth="1"/>
    <col min="5" max="5" width="17" style="22" bestFit="1" customWidth="1"/>
    <col min="6" max="6" width="14.5703125" style="22" bestFit="1" customWidth="1"/>
    <col min="7" max="7" width="3" style="24" bestFit="1" customWidth="1"/>
    <col min="8" max="8" width="2.140625" style="23" bestFit="1" customWidth="1"/>
    <col min="9" max="9" width="3.5703125" style="23" bestFit="1" customWidth="1"/>
    <col min="10" max="10" width="2.85546875" style="23" bestFit="1" customWidth="1"/>
    <col min="11" max="11" width="8" style="23" bestFit="1" customWidth="1"/>
    <col min="12" max="16384" width="11.42578125" style="23"/>
  </cols>
  <sheetData>
    <row r="1" spans="1:15" s="19" customFormat="1">
      <c r="A1" s="19" t="s">
        <v>0</v>
      </c>
      <c r="B1" s="19" t="s">
        <v>1</v>
      </c>
      <c r="C1" s="19" t="s">
        <v>2</v>
      </c>
      <c r="D1" s="20" t="s">
        <v>3</v>
      </c>
      <c r="E1" s="20" t="s">
        <v>4</v>
      </c>
      <c r="F1" s="20" t="s">
        <v>5</v>
      </c>
      <c r="G1" s="21"/>
    </row>
    <row r="2" spans="1:15" customFormat="1">
      <c r="A2" t="s">
        <v>2475</v>
      </c>
      <c r="B2" t="s">
        <v>2476</v>
      </c>
      <c r="C2" s="32">
        <v>44551</v>
      </c>
      <c r="D2" s="33">
        <v>671.16</v>
      </c>
      <c r="E2" s="34">
        <v>0</v>
      </c>
      <c r="F2" s="34">
        <v>671.16</v>
      </c>
      <c r="G2">
        <v>10</v>
      </c>
      <c r="H2" t="s">
        <v>51</v>
      </c>
      <c r="I2" t="s">
        <v>103</v>
      </c>
      <c r="J2" t="s">
        <v>682</v>
      </c>
      <c r="K2" s="23" t="str">
        <f>CONCATENATE(G:G,H:H,I:I,J:J)</f>
        <v>10FAD</v>
      </c>
      <c r="M2" t="str">
        <f>VLOOKUP(B:B,CLIENTS!A:C,3,FALSE)</f>
        <v>CH000</v>
      </c>
      <c r="N2" s="51" t="str">
        <f>RIGHT(M:M,3)</f>
        <v>000</v>
      </c>
      <c r="O2" s="52">
        <f>C2+N2+30</f>
        <v>44581</v>
      </c>
    </row>
    <row r="3" spans="1:15" customFormat="1">
      <c r="A3" t="s">
        <v>2477</v>
      </c>
      <c r="B3" t="s">
        <v>2476</v>
      </c>
      <c r="C3" s="32">
        <v>44551</v>
      </c>
      <c r="D3" s="33">
        <v>1978.97</v>
      </c>
      <c r="E3" s="34">
        <v>0</v>
      </c>
      <c r="F3" s="34">
        <v>1978.97</v>
      </c>
      <c r="G3">
        <v>10</v>
      </c>
      <c r="H3" t="s">
        <v>51</v>
      </c>
      <c r="I3" t="s">
        <v>103</v>
      </c>
      <c r="J3" t="s">
        <v>682</v>
      </c>
      <c r="K3" s="23" t="str">
        <f>CONCATENATE(G:G,H:H,I:I,J:J)</f>
        <v>10FAD</v>
      </c>
      <c r="M3" t="str">
        <f>VLOOKUP(B:B,CLIENTS!A:C,3,FALSE)</f>
        <v>CH000</v>
      </c>
      <c r="N3" s="51" t="str">
        <f>RIGHT(M:M,3)</f>
        <v>000</v>
      </c>
      <c r="O3" s="52">
        <f>C3+N3+30</f>
        <v>44581</v>
      </c>
    </row>
    <row r="4" spans="1:15" customFormat="1">
      <c r="A4" t="s">
        <v>3007</v>
      </c>
      <c r="B4" t="s">
        <v>3008</v>
      </c>
      <c r="C4" s="32">
        <v>44575</v>
      </c>
      <c r="D4" s="33">
        <v>448.03100000000001</v>
      </c>
      <c r="E4" s="34">
        <v>0</v>
      </c>
      <c r="F4" s="34">
        <v>448.03100000000001</v>
      </c>
      <c r="G4">
        <v>10</v>
      </c>
      <c r="H4" t="s">
        <v>51</v>
      </c>
      <c r="I4" t="s">
        <v>103</v>
      </c>
      <c r="J4" t="s">
        <v>803</v>
      </c>
      <c r="K4" s="23" t="str">
        <f>CONCATENATE(G:G,H:H,I:I,J:J)</f>
        <v>10FAM</v>
      </c>
      <c r="M4" t="str">
        <f>VLOOKUP(B:B,CLIENTS!A:C,3,FALSE)</f>
        <v>VR090</v>
      </c>
      <c r="N4" s="51" t="str">
        <f>RIGHT(M:M,3)</f>
        <v>090</v>
      </c>
      <c r="O4" s="52">
        <f>C4+N4+30</f>
        <v>44695</v>
      </c>
    </row>
    <row r="5" spans="1:15" customFormat="1">
      <c r="A5" t="s">
        <v>2101</v>
      </c>
      <c r="B5" t="s">
        <v>2102</v>
      </c>
      <c r="C5" s="32">
        <v>44525</v>
      </c>
      <c r="D5" s="33">
        <v>4971.82</v>
      </c>
      <c r="E5" s="34">
        <v>4698.7879999999996</v>
      </c>
      <c r="F5" s="34">
        <v>273.03199999999998</v>
      </c>
      <c r="G5">
        <v>10</v>
      </c>
      <c r="H5" t="s">
        <v>51</v>
      </c>
      <c r="I5" t="s">
        <v>103</v>
      </c>
      <c r="J5" t="s">
        <v>588</v>
      </c>
      <c r="K5" s="23" t="str">
        <f>CONCATENATE(G:G,H:H,I:I,J:J)</f>
        <v>10FAC</v>
      </c>
      <c r="M5" t="str">
        <f>VLOOKUP(B:B,CLIENTS!A:C,3,FALSE)</f>
        <v>VR060</v>
      </c>
      <c r="N5" s="51" t="str">
        <f>RIGHT(M:M,3)</f>
        <v>060</v>
      </c>
      <c r="O5" s="52">
        <f>C5+N5+30</f>
        <v>44615</v>
      </c>
    </row>
    <row r="6" spans="1:15" customFormat="1">
      <c r="A6" t="s">
        <v>2520</v>
      </c>
      <c r="B6" t="s">
        <v>2521</v>
      </c>
      <c r="C6" s="32">
        <v>44554</v>
      </c>
      <c r="D6" s="33">
        <v>1713.6</v>
      </c>
      <c r="E6" s="34">
        <v>0</v>
      </c>
      <c r="F6" s="34">
        <v>1713.6</v>
      </c>
      <c r="G6">
        <v>10</v>
      </c>
      <c r="H6" t="s">
        <v>51</v>
      </c>
      <c r="I6" t="s">
        <v>103</v>
      </c>
      <c r="J6" t="s">
        <v>682</v>
      </c>
      <c r="K6" s="23" t="str">
        <f>CONCATENATE(G:G,H:H,I:I,J:J)</f>
        <v>10FAD</v>
      </c>
      <c r="M6" t="str">
        <f>VLOOKUP(B:B,CLIENTS!A:C,3,FALSE)</f>
        <v>VR045</v>
      </c>
      <c r="N6" s="51" t="str">
        <f>RIGHT(M:M,3)</f>
        <v>045</v>
      </c>
      <c r="O6" s="52">
        <f>C6+N6+30</f>
        <v>44629</v>
      </c>
    </row>
    <row r="7" spans="1:15" customFormat="1">
      <c r="A7" t="s">
        <v>1388</v>
      </c>
      <c r="B7" t="s">
        <v>1346</v>
      </c>
      <c r="C7" s="32">
        <v>44404</v>
      </c>
      <c r="D7" s="33">
        <v>188448.4</v>
      </c>
      <c r="E7" s="34">
        <v>0</v>
      </c>
      <c r="F7" s="34">
        <v>188448.4</v>
      </c>
      <c r="G7">
        <v>10</v>
      </c>
      <c r="H7" t="s">
        <v>51</v>
      </c>
      <c r="I7" t="s">
        <v>103</v>
      </c>
      <c r="J7" t="s">
        <v>965</v>
      </c>
      <c r="K7" s="23" t="str">
        <f>CONCATENATE(G:G,H:H,I:I,J:J)</f>
        <v>10FAK</v>
      </c>
      <c r="M7" t="str">
        <f>VLOOKUP(B:B,CLIENTS!A:C,3,FALSE)</f>
        <v>VR090</v>
      </c>
      <c r="N7" s="51" t="str">
        <f>RIGHT(M:M,3)</f>
        <v>090</v>
      </c>
      <c r="O7" s="52">
        <f>C7+N7+30</f>
        <v>44524</v>
      </c>
    </row>
    <row r="8" spans="1:15" customFormat="1">
      <c r="A8" t="s">
        <v>1678</v>
      </c>
      <c r="B8" t="s">
        <v>1346</v>
      </c>
      <c r="C8" s="32">
        <v>44476</v>
      </c>
      <c r="D8" s="33">
        <v>10607.66</v>
      </c>
      <c r="E8" s="34">
        <v>10025.129999999999</v>
      </c>
      <c r="F8" s="34">
        <v>582.53</v>
      </c>
      <c r="G8">
        <v>10</v>
      </c>
      <c r="H8" t="s">
        <v>51</v>
      </c>
      <c r="I8" t="s">
        <v>103</v>
      </c>
      <c r="J8" t="s">
        <v>1173</v>
      </c>
      <c r="K8" s="23" t="str">
        <f>CONCATENATE(G:G,H:H,I:I,J:J)</f>
        <v>10FAH</v>
      </c>
      <c r="M8" t="str">
        <f>VLOOKUP(B:B,CLIENTS!A:C,3,FALSE)</f>
        <v>VR090</v>
      </c>
      <c r="N8" s="51" t="str">
        <f>RIGHT(M:M,3)</f>
        <v>090</v>
      </c>
      <c r="O8" s="52">
        <f>C8+N8+30</f>
        <v>44596</v>
      </c>
    </row>
    <row r="9" spans="1:15" customFormat="1">
      <c r="A9" t="s">
        <v>2055</v>
      </c>
      <c r="B9" t="s">
        <v>1346</v>
      </c>
      <c r="C9" s="32">
        <v>44518</v>
      </c>
      <c r="D9" s="33">
        <v>3379.6</v>
      </c>
      <c r="E9" s="34">
        <v>3210.904</v>
      </c>
      <c r="F9" s="34">
        <v>168.696</v>
      </c>
      <c r="G9">
        <v>10</v>
      </c>
      <c r="H9" t="s">
        <v>51</v>
      </c>
      <c r="I9" t="s">
        <v>103</v>
      </c>
      <c r="J9" t="s">
        <v>588</v>
      </c>
      <c r="K9" s="23" t="str">
        <f>CONCATENATE(G:G,H:H,I:I,J:J)</f>
        <v>10FAC</v>
      </c>
      <c r="M9" t="str">
        <f>VLOOKUP(B:B,CLIENTS!A:C,3,FALSE)</f>
        <v>VR090</v>
      </c>
      <c r="N9" s="51" t="str">
        <f>RIGHT(M:M,3)</f>
        <v>090</v>
      </c>
      <c r="O9" s="52">
        <f>C9+N9+30</f>
        <v>44638</v>
      </c>
    </row>
    <row r="10" spans="1:15" customFormat="1">
      <c r="A10" t="s">
        <v>1354</v>
      </c>
      <c r="B10" t="s">
        <v>1355</v>
      </c>
      <c r="C10" s="32">
        <v>44377</v>
      </c>
      <c r="D10" s="33">
        <v>178926.02</v>
      </c>
      <c r="E10" s="34">
        <v>0</v>
      </c>
      <c r="F10" s="34">
        <v>178926.02</v>
      </c>
      <c r="G10">
        <v>10</v>
      </c>
      <c r="H10" t="s">
        <v>51</v>
      </c>
      <c r="I10" t="s">
        <v>103</v>
      </c>
      <c r="J10" t="s">
        <v>435</v>
      </c>
      <c r="K10" s="23" t="str">
        <f>CONCATENATE(G:G,H:H,I:I,J:J)</f>
        <v>10FAQ</v>
      </c>
      <c r="M10" t="str">
        <f>VLOOKUP(B:B,CLIENTS!A:C,3,FALSE)</f>
        <v>VR090</v>
      </c>
      <c r="N10" s="51" t="str">
        <f>RIGHT(M:M,3)</f>
        <v>090</v>
      </c>
      <c r="O10" s="52">
        <f>C10+N10+30</f>
        <v>44497</v>
      </c>
    </row>
    <row r="11" spans="1:15" customFormat="1">
      <c r="A11" t="s">
        <v>1399</v>
      </c>
      <c r="B11" t="s">
        <v>1355</v>
      </c>
      <c r="C11" s="32">
        <v>44405</v>
      </c>
      <c r="D11" s="33">
        <v>27812.68</v>
      </c>
      <c r="E11" s="34">
        <v>0</v>
      </c>
      <c r="F11" s="34">
        <v>27812.68</v>
      </c>
      <c r="G11">
        <v>10</v>
      </c>
      <c r="H11" t="s">
        <v>51</v>
      </c>
      <c r="I11" t="s">
        <v>103</v>
      </c>
      <c r="J11" t="s">
        <v>965</v>
      </c>
      <c r="K11" s="23" t="str">
        <f>CONCATENATE(G:G,H:H,I:I,J:J)</f>
        <v>10FAK</v>
      </c>
      <c r="M11" t="str">
        <f>VLOOKUP(B:B,CLIENTS!A:C,3,FALSE)</f>
        <v>VR090</v>
      </c>
      <c r="N11" s="51" t="str">
        <f>RIGHT(M:M,3)</f>
        <v>090</v>
      </c>
      <c r="O11" s="52">
        <f>C11+N11+30</f>
        <v>44525</v>
      </c>
    </row>
    <row r="12" spans="1:15" customFormat="1">
      <c r="A12" t="s">
        <v>1402</v>
      </c>
      <c r="B12" t="s">
        <v>1403</v>
      </c>
      <c r="C12" s="32">
        <v>44406</v>
      </c>
      <c r="D12" s="33">
        <v>25644.5</v>
      </c>
      <c r="E12" s="34">
        <v>0</v>
      </c>
      <c r="F12" s="34">
        <v>25644.5</v>
      </c>
      <c r="G12">
        <v>10</v>
      </c>
      <c r="H12" t="s">
        <v>51</v>
      </c>
      <c r="I12" t="s">
        <v>103</v>
      </c>
      <c r="J12" t="s">
        <v>965</v>
      </c>
      <c r="K12" s="23" t="str">
        <f>CONCATENATE(G:G,H:H,I:I,J:J)</f>
        <v>10FAK</v>
      </c>
      <c r="M12" t="str">
        <f>VLOOKUP(B:B,CLIENTS!A:C,3,FALSE)</f>
        <v>VR090</v>
      </c>
      <c r="N12" s="51" t="str">
        <f>RIGHT(M:M,3)</f>
        <v>090</v>
      </c>
      <c r="O12" s="52">
        <f>C12+N12+30</f>
        <v>44526</v>
      </c>
    </row>
    <row r="13" spans="1:15" customFormat="1">
      <c r="A13" t="s">
        <v>2624</v>
      </c>
      <c r="B13" t="s">
        <v>2625</v>
      </c>
      <c r="C13" s="32">
        <v>44559</v>
      </c>
      <c r="D13" s="33">
        <v>1487.5</v>
      </c>
      <c r="E13" s="34">
        <v>0</v>
      </c>
      <c r="F13" s="34">
        <v>1487.5</v>
      </c>
      <c r="G13">
        <v>10</v>
      </c>
      <c r="H13" t="s">
        <v>51</v>
      </c>
      <c r="I13" t="s">
        <v>103</v>
      </c>
      <c r="J13" t="s">
        <v>682</v>
      </c>
      <c r="K13" s="23" t="str">
        <f>CONCATENATE(G:G,H:H,I:I,J:J)</f>
        <v>10FAD</v>
      </c>
      <c r="M13" t="str">
        <f>VLOOKUP(B:B,CLIENTS!A:C,3,FALSE)</f>
        <v>VR045</v>
      </c>
      <c r="N13" s="51" t="str">
        <f>RIGHT(M:M,3)</f>
        <v>045</v>
      </c>
      <c r="O13" s="52">
        <f>C13+N13+30</f>
        <v>44634</v>
      </c>
    </row>
    <row r="14" spans="1:15" customFormat="1">
      <c r="A14" t="s">
        <v>2560</v>
      </c>
      <c r="B14" t="s">
        <v>2561</v>
      </c>
      <c r="C14" s="32">
        <v>44558</v>
      </c>
      <c r="D14" s="33">
        <v>4165</v>
      </c>
      <c r="E14" s="34">
        <v>0</v>
      </c>
      <c r="F14" s="34">
        <v>4165</v>
      </c>
      <c r="G14">
        <v>10</v>
      </c>
      <c r="H14" t="s">
        <v>51</v>
      </c>
      <c r="I14" t="s">
        <v>103</v>
      </c>
      <c r="J14" t="s">
        <v>682</v>
      </c>
      <c r="K14" s="23" t="str">
        <f>CONCATENATE(G:G,H:H,I:I,J:J)</f>
        <v>10FAD</v>
      </c>
      <c r="M14" t="str">
        <f>VLOOKUP(B:B,CLIENTS!A:C,3,FALSE)</f>
        <v>VR090</v>
      </c>
      <c r="N14" s="51" t="str">
        <f>RIGHT(M:M,3)</f>
        <v>090</v>
      </c>
      <c r="O14" s="52">
        <f>C14+N14+30</f>
        <v>44678</v>
      </c>
    </row>
    <row r="15" spans="1:15" customFormat="1">
      <c r="A15" t="s">
        <v>3160</v>
      </c>
      <c r="B15" t="s">
        <v>3161</v>
      </c>
      <c r="C15" s="32">
        <v>44586</v>
      </c>
      <c r="D15" s="33">
        <v>-4833.78</v>
      </c>
      <c r="E15" s="34">
        <v>0</v>
      </c>
      <c r="F15" s="34">
        <v>-4833.78</v>
      </c>
      <c r="G15">
        <v>10</v>
      </c>
      <c r="H15" t="s">
        <v>51</v>
      </c>
      <c r="I15" t="s">
        <v>103</v>
      </c>
      <c r="J15" t="s">
        <v>803</v>
      </c>
      <c r="K15" s="23" t="str">
        <f>CONCATENATE(G:G,H:H,I:I,J:J)</f>
        <v>10FAM</v>
      </c>
      <c r="M15" t="str">
        <f>VLOOKUP(B:B,CLIENTS!A:C,3,FALSE)</f>
        <v>CH000</v>
      </c>
      <c r="N15" s="51" t="str">
        <f>RIGHT(M:M,3)</f>
        <v>000</v>
      </c>
      <c r="O15" s="52">
        <f>C15+N15+30</f>
        <v>44616</v>
      </c>
    </row>
    <row r="16" spans="1:15" customFormat="1">
      <c r="A16" t="s">
        <v>3162</v>
      </c>
      <c r="B16" t="s">
        <v>3161</v>
      </c>
      <c r="C16" s="32">
        <v>44586</v>
      </c>
      <c r="D16" s="33">
        <v>4833.78</v>
      </c>
      <c r="E16" s="34">
        <v>0</v>
      </c>
      <c r="F16" s="34">
        <v>4833.78</v>
      </c>
      <c r="G16">
        <v>10</v>
      </c>
      <c r="H16" t="s">
        <v>51</v>
      </c>
      <c r="I16" t="s">
        <v>103</v>
      </c>
      <c r="J16" t="s">
        <v>803</v>
      </c>
      <c r="K16" s="23" t="str">
        <f>CONCATENATE(G:G,H:H,I:I,J:J)</f>
        <v>10FAM</v>
      </c>
      <c r="M16" t="str">
        <f>VLOOKUP(B:B,CLIENTS!A:C,3,FALSE)</f>
        <v>CH000</v>
      </c>
      <c r="N16" s="51" t="str">
        <f>RIGHT(M:M,3)</f>
        <v>000</v>
      </c>
      <c r="O16" s="52">
        <f>C16+N16+30</f>
        <v>44616</v>
      </c>
    </row>
    <row r="17" spans="1:15" customFormat="1">
      <c r="A17" t="s">
        <v>3119</v>
      </c>
      <c r="B17" t="s">
        <v>1091</v>
      </c>
      <c r="C17" s="32">
        <v>44585</v>
      </c>
      <c r="D17" s="33">
        <v>0</v>
      </c>
      <c r="E17" s="34">
        <v>13.340999999999999</v>
      </c>
      <c r="F17" s="34">
        <v>-13.340999999999999</v>
      </c>
      <c r="G17">
        <v>10</v>
      </c>
      <c r="H17" t="s">
        <v>51</v>
      </c>
      <c r="I17" t="s">
        <v>103</v>
      </c>
      <c r="J17" t="s">
        <v>803</v>
      </c>
      <c r="K17" s="23" t="str">
        <f>CONCATENATE(G:G,H:H,I:I,J:J)</f>
        <v>10FAM</v>
      </c>
      <c r="M17" t="str">
        <f>VLOOKUP(B:B,CLIENTS!A:C,3,FALSE)</f>
        <v>VR090</v>
      </c>
      <c r="N17" s="51" t="str">
        <f>RIGHT(M:M,3)</f>
        <v>090</v>
      </c>
      <c r="O17" s="52">
        <f>C17+N17+30</f>
        <v>44705</v>
      </c>
    </row>
    <row r="18" spans="1:15" customFormat="1">
      <c r="A18" t="s">
        <v>505</v>
      </c>
      <c r="B18" t="s">
        <v>430</v>
      </c>
      <c r="C18" s="32">
        <v>42552</v>
      </c>
      <c r="D18" s="33">
        <v>108.48</v>
      </c>
      <c r="E18" s="34">
        <v>0</v>
      </c>
      <c r="F18" s="34">
        <v>108.48</v>
      </c>
      <c r="G18">
        <v>10</v>
      </c>
      <c r="H18" t="s">
        <v>51</v>
      </c>
      <c r="I18" t="s">
        <v>103</v>
      </c>
      <c r="J18" t="s">
        <v>367</v>
      </c>
      <c r="K18" s="23" t="str">
        <f>CONCATENATE(G:G,H:H,I:I,J:J)</f>
        <v>10FAU</v>
      </c>
      <c r="M18" t="str">
        <f>VLOOKUP(B:B,CLIENTS!A:C,3,FALSE)</f>
        <v>VR090</v>
      </c>
      <c r="N18" s="51" t="str">
        <f>RIGHT(M:M,3)</f>
        <v>090</v>
      </c>
      <c r="O18" s="52">
        <f>C18+N18+30</f>
        <v>42672</v>
      </c>
    </row>
    <row r="19" spans="1:15" customFormat="1">
      <c r="A19" t="s">
        <v>1211</v>
      </c>
      <c r="B19" t="s">
        <v>430</v>
      </c>
      <c r="C19" s="32">
        <v>44208</v>
      </c>
      <c r="D19" s="33">
        <v>147.56</v>
      </c>
      <c r="E19" s="34">
        <v>0</v>
      </c>
      <c r="F19" s="34">
        <v>147.56</v>
      </c>
      <c r="G19">
        <v>10</v>
      </c>
      <c r="H19" t="s">
        <v>51</v>
      </c>
      <c r="I19" t="s">
        <v>103</v>
      </c>
      <c r="J19" t="s">
        <v>435</v>
      </c>
      <c r="K19" s="23" t="str">
        <f>CONCATENATE(G:G,H:H,I:I,J:J)</f>
        <v>10FAQ</v>
      </c>
      <c r="M19" t="str">
        <f>VLOOKUP(B:B,CLIENTS!A:C,3,FALSE)</f>
        <v>VR090</v>
      </c>
      <c r="N19" s="51" t="str">
        <f>RIGHT(M:M,3)</f>
        <v>090</v>
      </c>
      <c r="O19" s="52">
        <f>C19+N19+30</f>
        <v>44328</v>
      </c>
    </row>
    <row r="20" spans="1:15" customFormat="1">
      <c r="A20" t="s">
        <v>1279</v>
      </c>
      <c r="B20" t="s">
        <v>430</v>
      </c>
      <c r="C20" s="32">
        <v>44270</v>
      </c>
      <c r="D20" s="33">
        <v>147.56</v>
      </c>
      <c r="E20" s="34">
        <v>0</v>
      </c>
      <c r="F20" s="34">
        <v>147.56</v>
      </c>
      <c r="G20">
        <v>10</v>
      </c>
      <c r="H20" t="s">
        <v>51</v>
      </c>
      <c r="I20" t="s">
        <v>103</v>
      </c>
      <c r="J20" t="s">
        <v>435</v>
      </c>
      <c r="K20" s="23" t="str">
        <f>CONCATENATE(G:G,H:H,I:I,J:J)</f>
        <v>10FAQ</v>
      </c>
      <c r="M20" t="str">
        <f>VLOOKUP(B:B,CLIENTS!A:C,3,FALSE)</f>
        <v>VR090</v>
      </c>
      <c r="N20" s="51" t="str">
        <f>RIGHT(M:M,3)</f>
        <v>090</v>
      </c>
      <c r="O20" s="52">
        <f>C20+N20+30</f>
        <v>44390</v>
      </c>
    </row>
    <row r="21" spans="1:15" customFormat="1">
      <c r="A21" t="s">
        <v>1282</v>
      </c>
      <c r="B21" t="s">
        <v>430</v>
      </c>
      <c r="C21" s="32">
        <v>44280</v>
      </c>
      <c r="D21" s="33">
        <v>147.56</v>
      </c>
      <c r="E21" s="34">
        <v>0</v>
      </c>
      <c r="F21" s="34">
        <v>147.56</v>
      </c>
      <c r="G21">
        <v>10</v>
      </c>
      <c r="H21" t="s">
        <v>51</v>
      </c>
      <c r="I21" t="s">
        <v>103</v>
      </c>
      <c r="J21" t="s">
        <v>435</v>
      </c>
      <c r="K21" s="23" t="str">
        <f>CONCATENATE(G:G,H:H,I:I,J:J)</f>
        <v>10FAQ</v>
      </c>
      <c r="M21" t="str">
        <f>VLOOKUP(B:B,CLIENTS!A:C,3,FALSE)</f>
        <v>VR090</v>
      </c>
      <c r="N21" s="51" t="str">
        <f>RIGHT(M:M,3)</f>
        <v>090</v>
      </c>
      <c r="O21" s="52">
        <f>C21+N21+30</f>
        <v>44400</v>
      </c>
    </row>
    <row r="22" spans="1:15" customFormat="1">
      <c r="A22" t="s">
        <v>2558</v>
      </c>
      <c r="B22" t="s">
        <v>2559</v>
      </c>
      <c r="C22" s="32">
        <v>44558</v>
      </c>
      <c r="D22" s="33">
        <v>2919.07</v>
      </c>
      <c r="E22" s="34">
        <v>0</v>
      </c>
      <c r="F22" s="34">
        <v>2919.07</v>
      </c>
      <c r="G22">
        <v>10</v>
      </c>
      <c r="H22" t="s">
        <v>51</v>
      </c>
      <c r="I22" t="s">
        <v>103</v>
      </c>
      <c r="J22" t="s">
        <v>682</v>
      </c>
      <c r="K22" s="23" t="str">
        <f>CONCATENATE(G:G,H:H,I:I,J:J)</f>
        <v>10FAD</v>
      </c>
      <c r="M22" t="str">
        <f>VLOOKUP(B:B,CLIENTS!A:C,3,FALSE)</f>
        <v>VR090</v>
      </c>
      <c r="N22" s="51" t="str">
        <f>RIGHT(M:M,3)</f>
        <v>090</v>
      </c>
      <c r="O22" s="52">
        <f>C22+N22+30</f>
        <v>44678</v>
      </c>
    </row>
    <row r="23" spans="1:15" customFormat="1">
      <c r="A23" t="s">
        <v>1531</v>
      </c>
      <c r="B23" t="s">
        <v>896</v>
      </c>
      <c r="C23" s="32">
        <v>44448</v>
      </c>
      <c r="D23" s="33">
        <v>21277.200000000001</v>
      </c>
      <c r="E23" s="34">
        <v>20215.128000000001</v>
      </c>
      <c r="F23" s="34">
        <v>1062.0719999999999</v>
      </c>
      <c r="G23">
        <v>10</v>
      </c>
      <c r="H23" t="s">
        <v>51</v>
      </c>
      <c r="I23" t="s">
        <v>103</v>
      </c>
      <c r="J23" t="s">
        <v>965</v>
      </c>
      <c r="K23" s="23" t="str">
        <f>CONCATENATE(G:G,H:H,I:I,J:J)</f>
        <v>10FAK</v>
      </c>
      <c r="M23" t="str">
        <f>VLOOKUP(B:B,CLIENTS!A:C,3,FALSE)</f>
        <v>VR090</v>
      </c>
      <c r="N23" s="51" t="str">
        <f>RIGHT(M:M,3)</f>
        <v>090</v>
      </c>
      <c r="O23" s="52">
        <f>C23+N23+30</f>
        <v>44568</v>
      </c>
    </row>
    <row r="24" spans="1:15" customFormat="1">
      <c r="A24" t="s">
        <v>2936</v>
      </c>
      <c r="B24" t="s">
        <v>896</v>
      </c>
      <c r="C24" s="32">
        <v>44571</v>
      </c>
      <c r="D24" s="33">
        <v>565319.02</v>
      </c>
      <c r="E24" s="34">
        <v>0</v>
      </c>
      <c r="F24" s="34">
        <v>565319.02</v>
      </c>
      <c r="G24">
        <v>10</v>
      </c>
      <c r="H24" t="s">
        <v>51</v>
      </c>
      <c r="I24" t="s">
        <v>103</v>
      </c>
      <c r="J24" t="s">
        <v>803</v>
      </c>
      <c r="K24" s="23" t="str">
        <f>CONCATENATE(G:G,H:H,I:I,J:J)</f>
        <v>10FAM</v>
      </c>
      <c r="M24" t="str">
        <f>VLOOKUP(B:B,CLIENTS!A:C,3,FALSE)</f>
        <v>VR090</v>
      </c>
      <c r="N24" s="51" t="str">
        <f>RIGHT(M:M,3)</f>
        <v>090</v>
      </c>
      <c r="O24" s="52">
        <f>C24+N24+30</f>
        <v>44691</v>
      </c>
    </row>
    <row r="25" spans="1:15" customFormat="1">
      <c r="A25" t="s">
        <v>2331</v>
      </c>
      <c r="B25" t="s">
        <v>2332</v>
      </c>
      <c r="C25" s="32">
        <v>44538</v>
      </c>
      <c r="D25" s="33">
        <v>48920.9</v>
      </c>
      <c r="E25" s="34">
        <v>46478.966</v>
      </c>
      <c r="F25" s="34">
        <v>2441.9340000000002</v>
      </c>
      <c r="G25">
        <v>10</v>
      </c>
      <c r="H25" t="s">
        <v>51</v>
      </c>
      <c r="I25" t="s">
        <v>103</v>
      </c>
      <c r="J25" t="s">
        <v>682</v>
      </c>
      <c r="K25" s="23" t="str">
        <f>CONCATENATE(G:G,H:H,I:I,J:J)</f>
        <v>10FAD</v>
      </c>
      <c r="M25" t="str">
        <f>VLOOKUP(B:B,CLIENTS!A:C,3,FALSE)</f>
        <v>CH000</v>
      </c>
      <c r="N25" s="51" t="str">
        <f>RIGHT(M:M,3)</f>
        <v>000</v>
      </c>
      <c r="O25" s="52">
        <f>C25+N25+30</f>
        <v>44568</v>
      </c>
    </row>
    <row r="26" spans="1:15" customFormat="1">
      <c r="A26" t="s">
        <v>2402</v>
      </c>
      <c r="B26" t="s">
        <v>2403</v>
      </c>
      <c r="C26" s="32">
        <v>44544</v>
      </c>
      <c r="D26" s="33">
        <v>221005</v>
      </c>
      <c r="E26" s="34">
        <v>0</v>
      </c>
      <c r="F26" s="34">
        <v>221005</v>
      </c>
      <c r="G26">
        <v>10</v>
      </c>
      <c r="H26" t="s">
        <v>51</v>
      </c>
      <c r="I26" t="s">
        <v>103</v>
      </c>
      <c r="J26" t="s">
        <v>682</v>
      </c>
      <c r="K26" s="23" t="str">
        <f>CONCATENATE(G:G,H:H,I:I,J:J)</f>
        <v>10FAD</v>
      </c>
      <c r="M26" t="str">
        <f>VLOOKUP(B:B,CLIENTS!A:C,3,FALSE)</f>
        <v>VR060</v>
      </c>
      <c r="N26" s="51" t="str">
        <f>RIGHT(M:M,3)</f>
        <v>060</v>
      </c>
      <c r="O26" s="52">
        <f>C26+N26+30</f>
        <v>44634</v>
      </c>
    </row>
    <row r="27" spans="1:15" customFormat="1">
      <c r="A27" t="s">
        <v>2492</v>
      </c>
      <c r="B27" t="s">
        <v>710</v>
      </c>
      <c r="C27" s="32">
        <v>44552</v>
      </c>
      <c r="D27" s="33">
        <v>157.08000000000001</v>
      </c>
      <c r="E27" s="34">
        <v>0</v>
      </c>
      <c r="F27" s="34">
        <v>157.08000000000001</v>
      </c>
      <c r="G27">
        <v>10</v>
      </c>
      <c r="H27" t="s">
        <v>51</v>
      </c>
      <c r="I27" t="s">
        <v>103</v>
      </c>
      <c r="J27" t="s">
        <v>682</v>
      </c>
      <c r="K27" s="23" t="str">
        <f>CONCATENATE(G:G,H:H,I:I,J:J)</f>
        <v>10FAD</v>
      </c>
      <c r="M27" t="str">
        <f>VLOOKUP(B:B,CLIENTS!A:C,3,FALSE)</f>
        <v>VR045</v>
      </c>
      <c r="N27" s="51" t="str">
        <f>RIGHT(M:M,3)</f>
        <v>045</v>
      </c>
      <c r="O27" s="52">
        <f>C27+N27+30</f>
        <v>44627</v>
      </c>
    </row>
    <row r="28" spans="1:15" customFormat="1">
      <c r="A28" t="s">
        <v>2562</v>
      </c>
      <c r="B28" t="s">
        <v>710</v>
      </c>
      <c r="C28" s="32">
        <v>44558</v>
      </c>
      <c r="D28" s="33">
        <v>157.08000000000001</v>
      </c>
      <c r="E28" s="34">
        <v>0</v>
      </c>
      <c r="F28" s="34">
        <v>157.08000000000001</v>
      </c>
      <c r="G28">
        <v>10</v>
      </c>
      <c r="H28" t="s">
        <v>51</v>
      </c>
      <c r="I28" t="s">
        <v>103</v>
      </c>
      <c r="J28" t="s">
        <v>682</v>
      </c>
      <c r="K28" s="23" t="str">
        <f>CONCATENATE(G:G,H:H,I:I,J:J)</f>
        <v>10FAD</v>
      </c>
      <c r="M28" t="str">
        <f>VLOOKUP(B:B,CLIENTS!A:C,3,FALSE)</f>
        <v>VR045</v>
      </c>
      <c r="N28" s="51" t="str">
        <f>RIGHT(M:M,3)</f>
        <v>045</v>
      </c>
      <c r="O28" s="52">
        <f>C28+N28+30</f>
        <v>44633</v>
      </c>
    </row>
    <row r="29" spans="1:15" customFormat="1">
      <c r="A29" t="s">
        <v>2891</v>
      </c>
      <c r="B29" t="s">
        <v>2892</v>
      </c>
      <c r="C29" s="32">
        <v>44566</v>
      </c>
      <c r="D29" s="33">
        <v>265.37</v>
      </c>
      <c r="E29" s="34">
        <v>0</v>
      </c>
      <c r="F29" s="34">
        <v>265.37</v>
      </c>
      <c r="G29">
        <v>10</v>
      </c>
      <c r="H29" t="s">
        <v>51</v>
      </c>
      <c r="I29" t="s">
        <v>103</v>
      </c>
      <c r="J29" t="s">
        <v>803</v>
      </c>
      <c r="K29" s="23" t="str">
        <f>CONCATENATE(G:G,H:H,I:I,J:J)</f>
        <v>10FAM</v>
      </c>
      <c r="M29" t="str">
        <f>VLOOKUP(B:B,CLIENTS!A:C,3,FALSE)</f>
        <v>VR045</v>
      </c>
      <c r="N29" s="51" t="str">
        <f>RIGHT(M:M,3)</f>
        <v>045</v>
      </c>
      <c r="O29" s="52">
        <f>C29+N29+30</f>
        <v>44641</v>
      </c>
    </row>
    <row r="30" spans="1:15" customFormat="1">
      <c r="A30" t="s">
        <v>2962</v>
      </c>
      <c r="B30" t="s">
        <v>710</v>
      </c>
      <c r="C30" s="32">
        <v>44572</v>
      </c>
      <c r="D30" s="33">
        <v>157.08000000000001</v>
      </c>
      <c r="E30" s="34">
        <v>0</v>
      </c>
      <c r="F30" s="34">
        <v>157.08000000000001</v>
      </c>
      <c r="G30">
        <v>10</v>
      </c>
      <c r="H30" t="s">
        <v>51</v>
      </c>
      <c r="I30" t="s">
        <v>103</v>
      </c>
      <c r="J30" t="s">
        <v>803</v>
      </c>
      <c r="K30" s="23" t="str">
        <f>CONCATENATE(G:G,H:H,I:I,J:J)</f>
        <v>10FAM</v>
      </c>
      <c r="M30" t="str">
        <f>VLOOKUP(B:B,CLIENTS!A:C,3,FALSE)</f>
        <v>VR045</v>
      </c>
      <c r="N30" s="51" t="str">
        <f>RIGHT(M:M,3)</f>
        <v>045</v>
      </c>
      <c r="O30" s="52">
        <f>C30+N30+30</f>
        <v>44647</v>
      </c>
    </row>
    <row r="31" spans="1:15" customFormat="1">
      <c r="A31" t="s">
        <v>3069</v>
      </c>
      <c r="B31" t="s">
        <v>2892</v>
      </c>
      <c r="C31" s="32">
        <v>44580</v>
      </c>
      <c r="D31" s="33">
        <v>265.37</v>
      </c>
      <c r="E31" s="34">
        <v>0</v>
      </c>
      <c r="F31" s="34">
        <v>265.37</v>
      </c>
      <c r="G31">
        <v>10</v>
      </c>
      <c r="H31" t="s">
        <v>51</v>
      </c>
      <c r="I31" t="s">
        <v>103</v>
      </c>
      <c r="J31" t="s">
        <v>803</v>
      </c>
      <c r="K31" s="23" t="str">
        <f>CONCATENATE(G:G,H:H,I:I,J:J)</f>
        <v>10FAM</v>
      </c>
      <c r="M31" t="str">
        <f>VLOOKUP(B:B,CLIENTS!A:C,3,FALSE)</f>
        <v>VR045</v>
      </c>
      <c r="N31" s="51" t="str">
        <f>RIGHT(M:M,3)</f>
        <v>045</v>
      </c>
      <c r="O31" s="52">
        <f>C31+N31+30</f>
        <v>44655</v>
      </c>
    </row>
    <row r="32" spans="1:15" customFormat="1">
      <c r="A32" t="s">
        <v>3090</v>
      </c>
      <c r="B32" t="s">
        <v>710</v>
      </c>
      <c r="C32" s="32">
        <v>44582</v>
      </c>
      <c r="D32" s="33">
        <v>157.08000000000001</v>
      </c>
      <c r="E32" s="34">
        <v>0</v>
      </c>
      <c r="F32" s="34">
        <v>157.08000000000001</v>
      </c>
      <c r="G32">
        <v>10</v>
      </c>
      <c r="H32" t="s">
        <v>51</v>
      </c>
      <c r="I32" t="s">
        <v>103</v>
      </c>
      <c r="J32" t="s">
        <v>803</v>
      </c>
      <c r="K32" s="23" t="str">
        <f>CONCATENATE(G:G,H:H,I:I,J:J)</f>
        <v>10FAM</v>
      </c>
      <c r="M32" t="str">
        <f>VLOOKUP(B:B,CLIENTS!A:C,3,FALSE)</f>
        <v>VR045</v>
      </c>
      <c r="N32" s="51" t="str">
        <f>RIGHT(M:M,3)</f>
        <v>045</v>
      </c>
      <c r="O32" s="52">
        <f>C32+N32+30</f>
        <v>44657</v>
      </c>
    </row>
    <row r="33" spans="1:15" customFormat="1">
      <c r="A33" t="s">
        <v>3091</v>
      </c>
      <c r="B33" t="s">
        <v>710</v>
      </c>
      <c r="C33" s="32">
        <v>44582</v>
      </c>
      <c r="D33" s="33">
        <v>157.08000000000001</v>
      </c>
      <c r="E33" s="34">
        <v>0</v>
      </c>
      <c r="F33" s="34">
        <v>157.08000000000001</v>
      </c>
      <c r="G33">
        <v>10</v>
      </c>
      <c r="H33" t="s">
        <v>51</v>
      </c>
      <c r="I33" t="s">
        <v>103</v>
      </c>
      <c r="J33" t="s">
        <v>803</v>
      </c>
      <c r="K33" s="23" t="str">
        <f>CONCATENATE(G:G,H:H,I:I,J:J)</f>
        <v>10FAM</v>
      </c>
      <c r="M33" t="str">
        <f>VLOOKUP(B:B,CLIENTS!A:C,3,FALSE)</f>
        <v>VR045</v>
      </c>
      <c r="N33" s="51" t="str">
        <f>RIGHT(M:M,3)</f>
        <v>045</v>
      </c>
      <c r="O33" s="52">
        <f>C33+N33+30</f>
        <v>44657</v>
      </c>
    </row>
    <row r="34" spans="1:15" customFormat="1">
      <c r="A34" t="s">
        <v>3120</v>
      </c>
      <c r="B34" t="s">
        <v>710</v>
      </c>
      <c r="C34" s="32">
        <v>44585</v>
      </c>
      <c r="D34" s="33">
        <v>157.08000000000001</v>
      </c>
      <c r="E34" s="34">
        <v>0</v>
      </c>
      <c r="F34" s="34">
        <v>157.08000000000001</v>
      </c>
      <c r="G34">
        <v>10</v>
      </c>
      <c r="H34" t="s">
        <v>51</v>
      </c>
      <c r="I34" t="s">
        <v>103</v>
      </c>
      <c r="J34" t="s">
        <v>803</v>
      </c>
      <c r="K34" s="23" t="str">
        <f>CONCATENATE(G:G,H:H,I:I,J:J)</f>
        <v>10FAM</v>
      </c>
      <c r="M34" t="str">
        <f>VLOOKUP(B:B,CLIENTS!A:C,3,FALSE)</f>
        <v>VR045</v>
      </c>
      <c r="N34" s="51" t="str">
        <f>RIGHT(M:M,3)</f>
        <v>045</v>
      </c>
      <c r="O34" s="52">
        <f>C34+N34+30</f>
        <v>44660</v>
      </c>
    </row>
    <row r="35" spans="1:15" customFormat="1">
      <c r="A35" t="s">
        <v>2349</v>
      </c>
      <c r="B35" t="s">
        <v>1669</v>
      </c>
      <c r="C35" s="32">
        <v>44539</v>
      </c>
      <c r="D35" s="33">
        <v>173.74</v>
      </c>
      <c r="E35" s="34">
        <v>0</v>
      </c>
      <c r="F35" s="34">
        <v>173.74</v>
      </c>
      <c r="G35">
        <v>10</v>
      </c>
      <c r="H35" t="s">
        <v>51</v>
      </c>
      <c r="I35" t="s">
        <v>103</v>
      </c>
      <c r="J35" t="s">
        <v>682</v>
      </c>
      <c r="K35" s="23" t="str">
        <f>CONCATENATE(G:G,H:H,I:I,J:J)</f>
        <v>10FAD</v>
      </c>
      <c r="M35" t="str">
        <f>VLOOKUP(B:B,CLIENTS!A:C,3,FALSE)</f>
        <v>VR060</v>
      </c>
      <c r="N35" s="51" t="str">
        <f>RIGHT(M:M,3)</f>
        <v>060</v>
      </c>
      <c r="O35" s="52">
        <f>C35+N35+30</f>
        <v>44629</v>
      </c>
    </row>
    <row r="36" spans="1:15" customFormat="1">
      <c r="A36" t="s">
        <v>2522</v>
      </c>
      <c r="B36" t="s">
        <v>1669</v>
      </c>
      <c r="C36" s="32">
        <v>44554</v>
      </c>
      <c r="D36" s="33">
        <v>138.04</v>
      </c>
      <c r="E36" s="34">
        <v>0</v>
      </c>
      <c r="F36" s="34">
        <v>138.04</v>
      </c>
      <c r="G36">
        <v>10</v>
      </c>
      <c r="H36" t="s">
        <v>51</v>
      </c>
      <c r="I36" t="s">
        <v>103</v>
      </c>
      <c r="J36" t="s">
        <v>682</v>
      </c>
      <c r="K36" s="23" t="str">
        <f>CONCATENATE(G:G,H:H,I:I,J:J)</f>
        <v>10FAD</v>
      </c>
      <c r="M36" t="str">
        <f>VLOOKUP(B:B,CLIENTS!A:C,3,FALSE)</f>
        <v>VR060</v>
      </c>
      <c r="N36" s="51" t="str">
        <f>RIGHT(M:M,3)</f>
        <v>060</v>
      </c>
      <c r="O36" s="52">
        <f>C36+N36+30</f>
        <v>44644</v>
      </c>
    </row>
    <row r="37" spans="1:15" customFormat="1">
      <c r="A37" t="s">
        <v>2523</v>
      </c>
      <c r="B37" t="s">
        <v>1669</v>
      </c>
      <c r="C37" s="32">
        <v>44554</v>
      </c>
      <c r="D37" s="33">
        <v>201.11</v>
      </c>
      <c r="E37" s="34">
        <v>0</v>
      </c>
      <c r="F37" s="34">
        <v>201.11</v>
      </c>
      <c r="G37">
        <v>10</v>
      </c>
      <c r="H37" t="s">
        <v>51</v>
      </c>
      <c r="I37" t="s">
        <v>103</v>
      </c>
      <c r="J37" t="s">
        <v>682</v>
      </c>
      <c r="K37" s="23" t="str">
        <f>CONCATENATE(G:G,H:H,I:I,J:J)</f>
        <v>10FAD</v>
      </c>
      <c r="M37" t="str">
        <f>VLOOKUP(B:B,CLIENTS!A:C,3,FALSE)</f>
        <v>VR060</v>
      </c>
      <c r="N37" s="51" t="str">
        <f>RIGHT(M:M,3)</f>
        <v>060</v>
      </c>
      <c r="O37" s="52">
        <f>C37+N37+30</f>
        <v>44644</v>
      </c>
    </row>
    <row r="38" spans="1:15" customFormat="1">
      <c r="A38" t="s">
        <v>2912</v>
      </c>
      <c r="B38" t="s">
        <v>2913</v>
      </c>
      <c r="C38" s="32">
        <v>44568</v>
      </c>
      <c r="D38" s="33">
        <v>285.24299999999999</v>
      </c>
      <c r="E38" s="34">
        <v>0</v>
      </c>
      <c r="F38" s="34">
        <v>285.24299999999999</v>
      </c>
      <c r="G38">
        <v>10</v>
      </c>
      <c r="H38" t="s">
        <v>51</v>
      </c>
      <c r="I38" t="s">
        <v>103</v>
      </c>
      <c r="J38" t="s">
        <v>803</v>
      </c>
      <c r="K38" s="23" t="str">
        <f>CONCATENATE(G:G,H:H,I:I,J:J)</f>
        <v>10FAM</v>
      </c>
      <c r="M38" t="str">
        <f>VLOOKUP(B:B,CLIENTS!A:C,3,FALSE)</f>
        <v>VR060</v>
      </c>
      <c r="N38" s="51" t="str">
        <f>RIGHT(M:M,3)</f>
        <v>060</v>
      </c>
      <c r="O38" s="52">
        <f>C38+N38+30</f>
        <v>44658</v>
      </c>
    </row>
    <row r="39" spans="1:15" customFormat="1">
      <c r="A39" t="s">
        <v>455</v>
      </c>
      <c r="B39" t="s">
        <v>390</v>
      </c>
      <c r="C39" s="32">
        <v>41815</v>
      </c>
      <c r="D39" s="33">
        <v>517.79499999999996</v>
      </c>
      <c r="E39" s="34">
        <v>500</v>
      </c>
      <c r="F39" s="34">
        <v>17.795000000000002</v>
      </c>
      <c r="G39">
        <v>10</v>
      </c>
      <c r="H39" t="s">
        <v>51</v>
      </c>
      <c r="I39" t="s">
        <v>102</v>
      </c>
      <c r="J39" t="s">
        <v>365</v>
      </c>
      <c r="K39" s="23" t="str">
        <f>CONCATENATE(G:G,H:H,I:I,J:J)</f>
        <v>10FSV</v>
      </c>
      <c r="M39" t="str">
        <f>VLOOKUP(B:B,CLIENTS!A:C,3,FALSE)</f>
        <v>CH060</v>
      </c>
      <c r="N39" s="51" t="str">
        <f>RIGHT(M:M,3)</f>
        <v>060</v>
      </c>
      <c r="O39" s="52">
        <f>C39+N39+30</f>
        <v>41905</v>
      </c>
    </row>
    <row r="40" spans="1:15" customFormat="1">
      <c r="A40" t="s">
        <v>2756</v>
      </c>
      <c r="B40" t="s">
        <v>390</v>
      </c>
      <c r="C40" s="32">
        <v>44561</v>
      </c>
      <c r="D40" s="33">
        <v>515.28800000000001</v>
      </c>
      <c r="E40" s="34">
        <v>0</v>
      </c>
      <c r="F40" s="34">
        <v>515.28800000000001</v>
      </c>
      <c r="G40">
        <v>10</v>
      </c>
      <c r="H40" t="s">
        <v>51</v>
      </c>
      <c r="I40" t="s">
        <v>102</v>
      </c>
      <c r="J40" t="s">
        <v>682</v>
      </c>
      <c r="K40" s="23" t="str">
        <f>CONCATENATE(G:G,H:H,I:I,J:J)</f>
        <v>10FSD</v>
      </c>
      <c r="M40" t="str">
        <f>VLOOKUP(B:B,CLIENTS!A:C,3,FALSE)</f>
        <v>CH060</v>
      </c>
      <c r="N40" s="51" t="str">
        <f>RIGHT(M:M,3)</f>
        <v>060</v>
      </c>
      <c r="O40" s="52">
        <f>C40+N40+30</f>
        <v>44651</v>
      </c>
    </row>
    <row r="41" spans="1:15" customFormat="1">
      <c r="A41" t="s">
        <v>2479</v>
      </c>
      <c r="B41" t="s">
        <v>2480</v>
      </c>
      <c r="C41" s="32">
        <v>44551</v>
      </c>
      <c r="D41" s="33">
        <v>613.07899999999995</v>
      </c>
      <c r="E41" s="34">
        <v>0</v>
      </c>
      <c r="F41" s="34">
        <v>613.07899999999995</v>
      </c>
      <c r="G41">
        <v>10</v>
      </c>
      <c r="H41" t="s">
        <v>51</v>
      </c>
      <c r="I41" t="s">
        <v>102</v>
      </c>
      <c r="J41" t="s">
        <v>682</v>
      </c>
      <c r="K41" s="23" t="str">
        <f>CONCATENATE(G:G,H:H,I:I,J:J)</f>
        <v>10FSD</v>
      </c>
      <c r="M41" t="str">
        <f>VLOOKUP(B:B,CLIENTS!A:C,3,FALSE)</f>
        <v>CH000</v>
      </c>
      <c r="N41" s="51" t="str">
        <f>RIGHT(M:M,3)</f>
        <v>000</v>
      </c>
      <c r="O41" s="52">
        <f>C41+N41+30</f>
        <v>44581</v>
      </c>
    </row>
    <row r="42" spans="1:15" customFormat="1">
      <c r="A42" t="s">
        <v>2460</v>
      </c>
      <c r="B42" t="s">
        <v>1233</v>
      </c>
      <c r="C42" s="32">
        <v>44548</v>
      </c>
      <c r="D42" s="33">
        <v>291.221</v>
      </c>
      <c r="E42" s="34">
        <v>0</v>
      </c>
      <c r="F42" s="34">
        <v>291.221</v>
      </c>
      <c r="G42">
        <v>10</v>
      </c>
      <c r="H42" t="s">
        <v>51</v>
      </c>
      <c r="I42" t="s">
        <v>102</v>
      </c>
      <c r="J42" t="s">
        <v>682</v>
      </c>
      <c r="K42" s="23" t="str">
        <f>CONCATENATE(G:G,H:H,I:I,J:J)</f>
        <v>10FSD</v>
      </c>
      <c r="M42" t="str">
        <f>VLOOKUP(B:B,CLIENTS!A:C,3,FALSE)</f>
        <v>TR090</v>
      </c>
      <c r="N42" s="51" t="str">
        <f>RIGHT(M:M,3)</f>
        <v>090</v>
      </c>
      <c r="O42" s="52">
        <f>C42+N42+30</f>
        <v>44668</v>
      </c>
    </row>
    <row r="43" spans="1:15" customFormat="1">
      <c r="A43" t="s">
        <v>2481</v>
      </c>
      <c r="B43" t="s">
        <v>1049</v>
      </c>
      <c r="C43" s="32">
        <v>44551</v>
      </c>
      <c r="D43" s="33">
        <v>378.79700000000003</v>
      </c>
      <c r="E43" s="34">
        <v>0</v>
      </c>
      <c r="F43" s="34">
        <v>378.79700000000003</v>
      </c>
      <c r="G43">
        <v>10</v>
      </c>
      <c r="H43" t="s">
        <v>51</v>
      </c>
      <c r="I43" t="s">
        <v>102</v>
      </c>
      <c r="J43" t="s">
        <v>682</v>
      </c>
      <c r="K43" s="23" t="str">
        <f>CONCATENATE(G:G,H:H,I:I,J:J)</f>
        <v>10FSD</v>
      </c>
      <c r="M43" t="str">
        <f>VLOOKUP(B:B,CLIENTS!A:C,3,FALSE)</f>
        <v>CH060</v>
      </c>
      <c r="N43" s="51" t="str">
        <f>RIGHT(M:M,3)</f>
        <v>060</v>
      </c>
      <c r="O43" s="52">
        <f>C43+N43+30</f>
        <v>44641</v>
      </c>
    </row>
    <row r="44" spans="1:15" customFormat="1">
      <c r="A44" t="s">
        <v>2260</v>
      </c>
      <c r="B44" t="s">
        <v>1469</v>
      </c>
      <c r="C44" s="32">
        <v>44531</v>
      </c>
      <c r="D44" s="33">
        <v>344.21300000000002</v>
      </c>
      <c r="E44" s="34">
        <v>0</v>
      </c>
      <c r="F44" s="34">
        <v>344.21300000000002</v>
      </c>
      <c r="G44">
        <v>10</v>
      </c>
      <c r="H44" t="s">
        <v>51</v>
      </c>
      <c r="I44" t="s">
        <v>102</v>
      </c>
      <c r="J44" t="s">
        <v>682</v>
      </c>
      <c r="K44" s="23" t="str">
        <f>CONCATENATE(G:G,H:H,I:I,J:J)</f>
        <v>10FSD</v>
      </c>
      <c r="M44" t="str">
        <f>VLOOKUP(B:B,CLIENTS!A:C,3,FALSE)</f>
        <v>CH000</v>
      </c>
      <c r="N44" s="51" t="str">
        <f>RIGHT(M:M,3)</f>
        <v>000</v>
      </c>
      <c r="O44" s="52">
        <f>C44+N44+30</f>
        <v>44561</v>
      </c>
    </row>
    <row r="45" spans="1:15" customFormat="1">
      <c r="A45" t="s">
        <v>3071</v>
      </c>
      <c r="B45" t="s">
        <v>1469</v>
      </c>
      <c r="C45" s="32">
        <v>44580</v>
      </c>
      <c r="D45" s="33">
        <v>351.08499999999998</v>
      </c>
      <c r="E45" s="34">
        <v>0</v>
      </c>
      <c r="F45" s="34">
        <v>351.08499999999998</v>
      </c>
      <c r="G45">
        <v>10</v>
      </c>
      <c r="H45" t="s">
        <v>51</v>
      </c>
      <c r="I45" t="s">
        <v>102</v>
      </c>
      <c r="J45" t="s">
        <v>803</v>
      </c>
      <c r="K45" s="23" t="str">
        <f>CONCATENATE(G:G,H:H,I:I,J:J)</f>
        <v>10FSM</v>
      </c>
      <c r="M45" t="str">
        <f>VLOOKUP(B:B,CLIENTS!A:C,3,FALSE)</f>
        <v>CH000</v>
      </c>
      <c r="N45" s="51" t="str">
        <f>RIGHT(M:M,3)</f>
        <v>000</v>
      </c>
      <c r="O45" s="52">
        <f>C45+N45+30</f>
        <v>44610</v>
      </c>
    </row>
    <row r="46" spans="1:15" customFormat="1">
      <c r="A46" t="s">
        <v>895</v>
      </c>
      <c r="B46" t="s">
        <v>859</v>
      </c>
      <c r="C46" s="32">
        <v>43808</v>
      </c>
      <c r="D46" s="33">
        <v>-175.262</v>
      </c>
      <c r="E46" s="34">
        <v>-174.697</v>
      </c>
      <c r="F46" s="34">
        <v>-0.56499999999999995</v>
      </c>
      <c r="G46">
        <v>10</v>
      </c>
      <c r="H46" t="s">
        <v>51</v>
      </c>
      <c r="I46" t="s">
        <v>102</v>
      </c>
      <c r="J46" t="s">
        <v>103</v>
      </c>
      <c r="K46" s="23" t="str">
        <f>CONCATENATE(G:G,H:H,I:I,J:J)</f>
        <v>10FSA</v>
      </c>
      <c r="M46" t="str">
        <f>VLOOKUP(B:B,CLIENTS!A:C,3,FALSE)</f>
        <v>VR060</v>
      </c>
      <c r="N46" s="51" t="str">
        <f>RIGHT(M:M,3)</f>
        <v>060</v>
      </c>
      <c r="O46" s="52">
        <f>C46+N46+30</f>
        <v>43898</v>
      </c>
    </row>
    <row r="47" spans="1:15" customFormat="1">
      <c r="A47" t="s">
        <v>2138</v>
      </c>
      <c r="B47" t="s">
        <v>1204</v>
      </c>
      <c r="C47" s="32">
        <v>44529</v>
      </c>
      <c r="D47" s="33">
        <v>1589.25</v>
      </c>
      <c r="E47" s="34">
        <v>0</v>
      </c>
      <c r="F47" s="34">
        <v>1589.25</v>
      </c>
      <c r="G47">
        <v>10</v>
      </c>
      <c r="H47" t="s">
        <v>51</v>
      </c>
      <c r="I47" t="s">
        <v>102</v>
      </c>
      <c r="J47" t="s">
        <v>588</v>
      </c>
      <c r="K47" s="23" t="str">
        <f>CONCATENATE(G:G,H:H,I:I,J:J)</f>
        <v>10FSC</v>
      </c>
      <c r="M47" t="str">
        <f>VLOOKUP(B:B,CLIENTS!A:C,3,FALSE)</f>
        <v>VR045</v>
      </c>
      <c r="N47" s="51" t="str">
        <f>RIGHT(M:M,3)</f>
        <v>045</v>
      </c>
      <c r="O47" s="52">
        <f>C47+N47+30</f>
        <v>44604</v>
      </c>
    </row>
    <row r="48" spans="1:15" customFormat="1">
      <c r="A48" t="s">
        <v>2495</v>
      </c>
      <c r="B48" t="s">
        <v>1057</v>
      </c>
      <c r="C48" s="32">
        <v>44552</v>
      </c>
      <c r="D48" s="33">
        <v>352.02199999999999</v>
      </c>
      <c r="E48" s="34">
        <v>0</v>
      </c>
      <c r="F48" s="34">
        <v>352.02199999999999</v>
      </c>
      <c r="G48">
        <v>10</v>
      </c>
      <c r="H48" t="s">
        <v>51</v>
      </c>
      <c r="I48" t="s">
        <v>102</v>
      </c>
      <c r="J48" t="s">
        <v>682</v>
      </c>
      <c r="K48" s="23" t="str">
        <f>CONCATENATE(G:G,H:H,I:I,J:J)</f>
        <v>10FSD</v>
      </c>
      <c r="M48" t="str">
        <f>VLOOKUP(B:B,CLIENTS!A:C,3,FALSE)</f>
        <v>VR045</v>
      </c>
      <c r="N48" s="51" t="str">
        <f>RIGHT(M:M,3)</f>
        <v>045</v>
      </c>
      <c r="O48" s="52">
        <f>C48+N48+30</f>
        <v>44627</v>
      </c>
    </row>
    <row r="49" spans="1:15" customFormat="1">
      <c r="A49" t="s">
        <v>1003</v>
      </c>
      <c r="B49" t="s">
        <v>794</v>
      </c>
      <c r="C49" s="32">
        <v>43908</v>
      </c>
      <c r="D49" s="33">
        <v>418.94499999999999</v>
      </c>
      <c r="E49" s="34">
        <v>0</v>
      </c>
      <c r="F49" s="34">
        <v>418.94499999999999</v>
      </c>
      <c r="G49">
        <v>10</v>
      </c>
      <c r="H49" t="s">
        <v>51</v>
      </c>
      <c r="I49" t="s">
        <v>102</v>
      </c>
      <c r="J49" t="s">
        <v>223</v>
      </c>
      <c r="K49" s="23" t="str">
        <f>CONCATENATE(G:G,H:H,I:I,J:J)</f>
        <v>10FSZ</v>
      </c>
      <c r="M49" t="str">
        <f>VLOOKUP(B:B,CLIENTS!A:C,3,FALSE)</f>
        <v>TR060</v>
      </c>
      <c r="N49" s="51" t="str">
        <f>RIGHT(M:M,3)</f>
        <v>060</v>
      </c>
      <c r="O49" s="52">
        <f>C49+N49+30</f>
        <v>43998</v>
      </c>
    </row>
    <row r="50" spans="1:15" customFormat="1">
      <c r="A50" t="s">
        <v>1184</v>
      </c>
      <c r="B50" t="s">
        <v>792</v>
      </c>
      <c r="C50" s="32">
        <v>44153</v>
      </c>
      <c r="D50" s="33">
        <v>300.32499999999999</v>
      </c>
      <c r="E50" s="34">
        <v>0</v>
      </c>
      <c r="F50" s="34">
        <v>300.32499999999999</v>
      </c>
      <c r="G50">
        <v>10</v>
      </c>
      <c r="H50" t="s">
        <v>51</v>
      </c>
      <c r="I50" t="s">
        <v>102</v>
      </c>
      <c r="J50" t="s">
        <v>223</v>
      </c>
      <c r="K50" s="23" t="str">
        <f>CONCATENATE(G:G,H:H,I:I,J:J)</f>
        <v>10FSZ</v>
      </c>
      <c r="M50" t="str">
        <f>VLOOKUP(B:B,CLIENTS!A:C,3,FALSE)</f>
        <v>TR060</v>
      </c>
      <c r="N50" s="51" t="str">
        <f>RIGHT(M:M,3)</f>
        <v>060</v>
      </c>
      <c r="O50" s="52">
        <f>C50+N50+30</f>
        <v>44243</v>
      </c>
    </row>
    <row r="51" spans="1:15" customFormat="1">
      <c r="A51" t="s">
        <v>1431</v>
      </c>
      <c r="B51" t="s">
        <v>792</v>
      </c>
      <c r="C51" s="32">
        <v>44417</v>
      </c>
      <c r="D51" s="33">
        <v>232.65</v>
      </c>
      <c r="E51" s="34">
        <v>0</v>
      </c>
      <c r="F51" s="34">
        <v>232.65</v>
      </c>
      <c r="G51">
        <v>10</v>
      </c>
      <c r="H51" t="s">
        <v>51</v>
      </c>
      <c r="I51" t="s">
        <v>102</v>
      </c>
      <c r="J51" t="s">
        <v>965</v>
      </c>
      <c r="K51" s="23" t="str">
        <f>CONCATENATE(G:G,H:H,I:I,J:J)</f>
        <v>10FSK</v>
      </c>
      <c r="M51" t="str">
        <f>VLOOKUP(B:B,CLIENTS!A:C,3,FALSE)</f>
        <v>TR060</v>
      </c>
      <c r="N51" s="51" t="str">
        <f>RIGHT(M:M,3)</f>
        <v>060</v>
      </c>
      <c r="O51" s="52">
        <f>C51+N51+30</f>
        <v>44507</v>
      </c>
    </row>
    <row r="52" spans="1:15" customFormat="1">
      <c r="A52" t="s">
        <v>1458</v>
      </c>
      <c r="B52" t="s">
        <v>794</v>
      </c>
      <c r="C52" s="32">
        <v>44432</v>
      </c>
      <c r="D52" s="33">
        <v>307.62</v>
      </c>
      <c r="E52" s="34">
        <v>0</v>
      </c>
      <c r="F52" s="34">
        <v>307.62</v>
      </c>
      <c r="G52">
        <v>10</v>
      </c>
      <c r="H52" t="s">
        <v>51</v>
      </c>
      <c r="I52" t="s">
        <v>102</v>
      </c>
      <c r="J52" t="s">
        <v>965</v>
      </c>
      <c r="K52" s="23" t="str">
        <f>CONCATENATE(G:G,H:H,I:I,J:J)</f>
        <v>10FSK</v>
      </c>
      <c r="M52" t="str">
        <f>VLOOKUP(B:B,CLIENTS!A:C,3,FALSE)</f>
        <v>TR060</v>
      </c>
      <c r="N52" s="51" t="str">
        <f>RIGHT(M:M,3)</f>
        <v>060</v>
      </c>
      <c r="O52" s="52">
        <f>C52+N52+30</f>
        <v>44522</v>
      </c>
    </row>
    <row r="53" spans="1:15" customFormat="1">
      <c r="A53" t="s">
        <v>1582</v>
      </c>
      <c r="B53" t="s">
        <v>794</v>
      </c>
      <c r="C53" s="32">
        <v>44462</v>
      </c>
      <c r="D53" s="33">
        <v>149.35</v>
      </c>
      <c r="E53" s="34">
        <v>0</v>
      </c>
      <c r="F53" s="34">
        <v>149.35</v>
      </c>
      <c r="G53">
        <v>10</v>
      </c>
      <c r="H53" t="s">
        <v>51</v>
      </c>
      <c r="I53" t="s">
        <v>102</v>
      </c>
      <c r="J53" t="s">
        <v>965</v>
      </c>
      <c r="K53" s="23" t="str">
        <f>CONCATENATE(G:G,H:H,I:I,J:J)</f>
        <v>10FSK</v>
      </c>
      <c r="M53" t="str">
        <f>VLOOKUP(B:B,CLIENTS!A:C,3,FALSE)</f>
        <v>TR060</v>
      </c>
      <c r="N53" s="51" t="str">
        <f>RIGHT(M:M,3)</f>
        <v>060</v>
      </c>
      <c r="O53" s="52">
        <f>C53+N53+30</f>
        <v>44552</v>
      </c>
    </row>
    <row r="54" spans="1:15" customFormat="1">
      <c r="A54" t="s">
        <v>1751</v>
      </c>
      <c r="B54" t="s">
        <v>792</v>
      </c>
      <c r="C54" s="32">
        <v>44491</v>
      </c>
      <c r="D54" s="33">
        <v>752.68</v>
      </c>
      <c r="E54" s="34">
        <v>0</v>
      </c>
      <c r="F54" s="34">
        <v>752.68</v>
      </c>
      <c r="G54">
        <v>10</v>
      </c>
      <c r="H54" t="s">
        <v>51</v>
      </c>
      <c r="I54" t="s">
        <v>102</v>
      </c>
      <c r="J54" t="s">
        <v>1173</v>
      </c>
      <c r="K54" s="23" t="str">
        <f>CONCATENATE(G:G,H:H,I:I,J:J)</f>
        <v>10FSH</v>
      </c>
      <c r="M54" t="str">
        <f>VLOOKUP(B:B,CLIENTS!A:C,3,FALSE)</f>
        <v>TR060</v>
      </c>
      <c r="N54" s="51" t="str">
        <f>RIGHT(M:M,3)</f>
        <v>060</v>
      </c>
      <c r="O54" s="52">
        <f>C54+N54+30</f>
        <v>44581</v>
      </c>
    </row>
    <row r="55" spans="1:15" customFormat="1">
      <c r="A55" t="s">
        <v>1959</v>
      </c>
      <c r="B55" t="s">
        <v>792</v>
      </c>
      <c r="C55" s="32">
        <v>44505</v>
      </c>
      <c r="D55" s="33">
        <v>232.65</v>
      </c>
      <c r="E55" s="34">
        <v>0</v>
      </c>
      <c r="F55" s="34">
        <v>232.65</v>
      </c>
      <c r="G55">
        <v>10</v>
      </c>
      <c r="H55" t="s">
        <v>51</v>
      </c>
      <c r="I55" t="s">
        <v>102</v>
      </c>
      <c r="J55" t="s">
        <v>588</v>
      </c>
      <c r="K55" s="23" t="str">
        <f>CONCATENATE(G:G,H:H,I:I,J:J)</f>
        <v>10FSC</v>
      </c>
      <c r="M55" t="str">
        <f>VLOOKUP(B:B,CLIENTS!A:C,3,FALSE)</f>
        <v>TR060</v>
      </c>
      <c r="N55" s="51" t="str">
        <f>RIGHT(M:M,3)</f>
        <v>060</v>
      </c>
      <c r="O55" s="52">
        <f>C55+N55+30</f>
        <v>44595</v>
      </c>
    </row>
    <row r="56" spans="1:15" customFormat="1">
      <c r="A56" t="s">
        <v>2285</v>
      </c>
      <c r="B56" t="s">
        <v>794</v>
      </c>
      <c r="C56" s="32">
        <v>44533</v>
      </c>
      <c r="D56" s="33">
        <v>464.7</v>
      </c>
      <c r="E56" s="34">
        <v>0</v>
      </c>
      <c r="F56" s="34">
        <v>464.7</v>
      </c>
      <c r="G56">
        <v>10</v>
      </c>
      <c r="H56" t="s">
        <v>51</v>
      </c>
      <c r="I56" t="s">
        <v>102</v>
      </c>
      <c r="J56" t="s">
        <v>682</v>
      </c>
      <c r="K56" s="23" t="str">
        <f>CONCATENATE(G:G,H:H,I:I,J:J)</f>
        <v>10FSD</v>
      </c>
      <c r="M56" t="str">
        <f>VLOOKUP(B:B,CLIENTS!A:C,3,FALSE)</f>
        <v>TR060</v>
      </c>
      <c r="N56" s="51" t="str">
        <f>RIGHT(M:M,3)</f>
        <v>060</v>
      </c>
      <c r="O56" s="52">
        <f>C56+N56+30</f>
        <v>44623</v>
      </c>
    </row>
    <row r="57" spans="1:15" customFormat="1">
      <c r="A57" t="s">
        <v>2324</v>
      </c>
      <c r="B57" t="s">
        <v>794</v>
      </c>
      <c r="C57" s="32">
        <v>44537</v>
      </c>
      <c r="D57" s="33">
        <v>464.7</v>
      </c>
      <c r="E57" s="34">
        <v>0</v>
      </c>
      <c r="F57" s="34">
        <v>464.7</v>
      </c>
      <c r="G57">
        <v>10</v>
      </c>
      <c r="H57" t="s">
        <v>51</v>
      </c>
      <c r="I57" t="s">
        <v>102</v>
      </c>
      <c r="J57" t="s">
        <v>682</v>
      </c>
      <c r="K57" s="23" t="str">
        <f>CONCATENATE(G:G,H:H,I:I,J:J)</f>
        <v>10FSD</v>
      </c>
      <c r="M57" t="str">
        <f>VLOOKUP(B:B,CLIENTS!A:C,3,FALSE)</f>
        <v>TR060</v>
      </c>
      <c r="N57" s="51" t="str">
        <f>RIGHT(M:M,3)</f>
        <v>060</v>
      </c>
      <c r="O57" s="52">
        <f>C57+N57+30</f>
        <v>44627</v>
      </c>
    </row>
    <row r="58" spans="1:15" customFormat="1">
      <c r="A58" t="s">
        <v>2447</v>
      </c>
      <c r="B58" t="s">
        <v>792</v>
      </c>
      <c r="C58" s="32">
        <v>44546</v>
      </c>
      <c r="D58" s="33">
        <v>249.31</v>
      </c>
      <c r="E58" s="34">
        <v>0</v>
      </c>
      <c r="F58" s="34">
        <v>249.31</v>
      </c>
      <c r="G58">
        <v>10</v>
      </c>
      <c r="H58" t="s">
        <v>51</v>
      </c>
      <c r="I58" t="s">
        <v>102</v>
      </c>
      <c r="J58" t="s">
        <v>682</v>
      </c>
      <c r="K58" s="23" t="str">
        <f>CONCATENATE(G:G,H:H,I:I,J:J)</f>
        <v>10FSD</v>
      </c>
      <c r="M58" t="str">
        <f>VLOOKUP(B:B,CLIENTS!A:C,3,FALSE)</f>
        <v>TR060</v>
      </c>
      <c r="N58" s="51" t="str">
        <f>RIGHT(M:M,3)</f>
        <v>060</v>
      </c>
      <c r="O58" s="52">
        <f>C58+N58+30</f>
        <v>44636</v>
      </c>
    </row>
    <row r="59" spans="1:15" customFormat="1">
      <c r="A59" t="s">
        <v>2465</v>
      </c>
      <c r="B59" t="s">
        <v>794</v>
      </c>
      <c r="C59" s="32">
        <v>44550</v>
      </c>
      <c r="D59" s="33">
        <v>464.7</v>
      </c>
      <c r="E59" s="34">
        <v>0</v>
      </c>
      <c r="F59" s="34">
        <v>464.7</v>
      </c>
      <c r="G59">
        <v>10</v>
      </c>
      <c r="H59" t="s">
        <v>51</v>
      </c>
      <c r="I59" t="s">
        <v>102</v>
      </c>
      <c r="J59" t="s">
        <v>682</v>
      </c>
      <c r="K59" s="23" t="str">
        <f>CONCATENATE(G:G,H:H,I:I,J:J)</f>
        <v>10FSD</v>
      </c>
      <c r="M59" t="str">
        <f>VLOOKUP(B:B,CLIENTS!A:C,3,FALSE)</f>
        <v>TR060</v>
      </c>
      <c r="N59" s="51" t="str">
        <f>RIGHT(M:M,3)</f>
        <v>060</v>
      </c>
      <c r="O59" s="52">
        <f>C59+N59+30</f>
        <v>44640</v>
      </c>
    </row>
    <row r="60" spans="1:15" customFormat="1">
      <c r="A60" t="s">
        <v>2688</v>
      </c>
      <c r="B60" t="s">
        <v>794</v>
      </c>
      <c r="C60" s="32">
        <v>44560</v>
      </c>
      <c r="D60" s="33">
        <v>249.31</v>
      </c>
      <c r="E60" s="34">
        <v>0</v>
      </c>
      <c r="F60" s="34">
        <v>249.31</v>
      </c>
      <c r="G60">
        <v>10</v>
      </c>
      <c r="H60" t="s">
        <v>51</v>
      </c>
      <c r="I60" t="s">
        <v>102</v>
      </c>
      <c r="J60" t="s">
        <v>682</v>
      </c>
      <c r="K60" s="23" t="str">
        <f>CONCATENATE(G:G,H:H,I:I,J:J)</f>
        <v>10FSD</v>
      </c>
      <c r="M60" t="str">
        <f>VLOOKUP(B:B,CLIENTS!A:C,3,FALSE)</f>
        <v>TR060</v>
      </c>
      <c r="N60" s="51" t="str">
        <f>RIGHT(M:M,3)</f>
        <v>060</v>
      </c>
      <c r="O60" s="52">
        <f>C60+N60+30</f>
        <v>44650</v>
      </c>
    </row>
    <row r="61" spans="1:15" customFormat="1">
      <c r="A61" t="s">
        <v>2893</v>
      </c>
      <c r="B61" t="s">
        <v>792</v>
      </c>
      <c r="C61" s="32">
        <v>44566</v>
      </c>
      <c r="D61" s="33">
        <v>667</v>
      </c>
      <c r="E61" s="34">
        <v>0</v>
      </c>
      <c r="F61" s="34">
        <v>667</v>
      </c>
      <c r="G61">
        <v>10</v>
      </c>
      <c r="H61" t="s">
        <v>51</v>
      </c>
      <c r="I61" t="s">
        <v>102</v>
      </c>
      <c r="J61" t="s">
        <v>803</v>
      </c>
      <c r="K61" s="23" t="str">
        <f>CONCATENATE(G:G,H:H,I:I,J:J)</f>
        <v>10FSM</v>
      </c>
      <c r="M61" t="str">
        <f>VLOOKUP(B:B,CLIENTS!A:C,3,FALSE)</f>
        <v>TR060</v>
      </c>
      <c r="N61" s="51" t="str">
        <f>RIGHT(M:M,3)</f>
        <v>060</v>
      </c>
      <c r="O61" s="52">
        <f>C61+N61+30</f>
        <v>44656</v>
      </c>
    </row>
    <row r="62" spans="1:15" customFormat="1">
      <c r="A62" t="s">
        <v>2914</v>
      </c>
      <c r="B62" t="s">
        <v>792</v>
      </c>
      <c r="C62" s="32">
        <v>44568</v>
      </c>
      <c r="D62" s="33">
        <v>752.68</v>
      </c>
      <c r="E62" s="34">
        <v>0</v>
      </c>
      <c r="F62" s="34">
        <v>752.68</v>
      </c>
      <c r="G62">
        <v>10</v>
      </c>
      <c r="H62" t="s">
        <v>51</v>
      </c>
      <c r="I62" t="s">
        <v>102</v>
      </c>
      <c r="J62" t="s">
        <v>803</v>
      </c>
      <c r="K62" s="23" t="str">
        <f>CONCATENATE(G:G,H:H,I:I,J:J)</f>
        <v>10FSM</v>
      </c>
      <c r="M62" t="str">
        <f>VLOOKUP(B:B,CLIENTS!A:C,3,FALSE)</f>
        <v>TR060</v>
      </c>
      <c r="N62" s="51" t="str">
        <f>RIGHT(M:M,3)</f>
        <v>060</v>
      </c>
      <c r="O62" s="52">
        <f>C62+N62+30</f>
        <v>44658</v>
      </c>
    </row>
    <row r="63" spans="1:15" customFormat="1">
      <c r="A63" t="s">
        <v>2938</v>
      </c>
      <c r="B63" t="s">
        <v>794</v>
      </c>
      <c r="C63" s="32">
        <v>44571</v>
      </c>
      <c r="D63" s="33">
        <v>847.88</v>
      </c>
      <c r="E63" s="34">
        <v>0</v>
      </c>
      <c r="F63" s="34">
        <v>847.88</v>
      </c>
      <c r="G63">
        <v>10</v>
      </c>
      <c r="H63" t="s">
        <v>51</v>
      </c>
      <c r="I63" t="s">
        <v>102</v>
      </c>
      <c r="J63" t="s">
        <v>803</v>
      </c>
      <c r="K63" s="23" t="str">
        <f>CONCATENATE(G:G,H:H,I:I,J:J)</f>
        <v>10FSM</v>
      </c>
      <c r="M63" t="str">
        <f>VLOOKUP(B:B,CLIENTS!A:C,3,FALSE)</f>
        <v>TR060</v>
      </c>
      <c r="N63" s="51" t="str">
        <f>RIGHT(M:M,3)</f>
        <v>060</v>
      </c>
      <c r="O63" s="52">
        <f>C63+N63+30</f>
        <v>44661</v>
      </c>
    </row>
    <row r="64" spans="1:15" customFormat="1">
      <c r="A64" t="s">
        <v>2939</v>
      </c>
      <c r="B64" t="s">
        <v>794</v>
      </c>
      <c r="C64" s="32">
        <v>44571</v>
      </c>
      <c r="D64" s="33">
        <v>151.72999999999999</v>
      </c>
      <c r="E64" s="34">
        <v>0</v>
      </c>
      <c r="F64" s="34">
        <v>151.72999999999999</v>
      </c>
      <c r="G64">
        <v>10</v>
      </c>
      <c r="H64" t="s">
        <v>51</v>
      </c>
      <c r="I64" t="s">
        <v>102</v>
      </c>
      <c r="J64" t="s">
        <v>803</v>
      </c>
      <c r="K64" s="23" t="str">
        <f>CONCATENATE(G:G,H:H,I:I,J:J)</f>
        <v>10FSM</v>
      </c>
      <c r="M64" t="str">
        <f>VLOOKUP(B:B,CLIENTS!A:C,3,FALSE)</f>
        <v>TR060</v>
      </c>
      <c r="N64" s="51" t="str">
        <f>RIGHT(M:M,3)</f>
        <v>060</v>
      </c>
      <c r="O64" s="52">
        <f>C64+N64+30</f>
        <v>44661</v>
      </c>
    </row>
    <row r="65" spans="1:15" customFormat="1">
      <c r="A65" t="s">
        <v>3009</v>
      </c>
      <c r="B65" t="s">
        <v>794</v>
      </c>
      <c r="C65" s="32">
        <v>44575</v>
      </c>
      <c r="D65" s="33">
        <v>232.65</v>
      </c>
      <c r="E65" s="34">
        <v>0</v>
      </c>
      <c r="F65" s="34">
        <v>232.65</v>
      </c>
      <c r="G65">
        <v>10</v>
      </c>
      <c r="H65" t="s">
        <v>51</v>
      </c>
      <c r="I65" t="s">
        <v>102</v>
      </c>
      <c r="J65" t="s">
        <v>803</v>
      </c>
      <c r="K65" s="23" t="str">
        <f>CONCATENATE(G:G,H:H,I:I,J:J)</f>
        <v>10FSM</v>
      </c>
      <c r="M65" t="str">
        <f>VLOOKUP(B:B,CLIENTS!A:C,3,FALSE)</f>
        <v>TR060</v>
      </c>
      <c r="N65" s="51" t="str">
        <f>RIGHT(M:M,3)</f>
        <v>060</v>
      </c>
      <c r="O65" s="52">
        <f>C65+N65+30</f>
        <v>44665</v>
      </c>
    </row>
    <row r="66" spans="1:15" customFormat="1">
      <c r="A66" t="s">
        <v>3035</v>
      </c>
      <c r="B66" t="s">
        <v>792</v>
      </c>
      <c r="C66" s="32">
        <v>44578</v>
      </c>
      <c r="D66" s="33">
        <v>464.7</v>
      </c>
      <c r="E66" s="34">
        <v>0</v>
      </c>
      <c r="F66" s="34">
        <v>464.7</v>
      </c>
      <c r="G66">
        <v>10</v>
      </c>
      <c r="H66" t="s">
        <v>51</v>
      </c>
      <c r="I66" t="s">
        <v>102</v>
      </c>
      <c r="J66" t="s">
        <v>803</v>
      </c>
      <c r="K66" s="23" t="str">
        <f>CONCATENATE(G:G,H:H,I:I,J:J)</f>
        <v>10FSM</v>
      </c>
      <c r="M66" t="str">
        <f>VLOOKUP(B:B,CLIENTS!A:C,3,FALSE)</f>
        <v>TR060</v>
      </c>
      <c r="N66" s="51" t="str">
        <f>RIGHT(M:M,3)</f>
        <v>060</v>
      </c>
      <c r="O66" s="52">
        <f>C66+N66+30</f>
        <v>44668</v>
      </c>
    </row>
    <row r="67" spans="1:15" customFormat="1">
      <c r="A67" t="s">
        <v>3076</v>
      </c>
      <c r="B67" t="s">
        <v>794</v>
      </c>
      <c r="C67" s="32">
        <v>44580</v>
      </c>
      <c r="D67" s="33">
        <v>524.20000000000005</v>
      </c>
      <c r="E67" s="34">
        <v>0</v>
      </c>
      <c r="F67" s="34">
        <v>524.20000000000005</v>
      </c>
      <c r="G67">
        <v>10</v>
      </c>
      <c r="H67" t="s">
        <v>51</v>
      </c>
      <c r="I67" t="s">
        <v>102</v>
      </c>
      <c r="J67" t="s">
        <v>803</v>
      </c>
      <c r="K67" s="23" t="str">
        <f>CONCATENATE(G:G,H:H,I:I,J:J)</f>
        <v>10FSM</v>
      </c>
      <c r="M67" t="str">
        <f>VLOOKUP(B:B,CLIENTS!A:C,3,FALSE)</f>
        <v>TR060</v>
      </c>
      <c r="N67" s="51" t="str">
        <f>RIGHT(M:M,3)</f>
        <v>060</v>
      </c>
      <c r="O67" s="52">
        <f>C67+N67+30</f>
        <v>44670</v>
      </c>
    </row>
    <row r="68" spans="1:15" customFormat="1">
      <c r="A68" t="s">
        <v>3094</v>
      </c>
      <c r="B68" t="s">
        <v>794</v>
      </c>
      <c r="C68" s="32">
        <v>44582</v>
      </c>
      <c r="D68" s="33">
        <v>752.68</v>
      </c>
      <c r="E68" s="34">
        <v>0</v>
      </c>
      <c r="F68" s="34">
        <v>752.68</v>
      </c>
      <c r="G68">
        <v>10</v>
      </c>
      <c r="H68" t="s">
        <v>51</v>
      </c>
      <c r="I68" t="s">
        <v>102</v>
      </c>
      <c r="J68" t="s">
        <v>803</v>
      </c>
      <c r="K68" s="23" t="str">
        <f>CONCATENATE(G:G,H:H,I:I,J:J)</f>
        <v>10FSM</v>
      </c>
      <c r="M68" t="str">
        <f>VLOOKUP(B:B,CLIENTS!A:C,3,FALSE)</f>
        <v>TR060</v>
      </c>
      <c r="N68" s="51" t="str">
        <f>RIGHT(M:M,3)</f>
        <v>060</v>
      </c>
      <c r="O68" s="52">
        <f>C68+N68+30</f>
        <v>44672</v>
      </c>
    </row>
    <row r="69" spans="1:15" customFormat="1">
      <c r="A69" t="s">
        <v>3095</v>
      </c>
      <c r="B69" t="s">
        <v>794</v>
      </c>
      <c r="C69" s="32">
        <v>44582</v>
      </c>
      <c r="D69" s="33">
        <v>464.7</v>
      </c>
      <c r="E69" s="34">
        <v>0</v>
      </c>
      <c r="F69" s="34">
        <v>464.7</v>
      </c>
      <c r="G69">
        <v>10</v>
      </c>
      <c r="H69" t="s">
        <v>51</v>
      </c>
      <c r="I69" t="s">
        <v>102</v>
      </c>
      <c r="J69" t="s">
        <v>803</v>
      </c>
      <c r="K69" s="23" t="str">
        <f>CONCATENATE(G:G,H:H,I:I,J:J)</f>
        <v>10FSM</v>
      </c>
      <c r="M69" t="str">
        <f>VLOOKUP(B:B,CLIENTS!A:C,3,FALSE)</f>
        <v>TR060</v>
      </c>
      <c r="N69" s="51" t="str">
        <f>RIGHT(M:M,3)</f>
        <v>060</v>
      </c>
      <c r="O69" s="52">
        <f>C69+N69+30</f>
        <v>44672</v>
      </c>
    </row>
    <row r="70" spans="1:15" customFormat="1">
      <c r="A70" t="s">
        <v>3165</v>
      </c>
      <c r="B70" t="s">
        <v>792</v>
      </c>
      <c r="C70" s="32">
        <v>44586</v>
      </c>
      <c r="D70" s="33">
        <v>464.7</v>
      </c>
      <c r="E70" s="34">
        <v>0</v>
      </c>
      <c r="F70" s="34">
        <v>464.7</v>
      </c>
      <c r="G70">
        <v>10</v>
      </c>
      <c r="H70" t="s">
        <v>51</v>
      </c>
      <c r="I70" t="s">
        <v>102</v>
      </c>
      <c r="J70" t="s">
        <v>803</v>
      </c>
      <c r="K70" s="23" t="str">
        <f>CONCATENATE(G:G,H:H,I:I,J:J)</f>
        <v>10FSM</v>
      </c>
      <c r="M70" t="str">
        <f>VLOOKUP(B:B,CLIENTS!A:C,3,FALSE)</f>
        <v>TR060</v>
      </c>
      <c r="N70" s="51" t="str">
        <f>RIGHT(M:M,3)</f>
        <v>060</v>
      </c>
      <c r="O70" s="52">
        <f>C70+N70+30</f>
        <v>44676</v>
      </c>
    </row>
    <row r="71" spans="1:15" customFormat="1">
      <c r="A71" t="s">
        <v>3179</v>
      </c>
      <c r="B71" t="s">
        <v>792</v>
      </c>
      <c r="C71" s="32">
        <v>44587</v>
      </c>
      <c r="D71" s="33">
        <v>524.20000000000005</v>
      </c>
      <c r="E71" s="34">
        <v>0</v>
      </c>
      <c r="F71" s="34">
        <v>524.20000000000005</v>
      </c>
      <c r="G71">
        <v>10</v>
      </c>
      <c r="H71" t="s">
        <v>51</v>
      </c>
      <c r="I71" t="s">
        <v>102</v>
      </c>
      <c r="J71" t="s">
        <v>803</v>
      </c>
      <c r="K71" s="23" t="str">
        <f>CONCATENATE(G:G,H:H,I:I,J:J)</f>
        <v>10FSM</v>
      </c>
      <c r="M71" t="str">
        <f>VLOOKUP(B:B,CLIENTS!A:C,3,FALSE)</f>
        <v>TR060</v>
      </c>
      <c r="N71" s="51" t="str">
        <f>RIGHT(M:M,3)</f>
        <v>060</v>
      </c>
      <c r="O71" s="52">
        <f>C71+N71+30</f>
        <v>44677</v>
      </c>
    </row>
    <row r="72" spans="1:15" customFormat="1">
      <c r="A72" t="s">
        <v>1339</v>
      </c>
      <c r="B72" t="s">
        <v>825</v>
      </c>
      <c r="C72" s="32">
        <v>44356</v>
      </c>
      <c r="D72" s="33">
        <v>185.05</v>
      </c>
      <c r="E72" s="34">
        <v>0</v>
      </c>
      <c r="F72" s="34">
        <v>185.05</v>
      </c>
      <c r="G72">
        <v>10</v>
      </c>
      <c r="H72" t="s">
        <v>51</v>
      </c>
      <c r="I72" t="s">
        <v>102</v>
      </c>
      <c r="J72" t="s">
        <v>435</v>
      </c>
      <c r="K72" s="23" t="str">
        <f>CONCATENATE(G:G,H:H,I:I,J:J)</f>
        <v>10FSQ</v>
      </c>
      <c r="M72" t="str">
        <f>VLOOKUP(B:B,CLIENTS!A:C,3,FALSE)</f>
        <v>TR060</v>
      </c>
      <c r="N72" s="51" t="str">
        <f>RIGHT(M:M,3)</f>
        <v>060</v>
      </c>
      <c r="O72" s="52">
        <f>C72+N72+30</f>
        <v>44446</v>
      </c>
    </row>
    <row r="73" spans="1:15" customFormat="1">
      <c r="A73" t="s">
        <v>1345</v>
      </c>
      <c r="B73" t="s">
        <v>825</v>
      </c>
      <c r="C73" s="32">
        <v>44364</v>
      </c>
      <c r="D73" s="33">
        <v>171.96</v>
      </c>
      <c r="E73" s="34">
        <v>0</v>
      </c>
      <c r="F73" s="34">
        <v>171.96</v>
      </c>
      <c r="G73">
        <v>10</v>
      </c>
      <c r="H73" t="s">
        <v>51</v>
      </c>
      <c r="I73" t="s">
        <v>102</v>
      </c>
      <c r="J73" t="s">
        <v>435</v>
      </c>
      <c r="K73" s="23" t="str">
        <f>CONCATENATE(G:G,H:H,I:I,J:J)</f>
        <v>10FSQ</v>
      </c>
      <c r="M73" t="str">
        <f>VLOOKUP(B:B,CLIENTS!A:C,3,FALSE)</f>
        <v>TR060</v>
      </c>
      <c r="N73" s="51" t="str">
        <f>RIGHT(M:M,3)</f>
        <v>060</v>
      </c>
      <c r="O73" s="52">
        <f>C73+N73+30</f>
        <v>44454</v>
      </c>
    </row>
    <row r="74" spans="1:15" customFormat="1">
      <c r="A74" t="s">
        <v>1378</v>
      </c>
      <c r="B74" t="s">
        <v>835</v>
      </c>
      <c r="C74" s="32">
        <v>44386</v>
      </c>
      <c r="D74" s="33">
        <v>171.96</v>
      </c>
      <c r="E74" s="34">
        <v>0</v>
      </c>
      <c r="F74" s="34">
        <v>171.96</v>
      </c>
      <c r="G74">
        <v>10</v>
      </c>
      <c r="H74" t="s">
        <v>51</v>
      </c>
      <c r="I74" t="s">
        <v>102</v>
      </c>
      <c r="J74" t="s">
        <v>965</v>
      </c>
      <c r="K74" s="23" t="str">
        <f>CONCATENATE(G:G,H:H,I:I,J:J)</f>
        <v>10FSK</v>
      </c>
      <c r="M74" t="str">
        <f>VLOOKUP(B:B,CLIENTS!A:C,3,FALSE)</f>
        <v>TR060</v>
      </c>
      <c r="N74" s="51" t="str">
        <f>RIGHT(M:M,3)</f>
        <v>060</v>
      </c>
      <c r="O74" s="52">
        <f>C74+N74+30</f>
        <v>44476</v>
      </c>
    </row>
    <row r="75" spans="1:15" customFormat="1">
      <c r="A75" t="s">
        <v>1432</v>
      </c>
      <c r="B75" t="s">
        <v>825</v>
      </c>
      <c r="C75" s="32">
        <v>44417</v>
      </c>
      <c r="D75" s="33">
        <v>171.96</v>
      </c>
      <c r="E75" s="34">
        <v>0</v>
      </c>
      <c r="F75" s="34">
        <v>171.96</v>
      </c>
      <c r="G75">
        <v>10</v>
      </c>
      <c r="H75" t="s">
        <v>51</v>
      </c>
      <c r="I75" t="s">
        <v>102</v>
      </c>
      <c r="J75" t="s">
        <v>965</v>
      </c>
      <c r="K75" s="23" t="str">
        <f>CONCATENATE(G:G,H:H,I:I,J:J)</f>
        <v>10FSK</v>
      </c>
      <c r="M75" t="str">
        <f>VLOOKUP(B:B,CLIENTS!A:C,3,FALSE)</f>
        <v>TR060</v>
      </c>
      <c r="N75" s="51" t="str">
        <f>RIGHT(M:M,3)</f>
        <v>060</v>
      </c>
      <c r="O75" s="52">
        <f>C75+N75+30</f>
        <v>44507</v>
      </c>
    </row>
    <row r="76" spans="1:15" customFormat="1">
      <c r="A76" t="s">
        <v>1466</v>
      </c>
      <c r="B76" t="s">
        <v>825</v>
      </c>
      <c r="C76" s="32">
        <v>44433</v>
      </c>
      <c r="D76" s="33">
        <v>185.05</v>
      </c>
      <c r="E76" s="34">
        <v>0</v>
      </c>
      <c r="F76" s="34">
        <v>185.05</v>
      </c>
      <c r="G76">
        <v>10</v>
      </c>
      <c r="H76" t="s">
        <v>51</v>
      </c>
      <c r="I76" t="s">
        <v>102</v>
      </c>
      <c r="J76" t="s">
        <v>965</v>
      </c>
      <c r="K76" s="23" t="str">
        <f>CONCATENATE(G:G,H:H,I:I,J:J)</f>
        <v>10FSK</v>
      </c>
      <c r="M76" t="str">
        <f>VLOOKUP(B:B,CLIENTS!A:C,3,FALSE)</f>
        <v>TR060</v>
      </c>
      <c r="N76" s="51" t="str">
        <f>RIGHT(M:M,3)</f>
        <v>060</v>
      </c>
      <c r="O76" s="52">
        <f>C76+N76+30</f>
        <v>44523</v>
      </c>
    </row>
    <row r="77" spans="1:15" customFormat="1">
      <c r="A77" t="s">
        <v>1569</v>
      </c>
      <c r="B77" t="s">
        <v>825</v>
      </c>
      <c r="C77" s="32">
        <v>44459</v>
      </c>
      <c r="D77" s="33">
        <v>119.6</v>
      </c>
      <c r="E77" s="34">
        <v>0</v>
      </c>
      <c r="F77" s="34">
        <v>119.6</v>
      </c>
      <c r="G77">
        <v>10</v>
      </c>
      <c r="H77" t="s">
        <v>51</v>
      </c>
      <c r="I77" t="s">
        <v>102</v>
      </c>
      <c r="J77" t="s">
        <v>965</v>
      </c>
      <c r="K77" s="23" t="str">
        <f>CONCATENATE(G:G,H:H,I:I,J:J)</f>
        <v>10FSK</v>
      </c>
      <c r="M77" t="str">
        <f>VLOOKUP(B:B,CLIENTS!A:C,3,FALSE)</f>
        <v>TR060</v>
      </c>
      <c r="N77" s="51" t="str">
        <f>RIGHT(M:M,3)</f>
        <v>060</v>
      </c>
      <c r="O77" s="52">
        <f>C77+N77+30</f>
        <v>44549</v>
      </c>
    </row>
    <row r="78" spans="1:15" customFormat="1">
      <c r="A78" t="s">
        <v>1570</v>
      </c>
      <c r="B78" t="s">
        <v>825</v>
      </c>
      <c r="C78" s="32">
        <v>44459</v>
      </c>
      <c r="D78" s="33">
        <v>119.6</v>
      </c>
      <c r="E78" s="34">
        <v>0</v>
      </c>
      <c r="F78" s="34">
        <v>119.6</v>
      </c>
      <c r="G78">
        <v>10</v>
      </c>
      <c r="H78" t="s">
        <v>51</v>
      </c>
      <c r="I78" t="s">
        <v>102</v>
      </c>
      <c r="J78" t="s">
        <v>965</v>
      </c>
      <c r="K78" s="23" t="str">
        <f>CONCATENATE(G:G,H:H,I:I,J:J)</f>
        <v>10FSK</v>
      </c>
      <c r="M78" t="str">
        <f>VLOOKUP(B:B,CLIENTS!A:C,3,FALSE)</f>
        <v>TR060</v>
      </c>
      <c r="N78" s="51" t="str">
        <f>RIGHT(M:M,3)</f>
        <v>060</v>
      </c>
      <c r="O78" s="52">
        <f>C78+N78+30</f>
        <v>44549</v>
      </c>
    </row>
    <row r="79" spans="1:15" customFormat="1">
      <c r="A79" t="s">
        <v>1611</v>
      </c>
      <c r="B79" t="s">
        <v>825</v>
      </c>
      <c r="C79" s="32">
        <v>44468</v>
      </c>
      <c r="D79" s="33">
        <v>256.45</v>
      </c>
      <c r="E79" s="34">
        <v>0</v>
      </c>
      <c r="F79" s="34">
        <v>256.45</v>
      </c>
      <c r="G79">
        <v>10</v>
      </c>
      <c r="H79" t="s">
        <v>51</v>
      </c>
      <c r="I79" t="s">
        <v>102</v>
      </c>
      <c r="J79" t="s">
        <v>965</v>
      </c>
      <c r="K79" s="23" t="str">
        <f>CONCATENATE(G:G,H:H,I:I,J:J)</f>
        <v>10FSK</v>
      </c>
      <c r="M79" t="str">
        <f>VLOOKUP(B:B,CLIENTS!A:C,3,FALSE)</f>
        <v>TR060</v>
      </c>
      <c r="N79" s="51" t="str">
        <f>RIGHT(M:M,3)</f>
        <v>060</v>
      </c>
      <c r="O79" s="52">
        <f>C79+N79+30</f>
        <v>44558</v>
      </c>
    </row>
    <row r="80" spans="1:15" customFormat="1">
      <c r="A80" t="s">
        <v>1704</v>
      </c>
      <c r="B80" t="s">
        <v>825</v>
      </c>
      <c r="C80" s="32">
        <v>44482</v>
      </c>
      <c r="D80" s="33">
        <v>151.72999999999999</v>
      </c>
      <c r="E80" s="34">
        <v>0</v>
      </c>
      <c r="F80" s="34">
        <v>151.72999999999999</v>
      </c>
      <c r="G80">
        <v>10</v>
      </c>
      <c r="H80" t="s">
        <v>51</v>
      </c>
      <c r="I80" t="s">
        <v>102</v>
      </c>
      <c r="J80" t="s">
        <v>1173</v>
      </c>
      <c r="K80" s="23" t="str">
        <f>CONCATENATE(G:G,H:H,I:I,J:J)</f>
        <v>10FSH</v>
      </c>
      <c r="M80" t="str">
        <f>VLOOKUP(B:B,CLIENTS!A:C,3,FALSE)</f>
        <v>TR060</v>
      </c>
      <c r="N80" s="51" t="str">
        <f>RIGHT(M:M,3)</f>
        <v>060</v>
      </c>
      <c r="O80" s="52">
        <f>C80+N80+30</f>
        <v>44572</v>
      </c>
    </row>
    <row r="81" spans="1:15" customFormat="1">
      <c r="A81" t="s">
        <v>1780</v>
      </c>
      <c r="B81" t="s">
        <v>825</v>
      </c>
      <c r="C81" s="32">
        <v>44496</v>
      </c>
      <c r="D81" s="33">
        <v>151.72999999999999</v>
      </c>
      <c r="E81" s="34">
        <v>0</v>
      </c>
      <c r="F81" s="34">
        <v>151.72999999999999</v>
      </c>
      <c r="G81">
        <v>10</v>
      </c>
      <c r="H81" t="s">
        <v>51</v>
      </c>
      <c r="I81" t="s">
        <v>102</v>
      </c>
      <c r="J81" t="s">
        <v>1173</v>
      </c>
      <c r="K81" s="23" t="str">
        <f>CONCATENATE(G:G,H:H,I:I,J:J)</f>
        <v>10FSH</v>
      </c>
      <c r="M81" t="str">
        <f>VLOOKUP(B:B,CLIENTS!A:C,3,FALSE)</f>
        <v>TR060</v>
      </c>
      <c r="N81" s="51" t="str">
        <f>RIGHT(M:M,3)</f>
        <v>060</v>
      </c>
      <c r="O81" s="52">
        <f>C81+N81+30</f>
        <v>44586</v>
      </c>
    </row>
    <row r="82" spans="1:15" customFormat="1">
      <c r="A82" t="s">
        <v>1781</v>
      </c>
      <c r="B82" t="s">
        <v>825</v>
      </c>
      <c r="C82" s="32">
        <v>44496</v>
      </c>
      <c r="D82" s="33">
        <v>151.72999999999999</v>
      </c>
      <c r="E82" s="34">
        <v>0</v>
      </c>
      <c r="F82" s="34">
        <v>151.72999999999999</v>
      </c>
      <c r="G82">
        <v>10</v>
      </c>
      <c r="H82" t="s">
        <v>51</v>
      </c>
      <c r="I82" t="s">
        <v>102</v>
      </c>
      <c r="J82" t="s">
        <v>1173</v>
      </c>
      <c r="K82" s="23" t="str">
        <f>CONCATENATE(G:G,H:H,I:I,J:J)</f>
        <v>10FSH</v>
      </c>
      <c r="M82" t="str">
        <f>VLOOKUP(B:B,CLIENTS!A:C,3,FALSE)</f>
        <v>TR060</v>
      </c>
      <c r="N82" s="51" t="str">
        <f>RIGHT(M:M,3)</f>
        <v>060</v>
      </c>
      <c r="O82" s="52">
        <f>C82+N82+30</f>
        <v>44586</v>
      </c>
    </row>
    <row r="83" spans="1:15" customFormat="1">
      <c r="A83" t="s">
        <v>1968</v>
      </c>
      <c r="B83" t="s">
        <v>825</v>
      </c>
      <c r="C83" s="32">
        <v>44508</v>
      </c>
      <c r="D83" s="33">
        <v>171.96</v>
      </c>
      <c r="E83" s="34">
        <v>0</v>
      </c>
      <c r="F83" s="34">
        <v>171.96</v>
      </c>
      <c r="G83">
        <v>10</v>
      </c>
      <c r="H83" t="s">
        <v>51</v>
      </c>
      <c r="I83" t="s">
        <v>102</v>
      </c>
      <c r="J83" t="s">
        <v>588</v>
      </c>
      <c r="K83" s="23" t="str">
        <f>CONCATENATE(G:G,H:H,I:I,J:J)</f>
        <v>10FSC</v>
      </c>
      <c r="M83" t="str">
        <f>VLOOKUP(B:B,CLIENTS!A:C,3,FALSE)</f>
        <v>TR060</v>
      </c>
      <c r="N83" s="51" t="str">
        <f>RIGHT(M:M,3)</f>
        <v>060</v>
      </c>
      <c r="O83" s="52">
        <f>C83+N83+30</f>
        <v>44598</v>
      </c>
    </row>
    <row r="84" spans="1:15" customFormat="1">
      <c r="A84" t="s">
        <v>1998</v>
      </c>
      <c r="B84" t="s">
        <v>825</v>
      </c>
      <c r="C84" s="32">
        <v>44511</v>
      </c>
      <c r="D84" s="33">
        <v>151.72999999999999</v>
      </c>
      <c r="E84" s="34">
        <v>0</v>
      </c>
      <c r="F84" s="34">
        <v>151.72999999999999</v>
      </c>
      <c r="G84">
        <v>10</v>
      </c>
      <c r="H84" t="s">
        <v>51</v>
      </c>
      <c r="I84" t="s">
        <v>102</v>
      </c>
      <c r="J84" t="s">
        <v>588</v>
      </c>
      <c r="K84" s="23" t="str">
        <f>CONCATENATE(G:G,H:H,I:I,J:J)</f>
        <v>10FSC</v>
      </c>
      <c r="M84" t="str">
        <f>VLOOKUP(B:B,CLIENTS!A:C,3,FALSE)</f>
        <v>TR060</v>
      </c>
      <c r="N84" s="51" t="str">
        <f>RIGHT(M:M,3)</f>
        <v>060</v>
      </c>
      <c r="O84" s="52">
        <f>C84+N84+30</f>
        <v>44601</v>
      </c>
    </row>
    <row r="85" spans="1:15" customFormat="1">
      <c r="A85" t="s">
        <v>2171</v>
      </c>
      <c r="B85" t="s">
        <v>825</v>
      </c>
      <c r="C85" s="32">
        <v>44530</v>
      </c>
      <c r="D85" s="33">
        <v>171.96</v>
      </c>
      <c r="E85" s="34">
        <v>0</v>
      </c>
      <c r="F85" s="34">
        <v>171.96</v>
      </c>
      <c r="G85">
        <v>10</v>
      </c>
      <c r="H85" t="s">
        <v>51</v>
      </c>
      <c r="I85" t="s">
        <v>102</v>
      </c>
      <c r="J85" t="s">
        <v>588</v>
      </c>
      <c r="K85" s="23" t="str">
        <f>CONCATENATE(G:G,H:H,I:I,J:J)</f>
        <v>10FSC</v>
      </c>
      <c r="M85" t="str">
        <f>VLOOKUP(B:B,CLIENTS!A:C,3,FALSE)</f>
        <v>TR060</v>
      </c>
      <c r="N85" s="51" t="str">
        <f>RIGHT(M:M,3)</f>
        <v>060</v>
      </c>
      <c r="O85" s="52">
        <f>C85+N85+30</f>
        <v>44620</v>
      </c>
    </row>
    <row r="86" spans="1:15" customFormat="1">
      <c r="A86" t="s">
        <v>2325</v>
      </c>
      <c r="B86" t="s">
        <v>835</v>
      </c>
      <c r="C86" s="32">
        <v>44537</v>
      </c>
      <c r="D86" s="33">
        <v>119.6</v>
      </c>
      <c r="E86" s="34">
        <v>0</v>
      </c>
      <c r="F86" s="34">
        <v>119.6</v>
      </c>
      <c r="G86">
        <v>10</v>
      </c>
      <c r="H86" t="s">
        <v>51</v>
      </c>
      <c r="I86" t="s">
        <v>102</v>
      </c>
      <c r="J86" t="s">
        <v>682</v>
      </c>
      <c r="K86" s="23" t="str">
        <f>CONCATENATE(G:G,H:H,I:I,J:J)</f>
        <v>10FSD</v>
      </c>
      <c r="M86" t="str">
        <f>VLOOKUP(B:B,CLIENTS!A:C,3,FALSE)</f>
        <v>TR060</v>
      </c>
      <c r="N86" s="51" t="str">
        <f>RIGHT(M:M,3)</f>
        <v>060</v>
      </c>
      <c r="O86" s="52">
        <f>C86+N86+30</f>
        <v>44627</v>
      </c>
    </row>
    <row r="87" spans="1:15" customFormat="1">
      <c r="A87" t="s">
        <v>2446</v>
      </c>
      <c r="B87" t="s">
        <v>835</v>
      </c>
      <c r="C87" s="32">
        <v>44546</v>
      </c>
      <c r="D87" s="33">
        <v>151.72999999999999</v>
      </c>
      <c r="E87" s="34">
        <v>0</v>
      </c>
      <c r="F87" s="34">
        <v>151.72999999999999</v>
      </c>
      <c r="G87">
        <v>10</v>
      </c>
      <c r="H87" t="s">
        <v>51</v>
      </c>
      <c r="I87" t="s">
        <v>102</v>
      </c>
      <c r="J87" t="s">
        <v>682</v>
      </c>
      <c r="K87" s="23" t="str">
        <f>CONCATENATE(G:G,H:H,I:I,J:J)</f>
        <v>10FSD</v>
      </c>
      <c r="M87" t="str">
        <f>VLOOKUP(B:B,CLIENTS!A:C,3,FALSE)</f>
        <v>TR060</v>
      </c>
      <c r="N87" s="51" t="str">
        <f>RIGHT(M:M,3)</f>
        <v>060</v>
      </c>
      <c r="O87" s="52">
        <f>C87+N87+30</f>
        <v>44636</v>
      </c>
    </row>
    <row r="88" spans="1:15" customFormat="1">
      <c r="A88" t="s">
        <v>2544</v>
      </c>
      <c r="B88" t="s">
        <v>612</v>
      </c>
      <c r="C88" s="32">
        <v>44557</v>
      </c>
      <c r="D88" s="33">
        <v>192.309</v>
      </c>
      <c r="E88" s="34">
        <v>0</v>
      </c>
      <c r="F88" s="34">
        <v>192.309</v>
      </c>
      <c r="G88">
        <v>10</v>
      </c>
      <c r="H88" t="s">
        <v>51</v>
      </c>
      <c r="I88" t="s">
        <v>102</v>
      </c>
      <c r="J88" t="s">
        <v>682</v>
      </c>
      <c r="K88" s="23" t="str">
        <f>CONCATENATE(G:G,H:H,I:I,J:J)</f>
        <v>10FSD</v>
      </c>
      <c r="M88" t="str">
        <f>VLOOKUP(B:B,CLIENTS!A:C,3,FALSE)</f>
        <v>TR060</v>
      </c>
      <c r="N88" s="51" t="str">
        <f>RIGHT(M:M,3)</f>
        <v>060</v>
      </c>
      <c r="O88" s="52">
        <f>C88+N88+30</f>
        <v>44647</v>
      </c>
    </row>
    <row r="89" spans="1:15" customFormat="1">
      <c r="A89" t="s">
        <v>2904</v>
      </c>
      <c r="B89" t="s">
        <v>612</v>
      </c>
      <c r="C89" s="32">
        <v>44567</v>
      </c>
      <c r="D89" s="33">
        <v>1250.4570000000001</v>
      </c>
      <c r="E89" s="34">
        <v>0</v>
      </c>
      <c r="F89" s="34">
        <v>1250.4570000000001</v>
      </c>
      <c r="G89">
        <v>10</v>
      </c>
      <c r="H89" t="s">
        <v>51</v>
      </c>
      <c r="I89" t="s">
        <v>102</v>
      </c>
      <c r="J89" t="s">
        <v>803</v>
      </c>
      <c r="K89" s="23" t="str">
        <f>CONCATENATE(G:G,H:H,I:I,J:J)</f>
        <v>10FSM</v>
      </c>
      <c r="M89" t="str">
        <f>VLOOKUP(B:B,CLIENTS!A:C,3,FALSE)</f>
        <v>TR060</v>
      </c>
      <c r="N89" s="51" t="str">
        <f>RIGHT(M:M,3)</f>
        <v>060</v>
      </c>
      <c r="O89" s="52">
        <f>C89+N89+30</f>
        <v>44657</v>
      </c>
    </row>
    <row r="90" spans="1:15" customFormat="1">
      <c r="A90" t="s">
        <v>3070</v>
      </c>
      <c r="B90" t="s">
        <v>612</v>
      </c>
      <c r="C90" s="32">
        <v>44580</v>
      </c>
      <c r="D90" s="33">
        <v>4046.6</v>
      </c>
      <c r="E90" s="34">
        <v>0</v>
      </c>
      <c r="F90" s="34">
        <v>4046.6</v>
      </c>
      <c r="G90">
        <v>10</v>
      </c>
      <c r="H90" t="s">
        <v>51</v>
      </c>
      <c r="I90" t="s">
        <v>102</v>
      </c>
      <c r="J90" t="s">
        <v>803</v>
      </c>
      <c r="K90" s="23" t="str">
        <f>CONCATENATE(G:G,H:H,I:I,J:J)</f>
        <v>10FSM</v>
      </c>
      <c r="M90" t="str">
        <f>VLOOKUP(B:B,CLIENTS!A:C,3,FALSE)</f>
        <v>TR060</v>
      </c>
      <c r="N90" s="51" t="str">
        <f>RIGHT(M:M,3)</f>
        <v>060</v>
      </c>
      <c r="O90" s="52">
        <f>C90+N90+30</f>
        <v>44670</v>
      </c>
    </row>
    <row r="91" spans="1:15" customFormat="1">
      <c r="A91" t="s">
        <v>3073</v>
      </c>
      <c r="B91" t="s">
        <v>3074</v>
      </c>
      <c r="C91" s="32">
        <v>44580</v>
      </c>
      <c r="D91" s="33">
        <v>841.76300000000003</v>
      </c>
      <c r="E91" s="34">
        <v>0</v>
      </c>
      <c r="F91" s="34">
        <v>841.76300000000003</v>
      </c>
      <c r="G91">
        <v>10</v>
      </c>
      <c r="H91" t="s">
        <v>51</v>
      </c>
      <c r="I91" t="s">
        <v>102</v>
      </c>
      <c r="J91" t="s">
        <v>803</v>
      </c>
      <c r="K91" s="23" t="str">
        <f>CONCATENATE(G:G,H:H,I:I,J:J)</f>
        <v>10FSM</v>
      </c>
      <c r="M91" t="str">
        <f>VLOOKUP(B:B,CLIENTS!A:C,3,FALSE)</f>
        <v>TR060</v>
      </c>
      <c r="N91" s="51" t="str">
        <f>RIGHT(M:M,3)</f>
        <v>060</v>
      </c>
      <c r="O91" s="52">
        <f>C91+N91+30</f>
        <v>44670</v>
      </c>
    </row>
    <row r="92" spans="1:15" customFormat="1">
      <c r="A92" t="s">
        <v>3093</v>
      </c>
      <c r="B92" t="s">
        <v>612</v>
      </c>
      <c r="C92" s="32">
        <v>44582</v>
      </c>
      <c r="D92" s="33">
        <v>145.346</v>
      </c>
      <c r="E92" s="34">
        <v>0</v>
      </c>
      <c r="F92" s="34">
        <v>145.346</v>
      </c>
      <c r="G92">
        <v>10</v>
      </c>
      <c r="H92" t="s">
        <v>51</v>
      </c>
      <c r="I92" t="s">
        <v>102</v>
      </c>
      <c r="J92" t="s">
        <v>803</v>
      </c>
      <c r="K92" s="23" t="str">
        <f>CONCATENATE(G:G,H:H,I:I,J:J)</f>
        <v>10FSM</v>
      </c>
      <c r="M92" t="str">
        <f>VLOOKUP(B:B,CLIENTS!A:C,3,FALSE)</f>
        <v>TR060</v>
      </c>
      <c r="N92" s="51" t="str">
        <f>RIGHT(M:M,3)</f>
        <v>060</v>
      </c>
      <c r="O92" s="52">
        <f>C92+N92+30</f>
        <v>44672</v>
      </c>
    </row>
    <row r="93" spans="1:15" customFormat="1">
      <c r="A93" t="s">
        <v>3180</v>
      </c>
      <c r="B93" t="s">
        <v>612</v>
      </c>
      <c r="C93" s="32">
        <v>44587</v>
      </c>
      <c r="D93" s="33">
        <v>4046.6</v>
      </c>
      <c r="E93" s="34">
        <v>0</v>
      </c>
      <c r="F93" s="34">
        <v>4046.6</v>
      </c>
      <c r="G93">
        <v>10</v>
      </c>
      <c r="H93" t="s">
        <v>51</v>
      </c>
      <c r="I93" t="s">
        <v>102</v>
      </c>
      <c r="J93" t="s">
        <v>803</v>
      </c>
      <c r="K93" s="23" t="str">
        <f>CONCATENATE(G:G,H:H,I:I,J:J)</f>
        <v>10FSM</v>
      </c>
      <c r="M93" t="str">
        <f>VLOOKUP(B:B,CLIENTS!A:C,3,FALSE)</f>
        <v>TR060</v>
      </c>
      <c r="N93" s="51" t="str">
        <f>RIGHT(M:M,3)</f>
        <v>060</v>
      </c>
      <c r="O93" s="52">
        <f>C93+N93+30</f>
        <v>44677</v>
      </c>
    </row>
    <row r="94" spans="1:15" customFormat="1">
      <c r="A94" t="s">
        <v>3191</v>
      </c>
      <c r="B94" t="s">
        <v>3074</v>
      </c>
      <c r="C94" s="32">
        <v>44588</v>
      </c>
      <c r="D94" s="33">
        <v>559.91899999999998</v>
      </c>
      <c r="E94" s="34">
        <v>0</v>
      </c>
      <c r="F94" s="34">
        <v>559.91899999999998</v>
      </c>
      <c r="G94">
        <v>10</v>
      </c>
      <c r="H94" t="s">
        <v>51</v>
      </c>
      <c r="I94" t="s">
        <v>102</v>
      </c>
      <c r="J94" t="s">
        <v>803</v>
      </c>
      <c r="K94" s="23" t="str">
        <f>CONCATENATE(G:G,H:H,I:I,J:J)</f>
        <v>10FSM</v>
      </c>
      <c r="M94" t="str">
        <f>VLOOKUP(B:B,CLIENTS!A:C,3,FALSE)</f>
        <v>TR060</v>
      </c>
      <c r="N94" s="51" t="str">
        <f>RIGHT(M:M,3)</f>
        <v>060</v>
      </c>
      <c r="O94" s="52">
        <f>C94+N94+30</f>
        <v>44678</v>
      </c>
    </row>
    <row r="95" spans="1:15" customFormat="1">
      <c r="A95" t="s">
        <v>2525</v>
      </c>
      <c r="B95" t="s">
        <v>1468</v>
      </c>
      <c r="C95" s="32">
        <v>44554</v>
      </c>
      <c r="D95" s="33">
        <v>2832.2</v>
      </c>
      <c r="E95" s="34">
        <v>0</v>
      </c>
      <c r="F95" s="34">
        <v>2832.2</v>
      </c>
      <c r="G95">
        <v>10</v>
      </c>
      <c r="H95" t="s">
        <v>51</v>
      </c>
      <c r="I95" t="s">
        <v>102</v>
      </c>
      <c r="J95" t="s">
        <v>682</v>
      </c>
      <c r="K95" s="23" t="str">
        <f>CONCATENATE(G:G,H:H,I:I,J:J)</f>
        <v>10FSD</v>
      </c>
      <c r="M95" t="str">
        <f>VLOOKUP(B:B,CLIENTS!A:C,3,FALSE)</f>
        <v>VR060</v>
      </c>
      <c r="N95" s="51" t="str">
        <f>RIGHT(M:M,3)</f>
        <v>060</v>
      </c>
      <c r="O95" s="52">
        <f>C95+N95+30</f>
        <v>44644</v>
      </c>
    </row>
    <row r="96" spans="1:15" customFormat="1">
      <c r="A96" t="s">
        <v>2541</v>
      </c>
      <c r="B96" t="s">
        <v>1468</v>
      </c>
      <c r="C96" s="32">
        <v>44557</v>
      </c>
      <c r="D96" s="33">
        <v>19880.14</v>
      </c>
      <c r="E96" s="34">
        <v>0</v>
      </c>
      <c r="F96" s="34">
        <v>19880.14</v>
      </c>
      <c r="G96">
        <v>10</v>
      </c>
      <c r="H96" t="s">
        <v>51</v>
      </c>
      <c r="I96" t="s">
        <v>102</v>
      </c>
      <c r="J96" t="s">
        <v>682</v>
      </c>
      <c r="K96" s="23" t="str">
        <f>CONCATENATE(G:G,H:H,I:I,J:J)</f>
        <v>10FSD</v>
      </c>
      <c r="M96" t="str">
        <f>VLOOKUP(B:B,CLIENTS!A:C,3,FALSE)</f>
        <v>VR060</v>
      </c>
      <c r="N96" s="51" t="str">
        <f>RIGHT(M:M,3)</f>
        <v>060</v>
      </c>
      <c r="O96" s="52">
        <f>C96+N96+30</f>
        <v>44647</v>
      </c>
    </row>
    <row r="97" spans="1:15" customFormat="1">
      <c r="A97" t="s">
        <v>2088</v>
      </c>
      <c r="B97" t="s">
        <v>2089</v>
      </c>
      <c r="C97" s="32">
        <v>44523</v>
      </c>
      <c r="D97" s="33">
        <v>1161.44</v>
      </c>
      <c r="E97" s="34">
        <v>1122.009</v>
      </c>
      <c r="F97" s="34">
        <v>39.430999999999997</v>
      </c>
      <c r="G97">
        <v>10</v>
      </c>
      <c r="H97" t="s">
        <v>51</v>
      </c>
      <c r="I97" t="s">
        <v>102</v>
      </c>
      <c r="J97" t="s">
        <v>588</v>
      </c>
      <c r="K97" s="23" t="str">
        <f>CONCATENATE(G:G,H:H,I:I,J:J)</f>
        <v>10FSC</v>
      </c>
      <c r="M97" t="str">
        <f>VLOOKUP(B:B,CLIENTS!A:C,3,FALSE)</f>
        <v>VR045</v>
      </c>
      <c r="N97" s="51" t="str">
        <f>RIGHT(M:M,3)</f>
        <v>045</v>
      </c>
      <c r="O97" s="52">
        <f>C97+N97+30</f>
        <v>44598</v>
      </c>
    </row>
    <row r="98" spans="1:15" customFormat="1">
      <c r="A98" t="s">
        <v>2445</v>
      </c>
      <c r="B98" t="s">
        <v>1711</v>
      </c>
      <c r="C98" s="32">
        <v>44546</v>
      </c>
      <c r="D98" s="33">
        <v>266.56</v>
      </c>
      <c r="E98" s="34">
        <v>0</v>
      </c>
      <c r="F98" s="34">
        <v>266.56</v>
      </c>
      <c r="G98">
        <v>10</v>
      </c>
      <c r="H98" t="s">
        <v>51</v>
      </c>
      <c r="I98" t="s">
        <v>102</v>
      </c>
      <c r="J98" t="s">
        <v>682</v>
      </c>
      <c r="K98" s="23" t="str">
        <f>CONCATENATE(G:G,H:H,I:I,J:J)</f>
        <v>10FSD</v>
      </c>
      <c r="M98" t="str">
        <f>VLOOKUP(B:B,CLIENTS!A:C,3,FALSE)</f>
        <v>VR045</v>
      </c>
      <c r="N98" s="51" t="str">
        <f>RIGHT(M:M,3)</f>
        <v>045</v>
      </c>
      <c r="O98" s="52">
        <f>C98+N98+30</f>
        <v>44621</v>
      </c>
    </row>
    <row r="99" spans="1:15" customFormat="1">
      <c r="A99" t="s">
        <v>373</v>
      </c>
      <c r="B99" t="s">
        <v>370</v>
      </c>
      <c r="C99" s="32">
        <v>41137</v>
      </c>
      <c r="D99" s="33">
        <v>102.54600000000001</v>
      </c>
      <c r="E99" s="34">
        <v>0</v>
      </c>
      <c r="F99" s="34">
        <v>102.54600000000001</v>
      </c>
      <c r="G99">
        <v>10</v>
      </c>
      <c r="H99" t="s">
        <v>51</v>
      </c>
      <c r="I99" t="s">
        <v>102</v>
      </c>
      <c r="J99" t="s">
        <v>546</v>
      </c>
      <c r="K99" s="23" t="str">
        <f>CONCATENATE(G:G,H:H,I:I,J:J)</f>
        <v>10FSY</v>
      </c>
      <c r="M99" t="str">
        <f>VLOOKUP(B:B,CLIENTS!A:C,3,FALSE)</f>
        <v>VR090</v>
      </c>
      <c r="N99" s="51" t="str">
        <f>RIGHT(M:M,3)</f>
        <v>090</v>
      </c>
      <c r="O99" s="52">
        <f>C99+N99+30</f>
        <v>41257</v>
      </c>
    </row>
    <row r="100" spans="1:15" customFormat="1">
      <c r="A100" t="s">
        <v>1835</v>
      </c>
      <c r="B100" t="s">
        <v>880</v>
      </c>
      <c r="C100" s="32">
        <v>44499</v>
      </c>
      <c r="D100" s="33">
        <v>430.19</v>
      </c>
      <c r="E100" s="34">
        <v>0</v>
      </c>
      <c r="F100" s="34">
        <v>430.19</v>
      </c>
      <c r="G100">
        <v>10</v>
      </c>
      <c r="H100" t="s">
        <v>51</v>
      </c>
      <c r="I100" t="s">
        <v>102</v>
      </c>
      <c r="J100" t="s">
        <v>1173</v>
      </c>
      <c r="K100" s="23" t="str">
        <f>CONCATENATE(G:G,H:H,I:I,J:J)</f>
        <v>10FSH</v>
      </c>
      <c r="M100" t="str">
        <f>VLOOKUP(B:B,CLIENTS!A:C,3,FALSE)</f>
        <v>CH000</v>
      </c>
      <c r="N100" s="51" t="str">
        <f>RIGHT(M:M,3)</f>
        <v>000</v>
      </c>
      <c r="O100" s="52">
        <f>C100+N100+30</f>
        <v>44529</v>
      </c>
    </row>
    <row r="101" spans="1:15" customFormat="1">
      <c r="A101" t="s">
        <v>2638</v>
      </c>
      <c r="B101" t="s">
        <v>880</v>
      </c>
      <c r="C101" s="32">
        <v>44559</v>
      </c>
      <c r="D101" s="33">
        <v>143.995</v>
      </c>
      <c r="E101" s="34">
        <v>0</v>
      </c>
      <c r="F101" s="34">
        <v>143.995</v>
      </c>
      <c r="G101">
        <v>10</v>
      </c>
      <c r="H101" t="s">
        <v>51</v>
      </c>
      <c r="I101" t="s">
        <v>102</v>
      </c>
      <c r="J101" t="s">
        <v>682</v>
      </c>
      <c r="K101" s="23" t="str">
        <f>CONCATENATE(G:G,H:H,I:I,J:J)</f>
        <v>10FSD</v>
      </c>
      <c r="M101" t="str">
        <f>VLOOKUP(B:B,CLIENTS!A:C,3,FALSE)</f>
        <v>CH000</v>
      </c>
      <c r="N101" s="51" t="str">
        <f>RIGHT(M:M,3)</f>
        <v>000</v>
      </c>
      <c r="O101" s="52">
        <f>C101+N101+30</f>
        <v>44589</v>
      </c>
    </row>
    <row r="102" spans="1:15" customFormat="1">
      <c r="A102" t="s">
        <v>2078</v>
      </c>
      <c r="B102" t="s">
        <v>2079</v>
      </c>
      <c r="C102" s="32">
        <v>44522</v>
      </c>
      <c r="D102" s="33">
        <v>13762.95</v>
      </c>
      <c r="E102" s="34">
        <v>0</v>
      </c>
      <c r="F102" s="34">
        <v>13762.95</v>
      </c>
      <c r="G102">
        <v>10</v>
      </c>
      <c r="H102" t="s">
        <v>51</v>
      </c>
      <c r="I102" t="s">
        <v>102</v>
      </c>
      <c r="J102" t="s">
        <v>588</v>
      </c>
      <c r="K102" s="23" t="str">
        <f>CONCATENATE(G:G,H:H,I:I,J:J)</f>
        <v>10FSC</v>
      </c>
      <c r="M102" t="str">
        <f>VLOOKUP(B:B,CLIENTS!A:C,3,FALSE)</f>
        <v>VR060</v>
      </c>
      <c r="N102" s="51" t="str">
        <f>RIGHT(M:M,3)</f>
        <v>060</v>
      </c>
      <c r="O102" s="52">
        <f>C102+N102+30</f>
        <v>44612</v>
      </c>
    </row>
    <row r="103" spans="1:15" customFormat="1">
      <c r="A103" t="s">
        <v>1327</v>
      </c>
      <c r="B103" t="s">
        <v>1200</v>
      </c>
      <c r="C103" s="32">
        <v>44351</v>
      </c>
      <c r="D103" s="33">
        <v>7328.62</v>
      </c>
      <c r="E103" s="34">
        <v>0</v>
      </c>
      <c r="F103" s="34">
        <v>7328.62</v>
      </c>
      <c r="G103">
        <v>10</v>
      </c>
      <c r="H103" t="s">
        <v>51</v>
      </c>
      <c r="I103" t="s">
        <v>102</v>
      </c>
      <c r="J103" t="s">
        <v>435</v>
      </c>
      <c r="K103" s="23" t="str">
        <f>CONCATENATE(G:G,H:H,I:I,J:J)</f>
        <v>10FSQ</v>
      </c>
      <c r="M103" t="str">
        <f>VLOOKUP(B:B,CLIENTS!A:C,3,FALSE)</f>
        <v>VR090</v>
      </c>
      <c r="N103" s="51" t="str">
        <f>RIGHT(M:M,3)</f>
        <v>090</v>
      </c>
      <c r="O103" s="52">
        <f>C103+N103+30</f>
        <v>44471</v>
      </c>
    </row>
    <row r="104" spans="1:15" customFormat="1">
      <c r="A104" t="s">
        <v>1347</v>
      </c>
      <c r="B104" t="s">
        <v>1200</v>
      </c>
      <c r="C104" s="32">
        <v>44369</v>
      </c>
      <c r="D104" s="33">
        <v>15327.8</v>
      </c>
      <c r="E104" s="34">
        <v>0</v>
      </c>
      <c r="F104" s="34">
        <v>15327.8</v>
      </c>
      <c r="G104">
        <v>10</v>
      </c>
      <c r="H104" t="s">
        <v>51</v>
      </c>
      <c r="I104" t="s">
        <v>102</v>
      </c>
      <c r="J104" t="s">
        <v>435</v>
      </c>
      <c r="K104" s="23" t="str">
        <f>CONCATENATE(G:G,H:H,I:I,J:J)</f>
        <v>10FSQ</v>
      </c>
      <c r="M104" t="str">
        <f>VLOOKUP(B:B,CLIENTS!A:C,3,FALSE)</f>
        <v>VR090</v>
      </c>
      <c r="N104" s="51" t="str">
        <f>RIGHT(M:M,3)</f>
        <v>090</v>
      </c>
      <c r="O104" s="52">
        <f>C104+N104+30</f>
        <v>44489</v>
      </c>
    </row>
    <row r="105" spans="1:15" customFormat="1">
      <c r="A105" t="s">
        <v>1379</v>
      </c>
      <c r="B105" t="s">
        <v>1200</v>
      </c>
      <c r="C105" s="32">
        <v>44386</v>
      </c>
      <c r="D105" s="33">
        <v>1868.9</v>
      </c>
      <c r="E105" s="34">
        <v>0</v>
      </c>
      <c r="F105" s="34">
        <v>1868.9</v>
      </c>
      <c r="G105">
        <v>10</v>
      </c>
      <c r="H105" t="s">
        <v>51</v>
      </c>
      <c r="I105" t="s">
        <v>102</v>
      </c>
      <c r="J105" t="s">
        <v>965</v>
      </c>
      <c r="K105" s="23" t="str">
        <f>CONCATENATE(G:G,H:H,I:I,J:J)</f>
        <v>10FSK</v>
      </c>
      <c r="M105" t="str">
        <f>VLOOKUP(B:B,CLIENTS!A:C,3,FALSE)</f>
        <v>VR090</v>
      </c>
      <c r="N105" s="51" t="str">
        <f>RIGHT(M:M,3)</f>
        <v>090</v>
      </c>
      <c r="O105" s="52">
        <f>C105+N105+30</f>
        <v>44506</v>
      </c>
    </row>
    <row r="106" spans="1:15" customFormat="1">
      <c r="A106" t="s">
        <v>1406</v>
      </c>
      <c r="B106" t="s">
        <v>1200</v>
      </c>
      <c r="C106" s="32">
        <v>44406</v>
      </c>
      <c r="D106" s="33">
        <v>7611.84</v>
      </c>
      <c r="E106" s="34">
        <v>0</v>
      </c>
      <c r="F106" s="34">
        <v>7611.84</v>
      </c>
      <c r="G106">
        <v>10</v>
      </c>
      <c r="H106" t="s">
        <v>51</v>
      </c>
      <c r="I106" t="s">
        <v>102</v>
      </c>
      <c r="J106" t="s">
        <v>965</v>
      </c>
      <c r="K106" s="23" t="str">
        <f>CONCATENATE(G:G,H:H,I:I,J:J)</f>
        <v>10FSK</v>
      </c>
      <c r="M106" t="str">
        <f>VLOOKUP(B:B,CLIENTS!A:C,3,FALSE)</f>
        <v>VR090</v>
      </c>
      <c r="N106" s="51" t="str">
        <f>RIGHT(M:M,3)</f>
        <v>090</v>
      </c>
      <c r="O106" s="52">
        <f>C106+N106+30</f>
        <v>44526</v>
      </c>
    </row>
    <row r="107" spans="1:15" customFormat="1">
      <c r="A107" t="s">
        <v>1454</v>
      </c>
      <c r="B107" t="s">
        <v>1200</v>
      </c>
      <c r="C107" s="32">
        <v>44428</v>
      </c>
      <c r="D107" s="33">
        <v>11681.64</v>
      </c>
      <c r="E107" s="34">
        <v>0</v>
      </c>
      <c r="F107" s="34">
        <v>11681.64</v>
      </c>
      <c r="G107">
        <v>10</v>
      </c>
      <c r="H107" t="s">
        <v>51</v>
      </c>
      <c r="I107" t="s">
        <v>102</v>
      </c>
      <c r="J107" t="s">
        <v>965</v>
      </c>
      <c r="K107" s="23" t="str">
        <f>CONCATENATE(G:G,H:H,I:I,J:J)</f>
        <v>10FSK</v>
      </c>
      <c r="M107" t="str">
        <f>VLOOKUP(B:B,CLIENTS!A:C,3,FALSE)</f>
        <v>VR090</v>
      </c>
      <c r="N107" s="51" t="str">
        <f>RIGHT(M:M,3)</f>
        <v>090</v>
      </c>
      <c r="O107" s="52">
        <f>C107+N107+30</f>
        <v>44548</v>
      </c>
    </row>
    <row r="108" spans="1:15" customFormat="1">
      <c r="A108" t="s">
        <v>1568</v>
      </c>
      <c r="B108" t="s">
        <v>1200</v>
      </c>
      <c r="C108" s="32">
        <v>44459</v>
      </c>
      <c r="D108" s="33">
        <v>15837.12</v>
      </c>
      <c r="E108" s="34">
        <v>0</v>
      </c>
      <c r="F108" s="34">
        <v>15837.12</v>
      </c>
      <c r="G108">
        <v>10</v>
      </c>
      <c r="H108" t="s">
        <v>51</v>
      </c>
      <c r="I108" t="s">
        <v>102</v>
      </c>
      <c r="J108" t="s">
        <v>965</v>
      </c>
      <c r="K108" s="23" t="str">
        <f>CONCATENATE(G:G,H:H,I:I,J:J)</f>
        <v>10FSK</v>
      </c>
      <c r="M108" t="str">
        <f>VLOOKUP(B:B,CLIENTS!A:C,3,FALSE)</f>
        <v>VR090</v>
      </c>
      <c r="N108" s="51" t="str">
        <f>RIGHT(M:M,3)</f>
        <v>090</v>
      </c>
      <c r="O108" s="52">
        <f>C108+N108+30</f>
        <v>44579</v>
      </c>
    </row>
    <row r="109" spans="1:15" customFormat="1">
      <c r="A109" t="s">
        <v>1771</v>
      </c>
      <c r="B109" t="s">
        <v>1200</v>
      </c>
      <c r="C109" s="32">
        <v>44495</v>
      </c>
      <c r="D109" s="33">
        <v>8941.07</v>
      </c>
      <c r="E109" s="34">
        <v>0</v>
      </c>
      <c r="F109" s="34">
        <v>8941.07</v>
      </c>
      <c r="G109">
        <v>10</v>
      </c>
      <c r="H109" t="s">
        <v>51</v>
      </c>
      <c r="I109" t="s">
        <v>102</v>
      </c>
      <c r="J109" t="s">
        <v>1173</v>
      </c>
      <c r="K109" s="23" t="str">
        <f>CONCATENATE(G:G,H:H,I:I,J:J)</f>
        <v>10FSH</v>
      </c>
      <c r="M109" t="str">
        <f>VLOOKUP(B:B,CLIENTS!A:C,3,FALSE)</f>
        <v>VR090</v>
      </c>
      <c r="N109" s="51" t="str">
        <f>RIGHT(M:M,3)</f>
        <v>090</v>
      </c>
      <c r="O109" s="52">
        <f>C109+N109+30</f>
        <v>44615</v>
      </c>
    </row>
    <row r="110" spans="1:15" customFormat="1">
      <c r="A110" t="s">
        <v>2334</v>
      </c>
      <c r="B110" t="s">
        <v>1276</v>
      </c>
      <c r="C110" s="32">
        <v>44538</v>
      </c>
      <c r="D110" s="33">
        <v>17653.060000000001</v>
      </c>
      <c r="E110" s="34">
        <v>0</v>
      </c>
      <c r="F110" s="34">
        <v>17653.060000000001</v>
      </c>
      <c r="G110">
        <v>10</v>
      </c>
      <c r="H110" t="s">
        <v>51</v>
      </c>
      <c r="I110" t="s">
        <v>102</v>
      </c>
      <c r="J110" t="s">
        <v>682</v>
      </c>
      <c r="K110" s="23" t="str">
        <f>CONCATENATE(G:G,H:H,I:I,J:J)</f>
        <v>10FSD</v>
      </c>
      <c r="M110" t="str">
        <f>VLOOKUP(B:B,CLIENTS!A:C,3,FALSE)</f>
        <v>VR090</v>
      </c>
      <c r="N110" s="51" t="str">
        <f>RIGHT(M:M,3)</f>
        <v>090</v>
      </c>
      <c r="O110" s="52">
        <f>C110+N110+30</f>
        <v>44658</v>
      </c>
    </row>
    <row r="111" spans="1:15" customFormat="1">
      <c r="A111" t="s">
        <v>2335</v>
      </c>
      <c r="B111" t="s">
        <v>1276</v>
      </c>
      <c r="C111" s="32">
        <v>44538</v>
      </c>
      <c r="D111" s="33">
        <v>7569</v>
      </c>
      <c r="E111" s="34">
        <v>0</v>
      </c>
      <c r="F111" s="34">
        <v>7569</v>
      </c>
      <c r="G111">
        <v>10</v>
      </c>
      <c r="H111" t="s">
        <v>51</v>
      </c>
      <c r="I111" t="s">
        <v>102</v>
      </c>
      <c r="J111" t="s">
        <v>682</v>
      </c>
      <c r="K111" s="23" t="str">
        <f>CONCATENATE(G:G,H:H,I:I,J:J)</f>
        <v>10FSD</v>
      </c>
      <c r="M111" t="str">
        <f>VLOOKUP(B:B,CLIENTS!A:C,3,FALSE)</f>
        <v>VR090</v>
      </c>
      <c r="N111" s="51" t="str">
        <f>RIGHT(M:M,3)</f>
        <v>090</v>
      </c>
      <c r="O111" s="52">
        <f>C111+N111+30</f>
        <v>44658</v>
      </c>
    </row>
    <row r="112" spans="1:15" customFormat="1">
      <c r="A112" t="s">
        <v>2444</v>
      </c>
      <c r="B112" t="s">
        <v>1200</v>
      </c>
      <c r="C112" s="32">
        <v>44546</v>
      </c>
      <c r="D112" s="33">
        <v>6079.12</v>
      </c>
      <c r="E112" s="34">
        <v>0</v>
      </c>
      <c r="F112" s="34">
        <v>6079.12</v>
      </c>
      <c r="G112">
        <v>10</v>
      </c>
      <c r="H112" t="s">
        <v>51</v>
      </c>
      <c r="I112" t="s">
        <v>102</v>
      </c>
      <c r="J112" t="s">
        <v>682</v>
      </c>
      <c r="K112" s="23" t="str">
        <f>CONCATENATE(G:G,H:H,I:I,J:J)</f>
        <v>10FSD</v>
      </c>
      <c r="M112" t="str">
        <f>VLOOKUP(B:B,CLIENTS!A:C,3,FALSE)</f>
        <v>VR090</v>
      </c>
      <c r="N112" s="51" t="str">
        <f>RIGHT(M:M,3)</f>
        <v>090</v>
      </c>
      <c r="O112" s="52">
        <f>C112+N112+30</f>
        <v>44666</v>
      </c>
    </row>
    <row r="113" spans="1:15" customFormat="1">
      <c r="A113" t="s">
        <v>3220</v>
      </c>
      <c r="B113" t="s">
        <v>1200</v>
      </c>
      <c r="C113" s="32">
        <v>44589</v>
      </c>
      <c r="D113" s="33">
        <v>11822.06</v>
      </c>
      <c r="E113" s="34">
        <v>0</v>
      </c>
      <c r="F113" s="34">
        <v>11822.06</v>
      </c>
      <c r="G113">
        <v>10</v>
      </c>
      <c r="H113" t="s">
        <v>51</v>
      </c>
      <c r="I113" t="s">
        <v>102</v>
      </c>
      <c r="J113" t="s">
        <v>803</v>
      </c>
      <c r="K113" s="23" t="str">
        <f>CONCATENATE(G:G,H:H,I:I,J:J)</f>
        <v>10FSM</v>
      </c>
      <c r="M113" t="str">
        <f>VLOOKUP(B:B,CLIENTS!A:C,3,FALSE)</f>
        <v>VR090</v>
      </c>
      <c r="N113" s="51" t="str">
        <f>RIGHT(M:M,3)</f>
        <v>090</v>
      </c>
      <c r="O113" s="52">
        <f>C113+N113+30</f>
        <v>44709</v>
      </c>
    </row>
    <row r="114" spans="1:15" customFormat="1">
      <c r="A114" t="s">
        <v>3221</v>
      </c>
      <c r="B114" t="s">
        <v>1200</v>
      </c>
      <c r="C114" s="32">
        <v>44589</v>
      </c>
      <c r="D114" s="33">
        <v>9132.66</v>
      </c>
      <c r="E114" s="34">
        <v>0</v>
      </c>
      <c r="F114" s="34">
        <v>9132.66</v>
      </c>
      <c r="G114">
        <v>10</v>
      </c>
      <c r="H114" t="s">
        <v>51</v>
      </c>
      <c r="I114" t="s">
        <v>102</v>
      </c>
      <c r="J114" t="s">
        <v>803</v>
      </c>
      <c r="K114" s="23" t="str">
        <f>CONCATENATE(G:G,H:H,I:I,J:J)</f>
        <v>10FSM</v>
      </c>
      <c r="M114" t="str">
        <f>VLOOKUP(B:B,CLIENTS!A:C,3,FALSE)</f>
        <v>VR090</v>
      </c>
      <c r="N114" s="51" t="str">
        <f>RIGHT(M:M,3)</f>
        <v>090</v>
      </c>
      <c r="O114" s="52">
        <f>C114+N114+30</f>
        <v>44709</v>
      </c>
    </row>
    <row r="115" spans="1:15" customFormat="1">
      <c r="A115" t="s">
        <v>2366</v>
      </c>
      <c r="B115" t="s">
        <v>2367</v>
      </c>
      <c r="C115" s="32">
        <v>44540</v>
      </c>
      <c r="D115" s="33">
        <v>578.94000000000005</v>
      </c>
      <c r="E115" s="34">
        <v>0</v>
      </c>
      <c r="F115" s="34">
        <v>578.94000000000005</v>
      </c>
      <c r="G115">
        <v>10</v>
      </c>
      <c r="H115" t="s">
        <v>51</v>
      </c>
      <c r="I115" t="s">
        <v>102</v>
      </c>
      <c r="J115" t="s">
        <v>682</v>
      </c>
      <c r="K115" s="23" t="str">
        <f>CONCATENATE(G:G,H:H,I:I,J:J)</f>
        <v>10FSD</v>
      </c>
      <c r="M115" t="str">
        <f>VLOOKUP(B:B,CLIENTS!A:C,3,FALSE)</f>
        <v>VR090</v>
      </c>
      <c r="N115" s="51" t="str">
        <f>RIGHT(M:M,3)</f>
        <v>090</v>
      </c>
      <c r="O115" s="52">
        <f>C115+N115+30</f>
        <v>44660</v>
      </c>
    </row>
    <row r="116" spans="1:15" customFormat="1">
      <c r="A116" t="s">
        <v>2284</v>
      </c>
      <c r="B116" t="s">
        <v>844</v>
      </c>
      <c r="C116" s="32">
        <v>44533</v>
      </c>
      <c r="D116" s="33">
        <v>2630.5</v>
      </c>
      <c r="E116" s="34">
        <v>0</v>
      </c>
      <c r="F116" s="34">
        <v>2630.5</v>
      </c>
      <c r="G116">
        <v>10</v>
      </c>
      <c r="H116" t="s">
        <v>51</v>
      </c>
      <c r="I116" t="s">
        <v>102</v>
      </c>
      <c r="J116" t="s">
        <v>682</v>
      </c>
      <c r="K116" s="23" t="str">
        <f>CONCATENATE(G:G,H:H,I:I,J:J)</f>
        <v>10FSD</v>
      </c>
      <c r="M116" t="str">
        <f>VLOOKUP(B:B,CLIENTS!A:C,3,FALSE)</f>
        <v>VR045</v>
      </c>
      <c r="N116" s="51" t="str">
        <f>RIGHT(M:M,3)</f>
        <v>045</v>
      </c>
      <c r="O116" s="52">
        <f>C116+N116+30</f>
        <v>44608</v>
      </c>
    </row>
    <row r="117" spans="1:15" customFormat="1">
      <c r="A117" t="s">
        <v>3092</v>
      </c>
      <c r="B117" t="s">
        <v>844</v>
      </c>
      <c r="C117" s="32">
        <v>44582</v>
      </c>
      <c r="D117" s="33">
        <v>202.9</v>
      </c>
      <c r="E117" s="34">
        <v>0</v>
      </c>
      <c r="F117" s="34">
        <v>202.9</v>
      </c>
      <c r="G117">
        <v>10</v>
      </c>
      <c r="H117" t="s">
        <v>51</v>
      </c>
      <c r="I117" t="s">
        <v>102</v>
      </c>
      <c r="J117" t="s">
        <v>803</v>
      </c>
      <c r="K117" s="23" t="str">
        <f>CONCATENATE(G:G,H:H,I:I,J:J)</f>
        <v>10FSM</v>
      </c>
      <c r="M117" t="str">
        <f>VLOOKUP(B:B,CLIENTS!A:C,3,FALSE)</f>
        <v>VR045</v>
      </c>
      <c r="N117" s="51" t="str">
        <f>RIGHT(M:M,3)</f>
        <v>045</v>
      </c>
      <c r="O117" s="52">
        <f>C117+N117+30</f>
        <v>44657</v>
      </c>
    </row>
    <row r="118" spans="1:15" customFormat="1">
      <c r="A118" t="s">
        <v>1121</v>
      </c>
      <c r="B118" t="s">
        <v>491</v>
      </c>
      <c r="C118" s="32">
        <v>44104</v>
      </c>
      <c r="D118" s="33">
        <v>762.2</v>
      </c>
      <c r="E118" s="34">
        <v>0</v>
      </c>
      <c r="F118" s="34">
        <v>762.2</v>
      </c>
      <c r="G118">
        <v>10</v>
      </c>
      <c r="H118" t="s">
        <v>51</v>
      </c>
      <c r="I118" t="s">
        <v>102</v>
      </c>
      <c r="J118" t="s">
        <v>223</v>
      </c>
      <c r="K118" s="23" t="str">
        <f>CONCATENATE(G:G,H:H,I:I,J:J)</f>
        <v>10FSZ</v>
      </c>
      <c r="M118" t="str">
        <f>VLOOKUP(B:B,CLIENTS!A:C,3,FALSE)</f>
        <v>CH090</v>
      </c>
      <c r="N118" s="51" t="str">
        <f>RIGHT(M:M,3)</f>
        <v>090</v>
      </c>
      <c r="O118" s="52">
        <f>C118+N118+30</f>
        <v>44224</v>
      </c>
    </row>
    <row r="119" spans="1:15" customFormat="1">
      <c r="A119" t="s">
        <v>1186</v>
      </c>
      <c r="B119" t="s">
        <v>491</v>
      </c>
      <c r="C119" s="32">
        <v>44160</v>
      </c>
      <c r="D119" s="33">
        <v>321.89999999999998</v>
      </c>
      <c r="E119" s="34">
        <v>193.84</v>
      </c>
      <c r="F119" s="34">
        <v>128.06</v>
      </c>
      <c r="G119">
        <v>10</v>
      </c>
      <c r="H119" t="s">
        <v>51</v>
      </c>
      <c r="I119" t="s">
        <v>102</v>
      </c>
      <c r="J119" t="s">
        <v>223</v>
      </c>
      <c r="K119" s="23" t="str">
        <f>CONCATENATE(G:G,H:H,I:I,J:J)</f>
        <v>10FSZ</v>
      </c>
      <c r="M119" t="str">
        <f>VLOOKUP(B:B,CLIENTS!A:C,3,FALSE)</f>
        <v>CH090</v>
      </c>
      <c r="N119" s="51" t="str">
        <f>RIGHT(M:M,3)</f>
        <v>090</v>
      </c>
      <c r="O119" s="52">
        <f>C119+N119+30</f>
        <v>44280</v>
      </c>
    </row>
    <row r="120" spans="1:15" customFormat="1">
      <c r="A120" t="s">
        <v>1216</v>
      </c>
      <c r="B120" t="s">
        <v>491</v>
      </c>
      <c r="C120" s="32">
        <v>44226</v>
      </c>
      <c r="D120" s="33">
        <v>988.3</v>
      </c>
      <c r="E120" s="34">
        <v>0</v>
      </c>
      <c r="F120" s="34">
        <v>988.3</v>
      </c>
      <c r="G120">
        <v>10</v>
      </c>
      <c r="H120" t="s">
        <v>51</v>
      </c>
      <c r="I120" t="s">
        <v>102</v>
      </c>
      <c r="J120" t="s">
        <v>435</v>
      </c>
      <c r="K120" s="23" t="str">
        <f>CONCATENATE(G:G,H:H,I:I,J:J)</f>
        <v>10FSQ</v>
      </c>
      <c r="M120" t="str">
        <f>VLOOKUP(B:B,CLIENTS!A:C,3,FALSE)</f>
        <v>CH090</v>
      </c>
      <c r="N120" s="51" t="str">
        <f>RIGHT(M:M,3)</f>
        <v>090</v>
      </c>
      <c r="O120" s="52">
        <f>C120+N120+30</f>
        <v>44346</v>
      </c>
    </row>
    <row r="121" spans="1:15" customFormat="1">
      <c r="A121" t="s">
        <v>1217</v>
      </c>
      <c r="B121" t="s">
        <v>491</v>
      </c>
      <c r="C121" s="32">
        <v>44226</v>
      </c>
      <c r="D121" s="33">
        <v>762.2</v>
      </c>
      <c r="E121" s="34">
        <v>0</v>
      </c>
      <c r="F121" s="34">
        <v>762.2</v>
      </c>
      <c r="G121">
        <v>10</v>
      </c>
      <c r="H121" t="s">
        <v>51</v>
      </c>
      <c r="I121" t="s">
        <v>102</v>
      </c>
      <c r="J121" t="s">
        <v>435</v>
      </c>
      <c r="K121" s="23" t="str">
        <f>CONCATENATE(G:G,H:H,I:I,J:J)</f>
        <v>10FSQ</v>
      </c>
      <c r="M121" t="str">
        <f>VLOOKUP(B:B,CLIENTS!A:C,3,FALSE)</f>
        <v>CH090</v>
      </c>
      <c r="N121" s="51" t="str">
        <f>RIGHT(M:M,3)</f>
        <v>090</v>
      </c>
      <c r="O121" s="52">
        <f>C121+N121+30</f>
        <v>44346</v>
      </c>
    </row>
    <row r="122" spans="1:15" customFormat="1">
      <c r="A122" t="s">
        <v>1243</v>
      </c>
      <c r="B122" t="s">
        <v>491</v>
      </c>
      <c r="C122" s="32">
        <v>44254</v>
      </c>
      <c r="D122" s="33">
        <v>179.1</v>
      </c>
      <c r="E122" s="34">
        <v>0</v>
      </c>
      <c r="F122" s="34">
        <v>179.1</v>
      </c>
      <c r="G122">
        <v>10</v>
      </c>
      <c r="H122" t="s">
        <v>51</v>
      </c>
      <c r="I122" t="s">
        <v>102</v>
      </c>
      <c r="J122" t="s">
        <v>435</v>
      </c>
      <c r="K122" s="23" t="str">
        <f>CONCATENATE(G:G,H:H,I:I,J:J)</f>
        <v>10FSQ</v>
      </c>
      <c r="M122" t="str">
        <f>VLOOKUP(B:B,CLIENTS!A:C,3,FALSE)</f>
        <v>CH090</v>
      </c>
      <c r="N122" s="51" t="str">
        <f>RIGHT(M:M,3)</f>
        <v>090</v>
      </c>
      <c r="O122" s="52">
        <f>C122+N122+30</f>
        <v>44374</v>
      </c>
    </row>
    <row r="123" spans="1:15" customFormat="1">
      <c r="A123" t="s">
        <v>1244</v>
      </c>
      <c r="B123" t="s">
        <v>491</v>
      </c>
      <c r="C123" s="32">
        <v>44254</v>
      </c>
      <c r="D123" s="33">
        <v>179.1</v>
      </c>
      <c r="E123" s="34">
        <v>0</v>
      </c>
      <c r="F123" s="34">
        <v>179.1</v>
      </c>
      <c r="G123">
        <v>10</v>
      </c>
      <c r="H123" t="s">
        <v>51</v>
      </c>
      <c r="I123" t="s">
        <v>102</v>
      </c>
      <c r="J123" t="s">
        <v>435</v>
      </c>
      <c r="K123" s="23" t="str">
        <f>CONCATENATE(G:G,H:H,I:I,J:J)</f>
        <v>10FSQ</v>
      </c>
      <c r="M123" t="str">
        <f>VLOOKUP(B:B,CLIENTS!A:C,3,FALSE)</f>
        <v>CH090</v>
      </c>
      <c r="N123" s="51" t="str">
        <f>RIGHT(M:M,3)</f>
        <v>090</v>
      </c>
      <c r="O123" s="52">
        <f>C123+N123+30</f>
        <v>44374</v>
      </c>
    </row>
    <row r="124" spans="1:15" customFormat="1">
      <c r="A124" t="s">
        <v>1245</v>
      </c>
      <c r="B124" t="s">
        <v>491</v>
      </c>
      <c r="C124" s="32">
        <v>44254</v>
      </c>
      <c r="D124" s="33">
        <v>357.6</v>
      </c>
      <c r="E124" s="34">
        <v>0</v>
      </c>
      <c r="F124" s="34">
        <v>357.6</v>
      </c>
      <c r="G124">
        <v>10</v>
      </c>
      <c r="H124" t="s">
        <v>51</v>
      </c>
      <c r="I124" t="s">
        <v>102</v>
      </c>
      <c r="J124" t="s">
        <v>435</v>
      </c>
      <c r="K124" s="23" t="str">
        <f>CONCATENATE(G:G,H:H,I:I,J:J)</f>
        <v>10FSQ</v>
      </c>
      <c r="M124" t="str">
        <f>VLOOKUP(B:B,CLIENTS!A:C,3,FALSE)</f>
        <v>CH090</v>
      </c>
      <c r="N124" s="51" t="str">
        <f>RIGHT(M:M,3)</f>
        <v>090</v>
      </c>
      <c r="O124" s="52">
        <f>C124+N124+30</f>
        <v>44374</v>
      </c>
    </row>
    <row r="125" spans="1:15" customFormat="1">
      <c r="A125" t="s">
        <v>1283</v>
      </c>
      <c r="B125" t="s">
        <v>491</v>
      </c>
      <c r="C125" s="32">
        <v>44280</v>
      </c>
      <c r="D125" s="33">
        <v>762.2</v>
      </c>
      <c r="E125" s="34">
        <v>0</v>
      </c>
      <c r="F125" s="34">
        <v>762.2</v>
      </c>
      <c r="G125">
        <v>10</v>
      </c>
      <c r="H125" t="s">
        <v>51</v>
      </c>
      <c r="I125" t="s">
        <v>102</v>
      </c>
      <c r="J125" t="s">
        <v>435</v>
      </c>
      <c r="K125" s="23" t="str">
        <f>CONCATENATE(G:G,H:H,I:I,J:J)</f>
        <v>10FSQ</v>
      </c>
      <c r="M125" t="str">
        <f>VLOOKUP(B:B,CLIENTS!A:C,3,FALSE)</f>
        <v>CH090</v>
      </c>
      <c r="N125" s="51" t="str">
        <f>RIGHT(M:M,3)</f>
        <v>090</v>
      </c>
      <c r="O125" s="52">
        <f>C125+N125+30</f>
        <v>44400</v>
      </c>
    </row>
    <row r="126" spans="1:15" customFormat="1">
      <c r="A126" t="s">
        <v>1288</v>
      </c>
      <c r="B126" t="s">
        <v>491</v>
      </c>
      <c r="C126" s="32">
        <v>44288</v>
      </c>
      <c r="D126" s="33">
        <v>631.29999999999995</v>
      </c>
      <c r="E126" s="34">
        <v>0</v>
      </c>
      <c r="F126" s="34">
        <v>631.29999999999995</v>
      </c>
      <c r="G126">
        <v>10</v>
      </c>
      <c r="H126" t="s">
        <v>51</v>
      </c>
      <c r="I126" t="s">
        <v>102</v>
      </c>
      <c r="J126" t="s">
        <v>435</v>
      </c>
      <c r="K126" s="23" t="str">
        <f>CONCATENATE(G:G,H:H,I:I,J:J)</f>
        <v>10FSQ</v>
      </c>
      <c r="M126" t="str">
        <f>VLOOKUP(B:B,CLIENTS!A:C,3,FALSE)</f>
        <v>CH090</v>
      </c>
      <c r="N126" s="51" t="str">
        <f>RIGHT(M:M,3)</f>
        <v>090</v>
      </c>
      <c r="O126" s="52">
        <f>C126+N126+30</f>
        <v>44408</v>
      </c>
    </row>
    <row r="127" spans="1:15" customFormat="1">
      <c r="A127" t="s">
        <v>1289</v>
      </c>
      <c r="B127" t="s">
        <v>491</v>
      </c>
      <c r="C127" s="32">
        <v>44288</v>
      </c>
      <c r="D127" s="33">
        <v>149.35</v>
      </c>
      <c r="E127" s="34">
        <v>0</v>
      </c>
      <c r="F127" s="34">
        <v>149.35</v>
      </c>
      <c r="G127">
        <v>10</v>
      </c>
      <c r="H127" t="s">
        <v>51</v>
      </c>
      <c r="I127" t="s">
        <v>102</v>
      </c>
      <c r="J127" t="s">
        <v>435</v>
      </c>
      <c r="K127" s="23" t="str">
        <f>CONCATENATE(G:G,H:H,I:I,J:J)</f>
        <v>10FSQ</v>
      </c>
      <c r="M127" t="str">
        <f>VLOOKUP(B:B,CLIENTS!A:C,3,FALSE)</f>
        <v>CH090</v>
      </c>
      <c r="N127" s="51" t="str">
        <f>RIGHT(M:M,3)</f>
        <v>090</v>
      </c>
      <c r="O127" s="52">
        <f>C127+N127+30</f>
        <v>44408</v>
      </c>
    </row>
    <row r="128" spans="1:15" customFormat="1">
      <c r="A128" t="s">
        <v>1290</v>
      </c>
      <c r="B128" t="s">
        <v>491</v>
      </c>
      <c r="C128" s="32">
        <v>44288</v>
      </c>
      <c r="D128" s="33">
        <v>256.45</v>
      </c>
      <c r="E128" s="34">
        <v>0</v>
      </c>
      <c r="F128" s="34">
        <v>256.45</v>
      </c>
      <c r="G128">
        <v>10</v>
      </c>
      <c r="H128" t="s">
        <v>51</v>
      </c>
      <c r="I128" t="s">
        <v>102</v>
      </c>
      <c r="J128" t="s">
        <v>435</v>
      </c>
      <c r="K128" s="23" t="str">
        <f>CONCATENATE(G:G,H:H,I:I,J:J)</f>
        <v>10FSQ</v>
      </c>
      <c r="M128" t="str">
        <f>VLOOKUP(B:B,CLIENTS!A:C,3,FALSE)</f>
        <v>CH090</v>
      </c>
      <c r="N128" s="51" t="str">
        <f>RIGHT(M:M,3)</f>
        <v>090</v>
      </c>
      <c r="O128" s="52">
        <f>C128+N128+30</f>
        <v>44408</v>
      </c>
    </row>
    <row r="129" spans="1:15" customFormat="1">
      <c r="A129" t="s">
        <v>1296</v>
      </c>
      <c r="B129" t="s">
        <v>491</v>
      </c>
      <c r="C129" s="32">
        <v>44302</v>
      </c>
      <c r="D129" s="33">
        <v>464.7</v>
      </c>
      <c r="E129" s="34">
        <v>0</v>
      </c>
      <c r="F129" s="34">
        <v>464.7</v>
      </c>
      <c r="G129">
        <v>10</v>
      </c>
      <c r="H129" t="s">
        <v>51</v>
      </c>
      <c r="I129" t="s">
        <v>102</v>
      </c>
      <c r="J129" t="s">
        <v>435</v>
      </c>
      <c r="K129" s="23" t="str">
        <f>CONCATENATE(G:G,H:H,I:I,J:J)</f>
        <v>10FSQ</v>
      </c>
      <c r="M129" t="str">
        <f>VLOOKUP(B:B,CLIENTS!A:C,3,FALSE)</f>
        <v>CH090</v>
      </c>
      <c r="N129" s="51" t="str">
        <f>RIGHT(M:M,3)</f>
        <v>090</v>
      </c>
      <c r="O129" s="52">
        <f>C129+N129+30</f>
        <v>44422</v>
      </c>
    </row>
    <row r="130" spans="1:15" customFormat="1">
      <c r="A130" t="s">
        <v>1298</v>
      </c>
      <c r="B130" t="s">
        <v>491</v>
      </c>
      <c r="C130" s="32">
        <v>44312</v>
      </c>
      <c r="D130" s="33">
        <v>631.29999999999995</v>
      </c>
      <c r="E130" s="34">
        <v>0</v>
      </c>
      <c r="F130" s="34">
        <v>631.29999999999995</v>
      </c>
      <c r="G130">
        <v>10</v>
      </c>
      <c r="H130" t="s">
        <v>51</v>
      </c>
      <c r="I130" t="s">
        <v>102</v>
      </c>
      <c r="J130" t="s">
        <v>435</v>
      </c>
      <c r="K130" s="23" t="str">
        <f>CONCATENATE(G:G,H:H,I:I,J:J)</f>
        <v>10FSQ</v>
      </c>
      <c r="M130" t="str">
        <f>VLOOKUP(B:B,CLIENTS!A:C,3,FALSE)</f>
        <v>CH090</v>
      </c>
      <c r="N130" s="51" t="str">
        <f>RIGHT(M:M,3)</f>
        <v>090</v>
      </c>
      <c r="O130" s="52">
        <f>C130+N130+30</f>
        <v>44432</v>
      </c>
    </row>
    <row r="131" spans="1:15" customFormat="1">
      <c r="A131" t="s">
        <v>1300</v>
      </c>
      <c r="B131" t="s">
        <v>491</v>
      </c>
      <c r="C131" s="32">
        <v>44315</v>
      </c>
      <c r="D131" s="33">
        <v>988.3</v>
      </c>
      <c r="E131" s="34">
        <v>0</v>
      </c>
      <c r="F131" s="34">
        <v>988.3</v>
      </c>
      <c r="G131">
        <v>10</v>
      </c>
      <c r="H131" t="s">
        <v>51</v>
      </c>
      <c r="I131" t="s">
        <v>102</v>
      </c>
      <c r="J131" t="s">
        <v>435</v>
      </c>
      <c r="K131" s="23" t="str">
        <f>CONCATENATE(G:G,H:H,I:I,J:J)</f>
        <v>10FSQ</v>
      </c>
      <c r="M131" t="str">
        <f>VLOOKUP(B:B,CLIENTS!A:C,3,FALSE)</f>
        <v>CH090</v>
      </c>
      <c r="N131" s="51" t="str">
        <f>RIGHT(M:M,3)</f>
        <v>090</v>
      </c>
      <c r="O131" s="52">
        <f>C131+N131+30</f>
        <v>44435</v>
      </c>
    </row>
    <row r="132" spans="1:15" customFormat="1">
      <c r="A132" t="s">
        <v>1301</v>
      </c>
      <c r="B132" t="s">
        <v>491</v>
      </c>
      <c r="C132" s="32">
        <v>44315</v>
      </c>
      <c r="D132" s="33">
        <v>988.3</v>
      </c>
      <c r="E132" s="34">
        <v>0</v>
      </c>
      <c r="F132" s="34">
        <v>988.3</v>
      </c>
      <c r="G132">
        <v>10</v>
      </c>
      <c r="H132" t="s">
        <v>51</v>
      </c>
      <c r="I132" t="s">
        <v>102</v>
      </c>
      <c r="J132" t="s">
        <v>435</v>
      </c>
      <c r="K132" s="23" t="str">
        <f>CONCATENATE(G:G,H:H,I:I,J:J)</f>
        <v>10FSQ</v>
      </c>
      <c r="M132" t="str">
        <f>VLOOKUP(B:B,CLIENTS!A:C,3,FALSE)</f>
        <v>CH090</v>
      </c>
      <c r="N132" s="51" t="str">
        <f>RIGHT(M:M,3)</f>
        <v>090</v>
      </c>
      <c r="O132" s="52">
        <f>C132+N132+30</f>
        <v>44435</v>
      </c>
    </row>
    <row r="133" spans="1:15" customFormat="1">
      <c r="A133" t="s">
        <v>1302</v>
      </c>
      <c r="B133" t="s">
        <v>491</v>
      </c>
      <c r="C133" s="32">
        <v>44315</v>
      </c>
      <c r="D133" s="33">
        <v>762.2</v>
      </c>
      <c r="E133" s="34">
        <v>0</v>
      </c>
      <c r="F133" s="34">
        <v>762.2</v>
      </c>
      <c r="G133">
        <v>10</v>
      </c>
      <c r="H133" t="s">
        <v>51</v>
      </c>
      <c r="I133" t="s">
        <v>102</v>
      </c>
      <c r="J133" t="s">
        <v>435</v>
      </c>
      <c r="K133" s="23" t="str">
        <f>CONCATENATE(G:G,H:H,I:I,J:J)</f>
        <v>10FSQ</v>
      </c>
      <c r="M133" t="str">
        <f>VLOOKUP(B:B,CLIENTS!A:C,3,FALSE)</f>
        <v>CH090</v>
      </c>
      <c r="N133" s="51" t="str">
        <f>RIGHT(M:M,3)</f>
        <v>090</v>
      </c>
      <c r="O133" s="52">
        <f>C133+N133+30</f>
        <v>44435</v>
      </c>
    </row>
    <row r="134" spans="1:15" customFormat="1">
      <c r="A134" t="s">
        <v>1305</v>
      </c>
      <c r="B134" t="s">
        <v>491</v>
      </c>
      <c r="C134" s="32">
        <v>44333</v>
      </c>
      <c r="D134" s="33">
        <v>631.29999999999995</v>
      </c>
      <c r="E134" s="34">
        <v>0</v>
      </c>
      <c r="F134" s="34">
        <v>631.29999999999995</v>
      </c>
      <c r="G134">
        <v>10</v>
      </c>
      <c r="H134" t="s">
        <v>51</v>
      </c>
      <c r="I134" t="s">
        <v>102</v>
      </c>
      <c r="J134" t="s">
        <v>435</v>
      </c>
      <c r="K134" s="23" t="str">
        <f>CONCATENATE(G:G,H:H,I:I,J:J)</f>
        <v>10FSQ</v>
      </c>
      <c r="M134" t="str">
        <f>VLOOKUP(B:B,CLIENTS!A:C,3,FALSE)</f>
        <v>CH090</v>
      </c>
      <c r="N134" s="51" t="str">
        <f>RIGHT(M:M,3)</f>
        <v>090</v>
      </c>
      <c r="O134" s="52">
        <f>C134+N134+30</f>
        <v>44453</v>
      </c>
    </row>
    <row r="135" spans="1:15" customFormat="1">
      <c r="A135" t="s">
        <v>1310</v>
      </c>
      <c r="B135" t="s">
        <v>491</v>
      </c>
      <c r="C135" s="32">
        <v>44340</v>
      </c>
      <c r="D135" s="33">
        <v>256.45</v>
      </c>
      <c r="E135" s="34">
        <v>0</v>
      </c>
      <c r="F135" s="34">
        <v>256.45</v>
      </c>
      <c r="G135">
        <v>10</v>
      </c>
      <c r="H135" t="s">
        <v>51</v>
      </c>
      <c r="I135" t="s">
        <v>102</v>
      </c>
      <c r="J135" t="s">
        <v>435</v>
      </c>
      <c r="K135" s="23" t="str">
        <f>CONCATENATE(G:G,H:H,I:I,J:J)</f>
        <v>10FSQ</v>
      </c>
      <c r="M135" t="str">
        <f>VLOOKUP(B:B,CLIENTS!A:C,3,FALSE)</f>
        <v>CH090</v>
      </c>
      <c r="N135" s="51" t="str">
        <f>RIGHT(M:M,3)</f>
        <v>090</v>
      </c>
      <c r="O135" s="52">
        <f>C135+N135+30</f>
        <v>44460</v>
      </c>
    </row>
    <row r="136" spans="1:15" customFormat="1">
      <c r="A136" t="s">
        <v>1318</v>
      </c>
      <c r="B136" t="s">
        <v>491</v>
      </c>
      <c r="C136" s="32">
        <v>44347</v>
      </c>
      <c r="D136" s="33">
        <v>464.7</v>
      </c>
      <c r="E136" s="34">
        <v>0</v>
      </c>
      <c r="F136" s="34">
        <v>464.7</v>
      </c>
      <c r="G136">
        <v>10</v>
      </c>
      <c r="H136" t="s">
        <v>51</v>
      </c>
      <c r="I136" t="s">
        <v>102</v>
      </c>
      <c r="J136" t="s">
        <v>435</v>
      </c>
      <c r="K136" s="23" t="str">
        <f>CONCATENATE(G:G,H:H,I:I,J:J)</f>
        <v>10FSQ</v>
      </c>
      <c r="M136" t="str">
        <f>VLOOKUP(B:B,CLIENTS!A:C,3,FALSE)</f>
        <v>CH090</v>
      </c>
      <c r="N136" s="51" t="str">
        <f>RIGHT(M:M,3)</f>
        <v>090</v>
      </c>
      <c r="O136" s="52">
        <f>C136+N136+30</f>
        <v>44467</v>
      </c>
    </row>
    <row r="137" spans="1:15" customFormat="1">
      <c r="A137" t="s">
        <v>1319</v>
      </c>
      <c r="B137" t="s">
        <v>491</v>
      </c>
      <c r="C137" s="32">
        <v>44347</v>
      </c>
      <c r="D137" s="33">
        <v>762.2</v>
      </c>
      <c r="E137" s="34">
        <v>0</v>
      </c>
      <c r="F137" s="34">
        <v>762.2</v>
      </c>
      <c r="G137">
        <v>10</v>
      </c>
      <c r="H137" t="s">
        <v>51</v>
      </c>
      <c r="I137" t="s">
        <v>102</v>
      </c>
      <c r="J137" t="s">
        <v>435</v>
      </c>
      <c r="K137" s="23" t="str">
        <f>CONCATENATE(G:G,H:H,I:I,J:J)</f>
        <v>10FSQ</v>
      </c>
      <c r="M137" t="str">
        <f>VLOOKUP(B:B,CLIENTS!A:C,3,FALSE)</f>
        <v>CH090</v>
      </c>
      <c r="N137" s="51" t="str">
        <f>RIGHT(M:M,3)</f>
        <v>090</v>
      </c>
      <c r="O137" s="52">
        <f>C137+N137+30</f>
        <v>44467</v>
      </c>
    </row>
    <row r="138" spans="1:15" customFormat="1">
      <c r="A138" t="s">
        <v>1320</v>
      </c>
      <c r="B138" t="s">
        <v>491</v>
      </c>
      <c r="C138" s="32">
        <v>44347</v>
      </c>
      <c r="D138" s="33">
        <v>256.45</v>
      </c>
      <c r="E138" s="34">
        <v>0</v>
      </c>
      <c r="F138" s="34">
        <v>256.45</v>
      </c>
      <c r="G138">
        <v>10</v>
      </c>
      <c r="H138" t="s">
        <v>51</v>
      </c>
      <c r="I138" t="s">
        <v>102</v>
      </c>
      <c r="J138" t="s">
        <v>435</v>
      </c>
      <c r="K138" s="23" t="str">
        <f>CONCATENATE(G:G,H:H,I:I,J:J)</f>
        <v>10FSQ</v>
      </c>
      <c r="M138" t="str">
        <f>VLOOKUP(B:B,CLIENTS!A:C,3,FALSE)</f>
        <v>CH090</v>
      </c>
      <c r="N138" s="51" t="str">
        <f>RIGHT(M:M,3)</f>
        <v>090</v>
      </c>
      <c r="O138" s="52">
        <f>C138+N138+30</f>
        <v>44467</v>
      </c>
    </row>
    <row r="139" spans="1:15" customFormat="1">
      <c r="A139" t="s">
        <v>1321</v>
      </c>
      <c r="B139" t="s">
        <v>491</v>
      </c>
      <c r="C139" s="32">
        <v>44347</v>
      </c>
      <c r="D139" s="33">
        <v>256.45</v>
      </c>
      <c r="E139" s="34">
        <v>0</v>
      </c>
      <c r="F139" s="34">
        <v>256.45</v>
      </c>
      <c r="G139">
        <v>10</v>
      </c>
      <c r="H139" t="s">
        <v>51</v>
      </c>
      <c r="I139" t="s">
        <v>102</v>
      </c>
      <c r="J139" t="s">
        <v>435</v>
      </c>
      <c r="K139" s="23" t="str">
        <f>CONCATENATE(G:G,H:H,I:I,J:J)</f>
        <v>10FSQ</v>
      </c>
      <c r="M139" t="str">
        <f>VLOOKUP(B:B,CLIENTS!A:C,3,FALSE)</f>
        <v>CH090</v>
      </c>
      <c r="N139" s="51" t="str">
        <f>RIGHT(M:M,3)</f>
        <v>090</v>
      </c>
      <c r="O139" s="52">
        <f>C139+N139+30</f>
        <v>44467</v>
      </c>
    </row>
    <row r="140" spans="1:15" customFormat="1">
      <c r="A140" t="s">
        <v>1322</v>
      </c>
      <c r="B140" t="s">
        <v>491</v>
      </c>
      <c r="C140" s="32">
        <v>44347</v>
      </c>
      <c r="D140" s="33">
        <v>256.45</v>
      </c>
      <c r="E140" s="34">
        <v>0</v>
      </c>
      <c r="F140" s="34">
        <v>256.45</v>
      </c>
      <c r="G140">
        <v>10</v>
      </c>
      <c r="H140" t="s">
        <v>51</v>
      </c>
      <c r="I140" t="s">
        <v>102</v>
      </c>
      <c r="J140" t="s">
        <v>435</v>
      </c>
      <c r="K140" s="23" t="str">
        <f>CONCATENATE(G:G,H:H,I:I,J:J)</f>
        <v>10FSQ</v>
      </c>
      <c r="M140" t="str">
        <f>VLOOKUP(B:B,CLIENTS!A:C,3,FALSE)</f>
        <v>CH090</v>
      </c>
      <c r="N140" s="51" t="str">
        <f>RIGHT(M:M,3)</f>
        <v>090</v>
      </c>
      <c r="O140" s="52">
        <f>C140+N140+30</f>
        <v>44467</v>
      </c>
    </row>
    <row r="141" spans="1:15" customFormat="1">
      <c r="A141" t="s">
        <v>1323</v>
      </c>
      <c r="B141" t="s">
        <v>491</v>
      </c>
      <c r="C141" s="32">
        <v>44347</v>
      </c>
      <c r="D141" s="33">
        <v>631.29999999999995</v>
      </c>
      <c r="E141" s="34">
        <v>0</v>
      </c>
      <c r="F141" s="34">
        <v>631.29999999999995</v>
      </c>
      <c r="G141">
        <v>10</v>
      </c>
      <c r="H141" t="s">
        <v>51</v>
      </c>
      <c r="I141" t="s">
        <v>102</v>
      </c>
      <c r="J141" t="s">
        <v>435</v>
      </c>
      <c r="K141" s="23" t="str">
        <f>CONCATENATE(G:G,H:H,I:I,J:J)</f>
        <v>10FSQ</v>
      </c>
      <c r="M141" t="str">
        <f>VLOOKUP(B:B,CLIENTS!A:C,3,FALSE)</f>
        <v>CH090</v>
      </c>
      <c r="N141" s="51" t="str">
        <f>RIGHT(M:M,3)</f>
        <v>090</v>
      </c>
      <c r="O141" s="52">
        <f>C141+N141+30</f>
        <v>44467</v>
      </c>
    </row>
    <row r="142" spans="1:15" customFormat="1">
      <c r="A142" t="s">
        <v>1324</v>
      </c>
      <c r="B142" t="s">
        <v>491</v>
      </c>
      <c r="C142" s="32">
        <v>44347</v>
      </c>
      <c r="D142" s="33">
        <v>631.29999999999995</v>
      </c>
      <c r="E142" s="34">
        <v>0</v>
      </c>
      <c r="F142" s="34">
        <v>631.29999999999995</v>
      </c>
      <c r="G142">
        <v>10</v>
      </c>
      <c r="H142" t="s">
        <v>51</v>
      </c>
      <c r="I142" t="s">
        <v>102</v>
      </c>
      <c r="J142" t="s">
        <v>435</v>
      </c>
      <c r="K142" s="23" t="str">
        <f>CONCATENATE(G:G,H:H,I:I,J:J)</f>
        <v>10FSQ</v>
      </c>
      <c r="M142" t="str">
        <f>VLOOKUP(B:B,CLIENTS!A:C,3,FALSE)</f>
        <v>CH090</v>
      </c>
      <c r="N142" s="51" t="str">
        <f>RIGHT(M:M,3)</f>
        <v>090</v>
      </c>
      <c r="O142" s="52">
        <f>C142+N142+30</f>
        <v>44467</v>
      </c>
    </row>
    <row r="143" spans="1:15" customFormat="1">
      <c r="A143" t="s">
        <v>1331</v>
      </c>
      <c r="B143" t="s">
        <v>491</v>
      </c>
      <c r="C143" s="32">
        <v>44356</v>
      </c>
      <c r="D143" s="33">
        <v>232.65</v>
      </c>
      <c r="E143" s="34">
        <v>0</v>
      </c>
      <c r="F143" s="34">
        <v>232.65</v>
      </c>
      <c r="G143">
        <v>10</v>
      </c>
      <c r="H143" t="s">
        <v>51</v>
      </c>
      <c r="I143" t="s">
        <v>102</v>
      </c>
      <c r="J143" t="s">
        <v>435</v>
      </c>
      <c r="K143" s="23" t="str">
        <f>CONCATENATE(G:G,H:H,I:I,J:J)</f>
        <v>10FSQ</v>
      </c>
      <c r="M143" t="str">
        <f>VLOOKUP(B:B,CLIENTS!A:C,3,FALSE)</f>
        <v>CH090</v>
      </c>
      <c r="N143" s="51" t="str">
        <f>RIGHT(M:M,3)</f>
        <v>090</v>
      </c>
      <c r="O143" s="52">
        <f>C143+N143+30</f>
        <v>44476</v>
      </c>
    </row>
    <row r="144" spans="1:15" customFormat="1">
      <c r="A144" t="s">
        <v>1332</v>
      </c>
      <c r="B144" t="s">
        <v>491</v>
      </c>
      <c r="C144" s="32">
        <v>44356</v>
      </c>
      <c r="D144" s="33">
        <v>232.65</v>
      </c>
      <c r="E144" s="34">
        <v>0</v>
      </c>
      <c r="F144" s="34">
        <v>232.65</v>
      </c>
      <c r="G144">
        <v>10</v>
      </c>
      <c r="H144" t="s">
        <v>51</v>
      </c>
      <c r="I144" t="s">
        <v>102</v>
      </c>
      <c r="J144" t="s">
        <v>435</v>
      </c>
      <c r="K144" s="23" t="str">
        <f>CONCATENATE(G:G,H:H,I:I,J:J)</f>
        <v>10FSQ</v>
      </c>
      <c r="M144" t="str">
        <f>VLOOKUP(B:B,CLIENTS!A:C,3,FALSE)</f>
        <v>CH090</v>
      </c>
      <c r="N144" s="51" t="str">
        <f>RIGHT(M:M,3)</f>
        <v>090</v>
      </c>
      <c r="O144" s="52">
        <f>C144+N144+30</f>
        <v>44476</v>
      </c>
    </row>
    <row r="145" spans="1:15" customFormat="1">
      <c r="A145" t="s">
        <v>1333</v>
      </c>
      <c r="B145" t="s">
        <v>491</v>
      </c>
      <c r="C145" s="32">
        <v>44356</v>
      </c>
      <c r="D145" s="33">
        <v>232.65</v>
      </c>
      <c r="E145" s="34">
        <v>0</v>
      </c>
      <c r="F145" s="34">
        <v>232.65</v>
      </c>
      <c r="G145">
        <v>10</v>
      </c>
      <c r="H145" t="s">
        <v>51</v>
      </c>
      <c r="I145" t="s">
        <v>102</v>
      </c>
      <c r="J145" t="s">
        <v>435</v>
      </c>
      <c r="K145" s="23" t="str">
        <f>CONCATENATE(G:G,H:H,I:I,J:J)</f>
        <v>10FSQ</v>
      </c>
      <c r="M145" t="str">
        <f>VLOOKUP(B:B,CLIENTS!A:C,3,FALSE)</f>
        <v>CH090</v>
      </c>
      <c r="N145" s="51" t="str">
        <f>RIGHT(M:M,3)</f>
        <v>090</v>
      </c>
      <c r="O145" s="52">
        <f>C145+N145+30</f>
        <v>44476</v>
      </c>
    </row>
    <row r="146" spans="1:15" customFormat="1">
      <c r="A146" t="s">
        <v>1334</v>
      </c>
      <c r="B146" t="s">
        <v>491</v>
      </c>
      <c r="C146" s="32">
        <v>44356</v>
      </c>
      <c r="D146" s="33">
        <v>631.29999999999995</v>
      </c>
      <c r="E146" s="34">
        <v>0</v>
      </c>
      <c r="F146" s="34">
        <v>631.29999999999995</v>
      </c>
      <c r="G146">
        <v>10</v>
      </c>
      <c r="H146" t="s">
        <v>51</v>
      </c>
      <c r="I146" t="s">
        <v>102</v>
      </c>
      <c r="J146" t="s">
        <v>435</v>
      </c>
      <c r="K146" s="23" t="str">
        <f>CONCATENATE(G:G,H:H,I:I,J:J)</f>
        <v>10FSQ</v>
      </c>
      <c r="M146" t="str">
        <f>VLOOKUP(B:B,CLIENTS!A:C,3,FALSE)</f>
        <v>CH090</v>
      </c>
      <c r="N146" s="51" t="str">
        <f>RIGHT(M:M,3)</f>
        <v>090</v>
      </c>
      <c r="O146" s="52">
        <f>C146+N146+30</f>
        <v>44476</v>
      </c>
    </row>
    <row r="147" spans="1:15" customFormat="1">
      <c r="A147" t="s">
        <v>1335</v>
      </c>
      <c r="B147" t="s">
        <v>491</v>
      </c>
      <c r="C147" s="32">
        <v>44356</v>
      </c>
      <c r="D147" s="33">
        <v>232.65</v>
      </c>
      <c r="E147" s="34">
        <v>0</v>
      </c>
      <c r="F147" s="34">
        <v>232.65</v>
      </c>
      <c r="G147">
        <v>10</v>
      </c>
      <c r="H147" t="s">
        <v>51</v>
      </c>
      <c r="I147" t="s">
        <v>102</v>
      </c>
      <c r="J147" t="s">
        <v>435</v>
      </c>
      <c r="K147" s="23" t="str">
        <f>CONCATENATE(G:G,H:H,I:I,J:J)</f>
        <v>10FSQ</v>
      </c>
      <c r="M147" t="str">
        <f>VLOOKUP(B:B,CLIENTS!A:C,3,FALSE)</f>
        <v>CH090</v>
      </c>
      <c r="N147" s="51" t="str">
        <f>RIGHT(M:M,3)</f>
        <v>090</v>
      </c>
      <c r="O147" s="52">
        <f>C147+N147+30</f>
        <v>44476</v>
      </c>
    </row>
    <row r="148" spans="1:15" customFormat="1">
      <c r="A148" t="s">
        <v>1336</v>
      </c>
      <c r="B148" t="s">
        <v>491</v>
      </c>
      <c r="C148" s="32">
        <v>44356</v>
      </c>
      <c r="D148" s="33">
        <v>988.3</v>
      </c>
      <c r="E148" s="34">
        <v>0</v>
      </c>
      <c r="F148" s="34">
        <v>988.3</v>
      </c>
      <c r="G148">
        <v>10</v>
      </c>
      <c r="H148" t="s">
        <v>51</v>
      </c>
      <c r="I148" t="s">
        <v>102</v>
      </c>
      <c r="J148" t="s">
        <v>435</v>
      </c>
      <c r="K148" s="23" t="str">
        <f>CONCATENATE(G:G,H:H,I:I,J:J)</f>
        <v>10FSQ</v>
      </c>
      <c r="M148" t="str">
        <f>VLOOKUP(B:B,CLIENTS!A:C,3,FALSE)</f>
        <v>CH090</v>
      </c>
      <c r="N148" s="51" t="str">
        <f>RIGHT(M:M,3)</f>
        <v>090</v>
      </c>
      <c r="O148" s="52">
        <f>C148+N148+30</f>
        <v>44476</v>
      </c>
    </row>
    <row r="149" spans="1:15" customFormat="1">
      <c r="A149" t="s">
        <v>1337</v>
      </c>
      <c r="B149" t="s">
        <v>491</v>
      </c>
      <c r="C149" s="32">
        <v>44356</v>
      </c>
      <c r="D149" s="33">
        <v>232.65</v>
      </c>
      <c r="E149" s="34">
        <v>0</v>
      </c>
      <c r="F149" s="34">
        <v>232.65</v>
      </c>
      <c r="G149">
        <v>10</v>
      </c>
      <c r="H149" t="s">
        <v>51</v>
      </c>
      <c r="I149" t="s">
        <v>102</v>
      </c>
      <c r="J149" t="s">
        <v>435</v>
      </c>
      <c r="K149" s="23" t="str">
        <f>CONCATENATE(G:G,H:H,I:I,J:J)</f>
        <v>10FSQ</v>
      </c>
      <c r="M149" t="str">
        <f>VLOOKUP(B:B,CLIENTS!A:C,3,FALSE)</f>
        <v>CH090</v>
      </c>
      <c r="N149" s="51" t="str">
        <f>RIGHT(M:M,3)</f>
        <v>090</v>
      </c>
      <c r="O149" s="52">
        <f>C149+N149+30</f>
        <v>44476</v>
      </c>
    </row>
    <row r="150" spans="1:15" customFormat="1">
      <c r="A150" t="s">
        <v>1338</v>
      </c>
      <c r="B150" t="s">
        <v>490</v>
      </c>
      <c r="C150" s="32">
        <v>44356</v>
      </c>
      <c r="D150" s="33">
        <v>512.29999999999995</v>
      </c>
      <c r="E150" s="34">
        <v>0</v>
      </c>
      <c r="F150" s="34">
        <v>512.29999999999995</v>
      </c>
      <c r="G150">
        <v>10</v>
      </c>
      <c r="H150" t="s">
        <v>51</v>
      </c>
      <c r="I150" t="s">
        <v>102</v>
      </c>
      <c r="J150" t="s">
        <v>435</v>
      </c>
      <c r="K150" s="23" t="str">
        <f>CONCATENATE(G:G,H:H,I:I,J:J)</f>
        <v>10FSQ</v>
      </c>
      <c r="M150" t="str">
        <f>VLOOKUP(B:B,CLIENTS!A:C,3,FALSE)</f>
        <v>CH090</v>
      </c>
      <c r="N150" s="51" t="str">
        <f>RIGHT(M:M,3)</f>
        <v>090</v>
      </c>
      <c r="O150" s="52">
        <f>C150+N150+30</f>
        <v>44476</v>
      </c>
    </row>
    <row r="151" spans="1:15" customFormat="1">
      <c r="A151" t="s">
        <v>1342</v>
      </c>
      <c r="B151" t="s">
        <v>490</v>
      </c>
      <c r="C151" s="32">
        <v>44362</v>
      </c>
      <c r="D151" s="33">
        <v>631.29999999999995</v>
      </c>
      <c r="E151" s="34">
        <v>0</v>
      </c>
      <c r="F151" s="34">
        <v>631.29999999999995</v>
      </c>
      <c r="G151">
        <v>10</v>
      </c>
      <c r="H151" t="s">
        <v>51</v>
      </c>
      <c r="I151" t="s">
        <v>102</v>
      </c>
      <c r="J151" t="s">
        <v>435</v>
      </c>
      <c r="K151" s="23" t="str">
        <f>CONCATENATE(G:G,H:H,I:I,J:J)</f>
        <v>10FSQ</v>
      </c>
      <c r="M151" t="str">
        <f>VLOOKUP(B:B,CLIENTS!A:C,3,FALSE)</f>
        <v>CH090</v>
      </c>
      <c r="N151" s="51" t="str">
        <f>RIGHT(M:M,3)</f>
        <v>090</v>
      </c>
      <c r="O151" s="52">
        <f>C151+N151+30</f>
        <v>44482</v>
      </c>
    </row>
    <row r="152" spans="1:15" customFormat="1">
      <c r="A152" t="s">
        <v>1353</v>
      </c>
      <c r="B152" t="s">
        <v>491</v>
      </c>
      <c r="C152" s="32">
        <v>44375</v>
      </c>
      <c r="D152" s="33">
        <v>232.65</v>
      </c>
      <c r="E152" s="34">
        <v>0</v>
      </c>
      <c r="F152" s="34">
        <v>232.65</v>
      </c>
      <c r="G152">
        <v>10</v>
      </c>
      <c r="H152" t="s">
        <v>51</v>
      </c>
      <c r="I152" t="s">
        <v>102</v>
      </c>
      <c r="J152" t="s">
        <v>435</v>
      </c>
      <c r="K152" s="23" t="str">
        <f>CONCATENATE(G:G,H:H,I:I,J:J)</f>
        <v>10FSQ</v>
      </c>
      <c r="M152" t="str">
        <f>VLOOKUP(B:B,CLIENTS!A:C,3,FALSE)</f>
        <v>CH090</v>
      </c>
      <c r="N152" s="51" t="str">
        <f>RIGHT(M:M,3)</f>
        <v>090</v>
      </c>
      <c r="O152" s="52">
        <f>C152+N152+30</f>
        <v>44495</v>
      </c>
    </row>
    <row r="153" spans="1:15" customFormat="1">
      <c r="A153" t="s">
        <v>1359</v>
      </c>
      <c r="B153" t="s">
        <v>491</v>
      </c>
      <c r="C153" s="32">
        <v>44377</v>
      </c>
      <c r="D153" s="33">
        <v>988.3</v>
      </c>
      <c r="E153" s="34">
        <v>0</v>
      </c>
      <c r="F153" s="34">
        <v>988.3</v>
      </c>
      <c r="G153">
        <v>10</v>
      </c>
      <c r="H153" t="s">
        <v>51</v>
      </c>
      <c r="I153" t="s">
        <v>102</v>
      </c>
      <c r="J153" t="s">
        <v>435</v>
      </c>
      <c r="K153" s="23" t="str">
        <f>CONCATENATE(G:G,H:H,I:I,J:J)</f>
        <v>10FSQ</v>
      </c>
      <c r="M153" t="str">
        <f>VLOOKUP(B:B,CLIENTS!A:C,3,FALSE)</f>
        <v>CH090</v>
      </c>
      <c r="N153" s="51" t="str">
        <f>RIGHT(M:M,3)</f>
        <v>090</v>
      </c>
      <c r="O153" s="52">
        <f>C153+N153+30</f>
        <v>44497</v>
      </c>
    </row>
    <row r="154" spans="1:15" customFormat="1">
      <c r="A154" t="s">
        <v>1360</v>
      </c>
      <c r="B154" t="s">
        <v>491</v>
      </c>
      <c r="C154" s="32">
        <v>44377</v>
      </c>
      <c r="D154" s="33">
        <v>464.7</v>
      </c>
      <c r="E154" s="34">
        <v>0</v>
      </c>
      <c r="F154" s="34">
        <v>464.7</v>
      </c>
      <c r="G154">
        <v>10</v>
      </c>
      <c r="H154" t="s">
        <v>51</v>
      </c>
      <c r="I154" t="s">
        <v>102</v>
      </c>
      <c r="J154" t="s">
        <v>435</v>
      </c>
      <c r="K154" s="23" t="str">
        <f>CONCATENATE(G:G,H:H,I:I,J:J)</f>
        <v>10FSQ</v>
      </c>
      <c r="M154" t="str">
        <f>VLOOKUP(B:B,CLIENTS!A:C,3,FALSE)</f>
        <v>CH090</v>
      </c>
      <c r="N154" s="51" t="str">
        <f>RIGHT(M:M,3)</f>
        <v>090</v>
      </c>
      <c r="O154" s="52">
        <f>C154+N154+30</f>
        <v>44497</v>
      </c>
    </row>
    <row r="155" spans="1:15" customFormat="1">
      <c r="A155" t="s">
        <v>1361</v>
      </c>
      <c r="B155" t="s">
        <v>491</v>
      </c>
      <c r="C155" s="32">
        <v>44377</v>
      </c>
      <c r="D155" s="33">
        <v>232.65</v>
      </c>
      <c r="E155" s="34">
        <v>0</v>
      </c>
      <c r="F155" s="34">
        <v>232.65</v>
      </c>
      <c r="G155">
        <v>10</v>
      </c>
      <c r="H155" t="s">
        <v>51</v>
      </c>
      <c r="I155" t="s">
        <v>102</v>
      </c>
      <c r="J155" t="s">
        <v>435</v>
      </c>
      <c r="K155" s="23" t="str">
        <f>CONCATENATE(G:G,H:H,I:I,J:J)</f>
        <v>10FSQ</v>
      </c>
      <c r="M155" t="str">
        <f>VLOOKUP(B:B,CLIENTS!A:C,3,FALSE)</f>
        <v>CH090</v>
      </c>
      <c r="N155" s="51" t="str">
        <f>RIGHT(M:M,3)</f>
        <v>090</v>
      </c>
      <c r="O155" s="52">
        <f>C155+N155+30</f>
        <v>44497</v>
      </c>
    </row>
    <row r="156" spans="1:15" customFormat="1">
      <c r="A156" t="s">
        <v>1362</v>
      </c>
      <c r="B156" t="s">
        <v>491</v>
      </c>
      <c r="C156" s="32">
        <v>44377</v>
      </c>
      <c r="D156" s="33">
        <v>256.45</v>
      </c>
      <c r="E156" s="34">
        <v>0</v>
      </c>
      <c r="F156" s="34">
        <v>256.45</v>
      </c>
      <c r="G156">
        <v>10</v>
      </c>
      <c r="H156" t="s">
        <v>51</v>
      </c>
      <c r="I156" t="s">
        <v>102</v>
      </c>
      <c r="J156" t="s">
        <v>435</v>
      </c>
      <c r="K156" s="23" t="str">
        <f>CONCATENATE(G:G,H:H,I:I,J:J)</f>
        <v>10FSQ</v>
      </c>
      <c r="M156" t="str">
        <f>VLOOKUP(B:B,CLIENTS!A:C,3,FALSE)</f>
        <v>CH090</v>
      </c>
      <c r="N156" s="51" t="str">
        <f>RIGHT(M:M,3)</f>
        <v>090</v>
      </c>
      <c r="O156" s="52">
        <f>C156+N156+30</f>
        <v>44497</v>
      </c>
    </row>
    <row r="157" spans="1:15" customFormat="1">
      <c r="A157" t="s">
        <v>1363</v>
      </c>
      <c r="B157" t="s">
        <v>491</v>
      </c>
      <c r="C157" s="32">
        <v>44377</v>
      </c>
      <c r="D157" s="33">
        <v>464.7</v>
      </c>
      <c r="E157" s="34">
        <v>0</v>
      </c>
      <c r="F157" s="34">
        <v>464.7</v>
      </c>
      <c r="G157">
        <v>10</v>
      </c>
      <c r="H157" t="s">
        <v>51</v>
      </c>
      <c r="I157" t="s">
        <v>102</v>
      </c>
      <c r="J157" t="s">
        <v>435</v>
      </c>
      <c r="K157" s="23" t="str">
        <f>CONCATENATE(G:G,H:H,I:I,J:J)</f>
        <v>10FSQ</v>
      </c>
      <c r="M157" t="str">
        <f>VLOOKUP(B:B,CLIENTS!A:C,3,FALSE)</f>
        <v>CH090</v>
      </c>
      <c r="N157" s="51" t="str">
        <f>RIGHT(M:M,3)</f>
        <v>090</v>
      </c>
      <c r="O157" s="52">
        <f>C157+N157+30</f>
        <v>44497</v>
      </c>
    </row>
    <row r="158" spans="1:15" customFormat="1">
      <c r="A158" t="s">
        <v>1364</v>
      </c>
      <c r="B158" t="s">
        <v>491</v>
      </c>
      <c r="C158" s="32">
        <v>44377</v>
      </c>
      <c r="D158" s="33">
        <v>232.65</v>
      </c>
      <c r="E158" s="34">
        <v>0</v>
      </c>
      <c r="F158" s="34">
        <v>232.65</v>
      </c>
      <c r="G158">
        <v>10</v>
      </c>
      <c r="H158" t="s">
        <v>51</v>
      </c>
      <c r="I158" t="s">
        <v>102</v>
      </c>
      <c r="J158" t="s">
        <v>435</v>
      </c>
      <c r="K158" s="23" t="str">
        <f>CONCATENATE(G:G,H:H,I:I,J:J)</f>
        <v>10FSQ</v>
      </c>
      <c r="M158" t="str">
        <f>VLOOKUP(B:B,CLIENTS!A:C,3,FALSE)</f>
        <v>CH090</v>
      </c>
      <c r="N158" s="51" t="str">
        <f>RIGHT(M:M,3)</f>
        <v>090</v>
      </c>
      <c r="O158" s="52">
        <f>C158+N158+30</f>
        <v>44497</v>
      </c>
    </row>
    <row r="159" spans="1:15" customFormat="1">
      <c r="A159" t="s">
        <v>1389</v>
      </c>
      <c r="B159" t="s">
        <v>491</v>
      </c>
      <c r="C159" s="32">
        <v>44404</v>
      </c>
      <c r="D159" s="33">
        <v>321.89999999999998</v>
      </c>
      <c r="E159" s="34">
        <v>0</v>
      </c>
      <c r="F159" s="34">
        <v>321.89999999999998</v>
      </c>
      <c r="G159">
        <v>10</v>
      </c>
      <c r="H159" t="s">
        <v>51</v>
      </c>
      <c r="I159" t="s">
        <v>102</v>
      </c>
      <c r="J159" t="s">
        <v>965</v>
      </c>
      <c r="K159" s="23" t="str">
        <f>CONCATENATE(G:G,H:H,I:I,J:J)</f>
        <v>10FSK</v>
      </c>
      <c r="M159" t="str">
        <f>VLOOKUP(B:B,CLIENTS!A:C,3,FALSE)</f>
        <v>CH090</v>
      </c>
      <c r="N159" s="51" t="str">
        <f>RIGHT(M:M,3)</f>
        <v>090</v>
      </c>
      <c r="O159" s="52">
        <f>C159+N159+30</f>
        <v>44524</v>
      </c>
    </row>
    <row r="160" spans="1:15" customFormat="1">
      <c r="A160" t="s">
        <v>1390</v>
      </c>
      <c r="B160" t="s">
        <v>491</v>
      </c>
      <c r="C160" s="32">
        <v>44404</v>
      </c>
      <c r="D160" s="33">
        <v>631.29999999999995</v>
      </c>
      <c r="E160" s="34">
        <v>0</v>
      </c>
      <c r="F160" s="34">
        <v>631.29999999999995</v>
      </c>
      <c r="G160">
        <v>10</v>
      </c>
      <c r="H160" t="s">
        <v>51</v>
      </c>
      <c r="I160" t="s">
        <v>102</v>
      </c>
      <c r="J160" t="s">
        <v>965</v>
      </c>
      <c r="K160" s="23" t="str">
        <f>CONCATENATE(G:G,H:H,I:I,J:J)</f>
        <v>10FSK</v>
      </c>
      <c r="M160" t="str">
        <f>VLOOKUP(B:B,CLIENTS!A:C,3,FALSE)</f>
        <v>CH090</v>
      </c>
      <c r="N160" s="51" t="str">
        <f>RIGHT(M:M,3)</f>
        <v>090</v>
      </c>
      <c r="O160" s="52">
        <f>C160+N160+30</f>
        <v>44524</v>
      </c>
    </row>
    <row r="161" spans="1:15" customFormat="1">
      <c r="A161" t="s">
        <v>1391</v>
      </c>
      <c r="B161" t="s">
        <v>491</v>
      </c>
      <c r="C161" s="32">
        <v>44404</v>
      </c>
      <c r="D161" s="33">
        <v>256.45</v>
      </c>
      <c r="E161" s="34">
        <v>0</v>
      </c>
      <c r="F161" s="34">
        <v>256.45</v>
      </c>
      <c r="G161">
        <v>10</v>
      </c>
      <c r="H161" t="s">
        <v>51</v>
      </c>
      <c r="I161" t="s">
        <v>102</v>
      </c>
      <c r="J161" t="s">
        <v>965</v>
      </c>
      <c r="K161" s="23" t="str">
        <f>CONCATENATE(G:G,H:H,I:I,J:J)</f>
        <v>10FSK</v>
      </c>
      <c r="M161" t="str">
        <f>VLOOKUP(B:B,CLIENTS!A:C,3,FALSE)</f>
        <v>CH090</v>
      </c>
      <c r="N161" s="51" t="str">
        <f>RIGHT(M:M,3)</f>
        <v>090</v>
      </c>
      <c r="O161" s="52">
        <f>C161+N161+30</f>
        <v>44524</v>
      </c>
    </row>
    <row r="162" spans="1:15" customFormat="1">
      <c r="A162" t="s">
        <v>1392</v>
      </c>
      <c r="B162" t="s">
        <v>491</v>
      </c>
      <c r="C162" s="32">
        <v>44404</v>
      </c>
      <c r="D162" s="33">
        <v>631.29999999999995</v>
      </c>
      <c r="E162" s="34">
        <v>0</v>
      </c>
      <c r="F162" s="34">
        <v>631.29999999999995</v>
      </c>
      <c r="G162">
        <v>10</v>
      </c>
      <c r="H162" t="s">
        <v>51</v>
      </c>
      <c r="I162" t="s">
        <v>102</v>
      </c>
      <c r="J162" t="s">
        <v>965</v>
      </c>
      <c r="K162" s="23" t="str">
        <f>CONCATENATE(G:G,H:H,I:I,J:J)</f>
        <v>10FSK</v>
      </c>
      <c r="M162" t="str">
        <f>VLOOKUP(B:B,CLIENTS!A:C,3,FALSE)</f>
        <v>CH090</v>
      </c>
      <c r="N162" s="51" t="str">
        <f>RIGHT(M:M,3)</f>
        <v>090</v>
      </c>
      <c r="O162" s="52">
        <f>C162+N162+30</f>
        <v>44524</v>
      </c>
    </row>
    <row r="163" spans="1:15" customFormat="1">
      <c r="A163" t="s">
        <v>1393</v>
      </c>
      <c r="B163" t="s">
        <v>491</v>
      </c>
      <c r="C163" s="32">
        <v>44404</v>
      </c>
      <c r="D163" s="33">
        <v>232.65</v>
      </c>
      <c r="E163" s="34">
        <v>0</v>
      </c>
      <c r="F163" s="34">
        <v>232.65</v>
      </c>
      <c r="G163">
        <v>10</v>
      </c>
      <c r="H163" t="s">
        <v>51</v>
      </c>
      <c r="I163" t="s">
        <v>102</v>
      </c>
      <c r="J163" t="s">
        <v>965</v>
      </c>
      <c r="K163" s="23" t="str">
        <f>CONCATENATE(G:G,H:H,I:I,J:J)</f>
        <v>10FSK</v>
      </c>
      <c r="M163" t="str">
        <f>VLOOKUP(B:B,CLIENTS!A:C,3,FALSE)</f>
        <v>CH090</v>
      </c>
      <c r="N163" s="51" t="str">
        <f>RIGHT(M:M,3)</f>
        <v>090</v>
      </c>
      <c r="O163" s="52">
        <f>C163+N163+30</f>
        <v>44524</v>
      </c>
    </row>
    <row r="164" spans="1:15" customFormat="1">
      <c r="A164" t="s">
        <v>1394</v>
      </c>
      <c r="B164" t="s">
        <v>491</v>
      </c>
      <c r="C164" s="32">
        <v>44404</v>
      </c>
      <c r="D164" s="33">
        <v>232.65</v>
      </c>
      <c r="E164" s="34">
        <v>0</v>
      </c>
      <c r="F164" s="34">
        <v>232.65</v>
      </c>
      <c r="G164">
        <v>10</v>
      </c>
      <c r="H164" t="s">
        <v>51</v>
      </c>
      <c r="I164" t="s">
        <v>102</v>
      </c>
      <c r="J164" t="s">
        <v>965</v>
      </c>
      <c r="K164" s="23" t="str">
        <f>CONCATENATE(G:G,H:H,I:I,J:J)</f>
        <v>10FSK</v>
      </c>
      <c r="M164" t="str">
        <f>VLOOKUP(B:B,CLIENTS!A:C,3,FALSE)</f>
        <v>CH090</v>
      </c>
      <c r="N164" s="51" t="str">
        <f>RIGHT(M:M,3)</f>
        <v>090</v>
      </c>
      <c r="O164" s="52">
        <f>C164+N164+30</f>
        <v>44524</v>
      </c>
    </row>
    <row r="165" spans="1:15" customFormat="1">
      <c r="A165" t="s">
        <v>1395</v>
      </c>
      <c r="B165" t="s">
        <v>491</v>
      </c>
      <c r="C165" s="32">
        <v>44404</v>
      </c>
      <c r="D165" s="33">
        <v>464.7</v>
      </c>
      <c r="E165" s="34">
        <v>0</v>
      </c>
      <c r="F165" s="34">
        <v>464.7</v>
      </c>
      <c r="G165">
        <v>10</v>
      </c>
      <c r="H165" t="s">
        <v>51</v>
      </c>
      <c r="I165" t="s">
        <v>102</v>
      </c>
      <c r="J165" t="s">
        <v>965</v>
      </c>
      <c r="K165" s="23" t="str">
        <f>CONCATENATE(G:G,H:H,I:I,J:J)</f>
        <v>10FSK</v>
      </c>
      <c r="M165" t="str">
        <f>VLOOKUP(B:B,CLIENTS!A:C,3,FALSE)</f>
        <v>CH090</v>
      </c>
      <c r="N165" s="51" t="str">
        <f>RIGHT(M:M,3)</f>
        <v>090</v>
      </c>
      <c r="O165" s="52">
        <f>C165+N165+30</f>
        <v>44524</v>
      </c>
    </row>
    <row r="166" spans="1:15" customFormat="1">
      <c r="A166" t="s">
        <v>1396</v>
      </c>
      <c r="B166" t="s">
        <v>491</v>
      </c>
      <c r="C166" s="32">
        <v>44404</v>
      </c>
      <c r="D166" s="33">
        <v>298.10000000000002</v>
      </c>
      <c r="E166" s="34">
        <v>0</v>
      </c>
      <c r="F166" s="34">
        <v>298.10000000000002</v>
      </c>
      <c r="G166">
        <v>10</v>
      </c>
      <c r="H166" t="s">
        <v>51</v>
      </c>
      <c r="I166" t="s">
        <v>102</v>
      </c>
      <c r="J166" t="s">
        <v>965</v>
      </c>
      <c r="K166" s="23" t="str">
        <f>CONCATENATE(G:G,H:H,I:I,J:J)</f>
        <v>10FSK</v>
      </c>
      <c r="M166" t="str">
        <f>VLOOKUP(B:B,CLIENTS!A:C,3,FALSE)</f>
        <v>CH090</v>
      </c>
      <c r="N166" s="51" t="str">
        <f>RIGHT(M:M,3)</f>
        <v>090</v>
      </c>
      <c r="O166" s="52">
        <f>C166+N166+30</f>
        <v>44524</v>
      </c>
    </row>
    <row r="167" spans="1:15" customFormat="1">
      <c r="A167" t="s">
        <v>1410</v>
      </c>
      <c r="B167" t="s">
        <v>491</v>
      </c>
      <c r="C167" s="32">
        <v>44407</v>
      </c>
      <c r="D167" s="33">
        <v>232.65</v>
      </c>
      <c r="E167" s="34">
        <v>0</v>
      </c>
      <c r="F167" s="34">
        <v>232.65</v>
      </c>
      <c r="G167">
        <v>10</v>
      </c>
      <c r="H167" t="s">
        <v>51</v>
      </c>
      <c r="I167" t="s">
        <v>102</v>
      </c>
      <c r="J167" t="s">
        <v>965</v>
      </c>
      <c r="K167" s="23" t="str">
        <f>CONCATENATE(G:G,H:H,I:I,J:J)</f>
        <v>10FSK</v>
      </c>
      <c r="M167" t="str">
        <f>VLOOKUP(B:B,CLIENTS!A:C,3,FALSE)</f>
        <v>CH090</v>
      </c>
      <c r="N167" s="51" t="str">
        <f>RIGHT(M:M,3)</f>
        <v>090</v>
      </c>
      <c r="O167" s="52">
        <f>C167+N167+30</f>
        <v>44527</v>
      </c>
    </row>
    <row r="168" spans="1:15" customFormat="1">
      <c r="A168" t="s">
        <v>1411</v>
      </c>
      <c r="B168" t="s">
        <v>491</v>
      </c>
      <c r="C168" s="32">
        <v>44407</v>
      </c>
      <c r="D168" s="33">
        <v>232.65</v>
      </c>
      <c r="E168" s="34">
        <v>0</v>
      </c>
      <c r="F168" s="34">
        <v>232.65</v>
      </c>
      <c r="G168">
        <v>10</v>
      </c>
      <c r="H168" t="s">
        <v>51</v>
      </c>
      <c r="I168" t="s">
        <v>102</v>
      </c>
      <c r="J168" t="s">
        <v>965</v>
      </c>
      <c r="K168" s="23" t="str">
        <f>CONCATENATE(G:G,H:H,I:I,J:J)</f>
        <v>10FSK</v>
      </c>
      <c r="M168" t="str">
        <f>VLOOKUP(B:B,CLIENTS!A:C,3,FALSE)</f>
        <v>CH090</v>
      </c>
      <c r="N168" s="51" t="str">
        <f>RIGHT(M:M,3)</f>
        <v>090</v>
      </c>
      <c r="O168" s="52">
        <f>C168+N168+30</f>
        <v>44527</v>
      </c>
    </row>
    <row r="169" spans="1:15" customFormat="1">
      <c r="A169" t="s">
        <v>1412</v>
      </c>
      <c r="B169" t="s">
        <v>491</v>
      </c>
      <c r="C169" s="32">
        <v>44407</v>
      </c>
      <c r="D169" s="33">
        <v>762.2</v>
      </c>
      <c r="E169" s="34">
        <v>0</v>
      </c>
      <c r="F169" s="34">
        <v>762.2</v>
      </c>
      <c r="G169">
        <v>10</v>
      </c>
      <c r="H169" t="s">
        <v>51</v>
      </c>
      <c r="I169" t="s">
        <v>102</v>
      </c>
      <c r="J169" t="s">
        <v>965</v>
      </c>
      <c r="K169" s="23" t="str">
        <f>CONCATENATE(G:G,H:H,I:I,J:J)</f>
        <v>10FSK</v>
      </c>
      <c r="M169" t="str">
        <f>VLOOKUP(B:B,CLIENTS!A:C,3,FALSE)</f>
        <v>CH090</v>
      </c>
      <c r="N169" s="51" t="str">
        <f>RIGHT(M:M,3)</f>
        <v>090</v>
      </c>
      <c r="O169" s="52">
        <f>C169+N169+30</f>
        <v>44527</v>
      </c>
    </row>
    <row r="170" spans="1:15" customFormat="1">
      <c r="A170" t="s">
        <v>1425</v>
      </c>
      <c r="B170" t="s">
        <v>491</v>
      </c>
      <c r="C170" s="32">
        <v>44412</v>
      </c>
      <c r="D170" s="33">
        <v>631.29999999999995</v>
      </c>
      <c r="E170" s="34">
        <v>0</v>
      </c>
      <c r="F170" s="34">
        <v>631.29999999999995</v>
      </c>
      <c r="G170">
        <v>10</v>
      </c>
      <c r="H170" t="s">
        <v>51</v>
      </c>
      <c r="I170" t="s">
        <v>102</v>
      </c>
      <c r="J170" t="s">
        <v>965</v>
      </c>
      <c r="K170" s="23" t="str">
        <f>CONCATENATE(G:G,H:H,I:I,J:J)</f>
        <v>10FSK</v>
      </c>
      <c r="M170" t="str">
        <f>VLOOKUP(B:B,CLIENTS!A:C,3,FALSE)</f>
        <v>CH090</v>
      </c>
      <c r="N170" s="51" t="str">
        <f>RIGHT(M:M,3)</f>
        <v>090</v>
      </c>
      <c r="O170" s="52">
        <f>C170+N170+30</f>
        <v>44532</v>
      </c>
    </row>
    <row r="171" spans="1:15" customFormat="1">
      <c r="A171" t="s">
        <v>1426</v>
      </c>
      <c r="B171" t="s">
        <v>491</v>
      </c>
      <c r="C171" s="32">
        <v>44412</v>
      </c>
      <c r="D171" s="33">
        <v>631.29999999999995</v>
      </c>
      <c r="E171" s="34">
        <v>0</v>
      </c>
      <c r="F171" s="34">
        <v>631.29999999999995</v>
      </c>
      <c r="G171">
        <v>10</v>
      </c>
      <c r="H171" t="s">
        <v>51</v>
      </c>
      <c r="I171" t="s">
        <v>102</v>
      </c>
      <c r="J171" t="s">
        <v>965</v>
      </c>
      <c r="K171" s="23" t="str">
        <f>CONCATENATE(G:G,H:H,I:I,J:J)</f>
        <v>10FSK</v>
      </c>
      <c r="M171" t="str">
        <f>VLOOKUP(B:B,CLIENTS!A:C,3,FALSE)</f>
        <v>CH090</v>
      </c>
      <c r="N171" s="51" t="str">
        <f>RIGHT(M:M,3)</f>
        <v>090</v>
      </c>
      <c r="O171" s="52">
        <f>C171+N171+30</f>
        <v>44532</v>
      </c>
    </row>
    <row r="172" spans="1:15" customFormat="1">
      <c r="A172" t="s">
        <v>1427</v>
      </c>
      <c r="B172" t="s">
        <v>491</v>
      </c>
      <c r="C172" s="32">
        <v>44412</v>
      </c>
      <c r="D172" s="33">
        <v>256.45</v>
      </c>
      <c r="E172" s="34">
        <v>0</v>
      </c>
      <c r="F172" s="34">
        <v>256.45</v>
      </c>
      <c r="G172">
        <v>10</v>
      </c>
      <c r="H172" t="s">
        <v>51</v>
      </c>
      <c r="I172" t="s">
        <v>102</v>
      </c>
      <c r="J172" t="s">
        <v>965</v>
      </c>
      <c r="K172" s="23" t="str">
        <f>CONCATENATE(G:G,H:H,I:I,J:J)</f>
        <v>10FSK</v>
      </c>
      <c r="M172" t="str">
        <f>VLOOKUP(B:B,CLIENTS!A:C,3,FALSE)</f>
        <v>CH090</v>
      </c>
      <c r="N172" s="51" t="str">
        <f>RIGHT(M:M,3)</f>
        <v>090</v>
      </c>
      <c r="O172" s="52">
        <f>C172+N172+30</f>
        <v>44532</v>
      </c>
    </row>
    <row r="173" spans="1:15" customFormat="1">
      <c r="A173" t="s">
        <v>1459</v>
      </c>
      <c r="B173" t="s">
        <v>491</v>
      </c>
      <c r="C173" s="32">
        <v>44432</v>
      </c>
      <c r="D173" s="33">
        <v>149.35</v>
      </c>
      <c r="E173" s="34">
        <v>0</v>
      </c>
      <c r="F173" s="34">
        <v>149.35</v>
      </c>
      <c r="G173">
        <v>10</v>
      </c>
      <c r="H173" t="s">
        <v>51</v>
      </c>
      <c r="I173" t="s">
        <v>102</v>
      </c>
      <c r="J173" t="s">
        <v>965</v>
      </c>
      <c r="K173" s="23" t="str">
        <f>CONCATENATE(G:G,H:H,I:I,J:J)</f>
        <v>10FSK</v>
      </c>
      <c r="M173" t="str">
        <f>VLOOKUP(B:B,CLIENTS!A:C,3,FALSE)</f>
        <v>CH090</v>
      </c>
      <c r="N173" s="51" t="str">
        <f>RIGHT(M:M,3)</f>
        <v>090</v>
      </c>
      <c r="O173" s="52">
        <f>C173+N173+30</f>
        <v>44552</v>
      </c>
    </row>
    <row r="174" spans="1:15" customFormat="1">
      <c r="A174" t="s">
        <v>1460</v>
      </c>
      <c r="B174" t="s">
        <v>491</v>
      </c>
      <c r="C174" s="32">
        <v>44432</v>
      </c>
      <c r="D174" s="33">
        <v>256.45</v>
      </c>
      <c r="E174" s="34">
        <v>0</v>
      </c>
      <c r="F174" s="34">
        <v>256.45</v>
      </c>
      <c r="G174">
        <v>10</v>
      </c>
      <c r="H174" t="s">
        <v>51</v>
      </c>
      <c r="I174" t="s">
        <v>102</v>
      </c>
      <c r="J174" t="s">
        <v>965</v>
      </c>
      <c r="K174" s="23" t="str">
        <f>CONCATENATE(G:G,H:H,I:I,J:J)</f>
        <v>10FSK</v>
      </c>
      <c r="M174" t="str">
        <f>VLOOKUP(B:B,CLIENTS!A:C,3,FALSE)</f>
        <v>CH090</v>
      </c>
      <c r="N174" s="51" t="str">
        <f>RIGHT(M:M,3)</f>
        <v>090</v>
      </c>
      <c r="O174" s="52">
        <f>C174+N174+30</f>
        <v>44552</v>
      </c>
    </row>
    <row r="175" spans="1:15" customFormat="1">
      <c r="A175" t="s">
        <v>1461</v>
      </c>
      <c r="B175" t="s">
        <v>491</v>
      </c>
      <c r="C175" s="32">
        <v>44432</v>
      </c>
      <c r="D175" s="33">
        <v>256.45</v>
      </c>
      <c r="E175" s="34">
        <v>0</v>
      </c>
      <c r="F175" s="34">
        <v>256.45</v>
      </c>
      <c r="G175">
        <v>10</v>
      </c>
      <c r="H175" t="s">
        <v>51</v>
      </c>
      <c r="I175" t="s">
        <v>102</v>
      </c>
      <c r="J175" t="s">
        <v>965</v>
      </c>
      <c r="K175" s="23" t="str">
        <f>CONCATENATE(G:G,H:H,I:I,J:J)</f>
        <v>10FSK</v>
      </c>
      <c r="M175" t="str">
        <f>VLOOKUP(B:B,CLIENTS!A:C,3,FALSE)</f>
        <v>CH090</v>
      </c>
      <c r="N175" s="51" t="str">
        <f>RIGHT(M:M,3)</f>
        <v>090</v>
      </c>
      <c r="O175" s="52">
        <f>C175+N175+30</f>
        <v>44552</v>
      </c>
    </row>
    <row r="176" spans="1:15" customFormat="1">
      <c r="A176" t="s">
        <v>1465</v>
      </c>
      <c r="B176" t="s">
        <v>491</v>
      </c>
      <c r="C176" s="32">
        <v>44433</v>
      </c>
      <c r="D176" s="33">
        <v>631.29999999999995</v>
      </c>
      <c r="E176" s="34">
        <v>0</v>
      </c>
      <c r="F176" s="34">
        <v>631.29999999999995</v>
      </c>
      <c r="G176">
        <v>10</v>
      </c>
      <c r="H176" t="s">
        <v>51</v>
      </c>
      <c r="I176" t="s">
        <v>102</v>
      </c>
      <c r="J176" t="s">
        <v>965</v>
      </c>
      <c r="K176" s="23" t="str">
        <f>CONCATENATE(G:G,H:H,I:I,J:J)</f>
        <v>10FSK</v>
      </c>
      <c r="M176" t="str">
        <f>VLOOKUP(B:B,CLIENTS!A:C,3,FALSE)</f>
        <v>CH090</v>
      </c>
      <c r="N176" s="51" t="str">
        <f>RIGHT(M:M,3)</f>
        <v>090</v>
      </c>
      <c r="O176" s="52">
        <f>C176+N176+30</f>
        <v>44553</v>
      </c>
    </row>
    <row r="177" spans="1:15" customFormat="1">
      <c r="A177" t="s">
        <v>1472</v>
      </c>
      <c r="B177" t="s">
        <v>491</v>
      </c>
      <c r="C177" s="32">
        <v>44436</v>
      </c>
      <c r="D177" s="33">
        <v>762.2</v>
      </c>
      <c r="E177" s="34">
        <v>0</v>
      </c>
      <c r="F177" s="34">
        <v>762.2</v>
      </c>
      <c r="G177">
        <v>10</v>
      </c>
      <c r="H177" t="s">
        <v>51</v>
      </c>
      <c r="I177" t="s">
        <v>102</v>
      </c>
      <c r="J177" t="s">
        <v>965</v>
      </c>
      <c r="K177" s="23" t="str">
        <f>CONCATENATE(G:G,H:H,I:I,J:J)</f>
        <v>10FSK</v>
      </c>
      <c r="M177" t="str">
        <f>VLOOKUP(B:B,CLIENTS!A:C,3,FALSE)</f>
        <v>CH090</v>
      </c>
      <c r="N177" s="51" t="str">
        <f>RIGHT(M:M,3)</f>
        <v>090</v>
      </c>
      <c r="O177" s="52">
        <f>C177+N177+30</f>
        <v>44556</v>
      </c>
    </row>
    <row r="178" spans="1:15" customFormat="1">
      <c r="A178" t="s">
        <v>1473</v>
      </c>
      <c r="B178" t="s">
        <v>491</v>
      </c>
      <c r="C178" s="32">
        <v>44436</v>
      </c>
      <c r="D178" s="33">
        <v>232.65</v>
      </c>
      <c r="E178" s="34">
        <v>0</v>
      </c>
      <c r="F178" s="34">
        <v>232.65</v>
      </c>
      <c r="G178">
        <v>10</v>
      </c>
      <c r="H178" t="s">
        <v>51</v>
      </c>
      <c r="I178" t="s">
        <v>102</v>
      </c>
      <c r="J178" t="s">
        <v>965</v>
      </c>
      <c r="K178" s="23" t="str">
        <f>CONCATENATE(G:G,H:H,I:I,J:J)</f>
        <v>10FSK</v>
      </c>
      <c r="M178" t="str">
        <f>VLOOKUP(B:B,CLIENTS!A:C,3,FALSE)</f>
        <v>CH090</v>
      </c>
      <c r="N178" s="51" t="str">
        <f>RIGHT(M:M,3)</f>
        <v>090</v>
      </c>
      <c r="O178" s="52">
        <f>C178+N178+30</f>
        <v>44556</v>
      </c>
    </row>
    <row r="179" spans="1:15" customFormat="1">
      <c r="A179" t="s">
        <v>1474</v>
      </c>
      <c r="B179" t="s">
        <v>491</v>
      </c>
      <c r="C179" s="32">
        <v>44436</v>
      </c>
      <c r="D179" s="33">
        <v>464.7</v>
      </c>
      <c r="E179" s="34">
        <v>0</v>
      </c>
      <c r="F179" s="34">
        <v>464.7</v>
      </c>
      <c r="G179">
        <v>10</v>
      </c>
      <c r="H179" t="s">
        <v>51</v>
      </c>
      <c r="I179" t="s">
        <v>102</v>
      </c>
      <c r="J179" t="s">
        <v>965</v>
      </c>
      <c r="K179" s="23" t="str">
        <f>CONCATENATE(G:G,H:H,I:I,J:J)</f>
        <v>10FSK</v>
      </c>
      <c r="M179" t="str">
        <f>VLOOKUP(B:B,CLIENTS!A:C,3,FALSE)</f>
        <v>CH090</v>
      </c>
      <c r="N179" s="51" t="str">
        <f>RIGHT(M:M,3)</f>
        <v>090</v>
      </c>
      <c r="O179" s="52">
        <f>C179+N179+30</f>
        <v>44556</v>
      </c>
    </row>
    <row r="180" spans="1:15" customFormat="1">
      <c r="A180" t="s">
        <v>1475</v>
      </c>
      <c r="B180" t="s">
        <v>491</v>
      </c>
      <c r="C180" s="32">
        <v>44436</v>
      </c>
      <c r="D180" s="33">
        <v>256.45</v>
      </c>
      <c r="E180" s="34">
        <v>0</v>
      </c>
      <c r="F180" s="34">
        <v>256.45</v>
      </c>
      <c r="G180">
        <v>10</v>
      </c>
      <c r="H180" t="s">
        <v>51</v>
      </c>
      <c r="I180" t="s">
        <v>102</v>
      </c>
      <c r="J180" t="s">
        <v>965</v>
      </c>
      <c r="K180" s="23" t="str">
        <f>CONCATENATE(G:G,H:H,I:I,J:J)</f>
        <v>10FSK</v>
      </c>
      <c r="M180" t="str">
        <f>VLOOKUP(B:B,CLIENTS!A:C,3,FALSE)</f>
        <v>CH090</v>
      </c>
      <c r="N180" s="51" t="str">
        <f>RIGHT(M:M,3)</f>
        <v>090</v>
      </c>
      <c r="O180" s="52">
        <f>C180+N180+30</f>
        <v>44556</v>
      </c>
    </row>
    <row r="181" spans="1:15" customFormat="1">
      <c r="A181" t="s">
        <v>1489</v>
      </c>
      <c r="B181" t="s">
        <v>491</v>
      </c>
      <c r="C181" s="32">
        <v>44439</v>
      </c>
      <c r="D181" s="33">
        <v>256.45</v>
      </c>
      <c r="E181" s="34">
        <v>0</v>
      </c>
      <c r="F181" s="34">
        <v>256.45</v>
      </c>
      <c r="G181">
        <v>10</v>
      </c>
      <c r="H181" t="s">
        <v>51</v>
      </c>
      <c r="I181" t="s">
        <v>102</v>
      </c>
      <c r="J181" t="s">
        <v>965</v>
      </c>
      <c r="K181" s="23" t="str">
        <f>CONCATENATE(G:G,H:H,I:I,J:J)</f>
        <v>10FSK</v>
      </c>
      <c r="M181" t="str">
        <f>VLOOKUP(B:B,CLIENTS!A:C,3,FALSE)</f>
        <v>CH090</v>
      </c>
      <c r="N181" s="51" t="str">
        <f>RIGHT(M:M,3)</f>
        <v>090</v>
      </c>
      <c r="O181" s="52">
        <f>C181+N181+30</f>
        <v>44559</v>
      </c>
    </row>
    <row r="182" spans="1:15" customFormat="1">
      <c r="A182" t="s">
        <v>1490</v>
      </c>
      <c r="B182" t="s">
        <v>491</v>
      </c>
      <c r="C182" s="32">
        <v>44439</v>
      </c>
      <c r="D182" s="33">
        <v>179.1</v>
      </c>
      <c r="E182" s="34">
        <v>0</v>
      </c>
      <c r="F182" s="34">
        <v>179.1</v>
      </c>
      <c r="G182">
        <v>10</v>
      </c>
      <c r="H182" t="s">
        <v>51</v>
      </c>
      <c r="I182" t="s">
        <v>102</v>
      </c>
      <c r="J182" t="s">
        <v>965</v>
      </c>
      <c r="K182" s="23" t="str">
        <f>CONCATENATE(G:G,H:H,I:I,J:J)</f>
        <v>10FSK</v>
      </c>
      <c r="M182" t="str">
        <f>VLOOKUP(B:B,CLIENTS!A:C,3,FALSE)</f>
        <v>CH090</v>
      </c>
      <c r="N182" s="51" t="str">
        <f>RIGHT(M:M,3)</f>
        <v>090</v>
      </c>
      <c r="O182" s="52">
        <f>C182+N182+30</f>
        <v>44559</v>
      </c>
    </row>
    <row r="183" spans="1:15" customFormat="1">
      <c r="A183" t="s">
        <v>1491</v>
      </c>
      <c r="B183" t="s">
        <v>491</v>
      </c>
      <c r="C183" s="32">
        <v>44439</v>
      </c>
      <c r="D183" s="33">
        <v>988.3</v>
      </c>
      <c r="E183" s="34">
        <v>0</v>
      </c>
      <c r="F183" s="34">
        <v>988.3</v>
      </c>
      <c r="G183">
        <v>10</v>
      </c>
      <c r="H183" t="s">
        <v>51</v>
      </c>
      <c r="I183" t="s">
        <v>102</v>
      </c>
      <c r="J183" t="s">
        <v>965</v>
      </c>
      <c r="K183" s="23" t="str">
        <f>CONCATENATE(G:G,H:H,I:I,J:J)</f>
        <v>10FSK</v>
      </c>
      <c r="M183" t="str">
        <f>VLOOKUP(B:B,CLIENTS!A:C,3,FALSE)</f>
        <v>CH090</v>
      </c>
      <c r="N183" s="51" t="str">
        <f>RIGHT(M:M,3)</f>
        <v>090</v>
      </c>
      <c r="O183" s="52">
        <f>C183+N183+30</f>
        <v>44559</v>
      </c>
    </row>
    <row r="184" spans="1:15" customFormat="1">
      <c r="A184" t="s">
        <v>1492</v>
      </c>
      <c r="B184" t="s">
        <v>491</v>
      </c>
      <c r="C184" s="32">
        <v>44439</v>
      </c>
      <c r="D184" s="33">
        <v>988.3</v>
      </c>
      <c r="E184" s="34">
        <v>0</v>
      </c>
      <c r="F184" s="34">
        <v>988.3</v>
      </c>
      <c r="G184">
        <v>10</v>
      </c>
      <c r="H184" t="s">
        <v>51</v>
      </c>
      <c r="I184" t="s">
        <v>102</v>
      </c>
      <c r="J184" t="s">
        <v>965</v>
      </c>
      <c r="K184" s="23" t="str">
        <f>CONCATENATE(G:G,H:H,I:I,J:J)</f>
        <v>10FSK</v>
      </c>
      <c r="M184" t="str">
        <f>VLOOKUP(B:B,CLIENTS!A:C,3,FALSE)</f>
        <v>CH090</v>
      </c>
      <c r="N184" s="51" t="str">
        <f>RIGHT(M:M,3)</f>
        <v>090</v>
      </c>
      <c r="O184" s="52">
        <f>C184+N184+30</f>
        <v>44559</v>
      </c>
    </row>
    <row r="185" spans="1:15" customFormat="1">
      <c r="A185" t="s">
        <v>1521</v>
      </c>
      <c r="B185" t="s">
        <v>491</v>
      </c>
      <c r="C185" s="32">
        <v>44442</v>
      </c>
      <c r="D185" s="33">
        <v>339.75</v>
      </c>
      <c r="E185" s="34">
        <v>0</v>
      </c>
      <c r="F185" s="34">
        <v>339.75</v>
      </c>
      <c r="G185">
        <v>10</v>
      </c>
      <c r="H185" t="s">
        <v>51</v>
      </c>
      <c r="I185" t="s">
        <v>102</v>
      </c>
      <c r="J185" t="s">
        <v>965</v>
      </c>
      <c r="K185" s="23" t="str">
        <f>CONCATENATE(G:G,H:H,I:I,J:J)</f>
        <v>10FSK</v>
      </c>
      <c r="M185" t="str">
        <f>VLOOKUP(B:B,CLIENTS!A:C,3,FALSE)</f>
        <v>CH090</v>
      </c>
      <c r="N185" s="51" t="str">
        <f>RIGHT(M:M,3)</f>
        <v>090</v>
      </c>
      <c r="O185" s="52">
        <f>C185+N185+30</f>
        <v>44562</v>
      </c>
    </row>
    <row r="186" spans="1:15" customFormat="1">
      <c r="A186" t="s">
        <v>1549</v>
      </c>
      <c r="B186" t="s">
        <v>491</v>
      </c>
      <c r="C186" s="32">
        <v>44454</v>
      </c>
      <c r="D186" s="33">
        <v>256.45</v>
      </c>
      <c r="E186" s="34">
        <v>0</v>
      </c>
      <c r="F186" s="34">
        <v>256.45</v>
      </c>
      <c r="G186">
        <v>10</v>
      </c>
      <c r="H186" t="s">
        <v>51</v>
      </c>
      <c r="I186" t="s">
        <v>102</v>
      </c>
      <c r="J186" t="s">
        <v>965</v>
      </c>
      <c r="K186" s="23" t="str">
        <f>CONCATENATE(G:G,H:H,I:I,J:J)</f>
        <v>10FSK</v>
      </c>
      <c r="M186" t="str">
        <f>VLOOKUP(B:B,CLIENTS!A:C,3,FALSE)</f>
        <v>CH090</v>
      </c>
      <c r="N186" s="51" t="str">
        <f>RIGHT(M:M,3)</f>
        <v>090</v>
      </c>
      <c r="O186" s="52">
        <f>C186+N186+30</f>
        <v>44574</v>
      </c>
    </row>
    <row r="187" spans="1:15" customFormat="1">
      <c r="A187" t="s">
        <v>1550</v>
      </c>
      <c r="B187" t="s">
        <v>491</v>
      </c>
      <c r="C187" s="32">
        <v>44454</v>
      </c>
      <c r="D187" s="33">
        <v>149.35</v>
      </c>
      <c r="E187" s="34">
        <v>0</v>
      </c>
      <c r="F187" s="34">
        <v>149.35</v>
      </c>
      <c r="G187">
        <v>10</v>
      </c>
      <c r="H187" t="s">
        <v>51</v>
      </c>
      <c r="I187" t="s">
        <v>102</v>
      </c>
      <c r="J187" t="s">
        <v>965</v>
      </c>
      <c r="K187" s="23" t="str">
        <f>CONCATENATE(G:G,H:H,I:I,J:J)</f>
        <v>10FSK</v>
      </c>
      <c r="M187" t="str">
        <f>VLOOKUP(B:B,CLIENTS!A:C,3,FALSE)</f>
        <v>CH090</v>
      </c>
      <c r="N187" s="51" t="str">
        <f>RIGHT(M:M,3)</f>
        <v>090</v>
      </c>
      <c r="O187" s="52">
        <f>C187+N187+30</f>
        <v>44574</v>
      </c>
    </row>
    <row r="188" spans="1:15" customFormat="1">
      <c r="A188" t="s">
        <v>1551</v>
      </c>
      <c r="B188" t="s">
        <v>491</v>
      </c>
      <c r="C188" s="32">
        <v>44454</v>
      </c>
      <c r="D188" s="33">
        <v>988.3</v>
      </c>
      <c r="E188" s="34">
        <v>0</v>
      </c>
      <c r="F188" s="34">
        <v>988.3</v>
      </c>
      <c r="G188">
        <v>10</v>
      </c>
      <c r="H188" t="s">
        <v>51</v>
      </c>
      <c r="I188" t="s">
        <v>102</v>
      </c>
      <c r="J188" t="s">
        <v>965</v>
      </c>
      <c r="K188" s="23" t="str">
        <f>CONCATENATE(G:G,H:H,I:I,J:J)</f>
        <v>10FSK</v>
      </c>
      <c r="M188" t="str">
        <f>VLOOKUP(B:B,CLIENTS!A:C,3,FALSE)</f>
        <v>CH090</v>
      </c>
      <c r="N188" s="51" t="str">
        <f>RIGHT(M:M,3)</f>
        <v>090</v>
      </c>
      <c r="O188" s="52">
        <f>C188+N188+30</f>
        <v>44574</v>
      </c>
    </row>
    <row r="189" spans="1:15" customFormat="1">
      <c r="A189" t="s">
        <v>1560</v>
      </c>
      <c r="B189" t="s">
        <v>491</v>
      </c>
      <c r="C189" s="32">
        <v>44456</v>
      </c>
      <c r="D189" s="33">
        <v>256.45</v>
      </c>
      <c r="E189" s="34">
        <v>0</v>
      </c>
      <c r="F189" s="34">
        <v>256.45</v>
      </c>
      <c r="G189">
        <v>10</v>
      </c>
      <c r="H189" t="s">
        <v>51</v>
      </c>
      <c r="I189" t="s">
        <v>102</v>
      </c>
      <c r="J189" t="s">
        <v>965</v>
      </c>
      <c r="K189" s="23" t="str">
        <f>CONCATENATE(G:G,H:H,I:I,J:J)</f>
        <v>10FSK</v>
      </c>
      <c r="M189" t="str">
        <f>VLOOKUP(B:B,CLIENTS!A:C,3,FALSE)</f>
        <v>CH090</v>
      </c>
      <c r="N189" s="51" t="str">
        <f>RIGHT(M:M,3)</f>
        <v>090</v>
      </c>
      <c r="O189" s="52">
        <f>C189+N189+30</f>
        <v>44576</v>
      </c>
    </row>
    <row r="190" spans="1:15" customFormat="1">
      <c r="A190" t="s">
        <v>1561</v>
      </c>
      <c r="B190" t="s">
        <v>491</v>
      </c>
      <c r="C190" s="32">
        <v>44456</v>
      </c>
      <c r="D190" s="33">
        <v>256.45</v>
      </c>
      <c r="E190" s="34">
        <v>0</v>
      </c>
      <c r="F190" s="34">
        <v>256.45</v>
      </c>
      <c r="G190">
        <v>10</v>
      </c>
      <c r="H190" t="s">
        <v>51</v>
      </c>
      <c r="I190" t="s">
        <v>102</v>
      </c>
      <c r="J190" t="s">
        <v>965</v>
      </c>
      <c r="K190" s="23" t="str">
        <f>CONCATENATE(G:G,H:H,I:I,J:J)</f>
        <v>10FSK</v>
      </c>
      <c r="M190" t="str">
        <f>VLOOKUP(B:B,CLIENTS!A:C,3,FALSE)</f>
        <v>CH090</v>
      </c>
      <c r="N190" s="51" t="str">
        <f>RIGHT(M:M,3)</f>
        <v>090</v>
      </c>
      <c r="O190" s="52">
        <f>C190+N190+30</f>
        <v>44576</v>
      </c>
    </row>
    <row r="191" spans="1:15" customFormat="1">
      <c r="A191" t="s">
        <v>1562</v>
      </c>
      <c r="B191" t="s">
        <v>491</v>
      </c>
      <c r="C191" s="32">
        <v>44456</v>
      </c>
      <c r="D191" s="33">
        <v>339.75</v>
      </c>
      <c r="E191" s="34">
        <v>0</v>
      </c>
      <c r="F191" s="34">
        <v>339.75</v>
      </c>
      <c r="G191">
        <v>10</v>
      </c>
      <c r="H191" t="s">
        <v>51</v>
      </c>
      <c r="I191" t="s">
        <v>102</v>
      </c>
      <c r="J191" t="s">
        <v>965</v>
      </c>
      <c r="K191" s="23" t="str">
        <f>CONCATENATE(G:G,H:H,I:I,J:J)</f>
        <v>10FSK</v>
      </c>
      <c r="M191" t="str">
        <f>VLOOKUP(B:B,CLIENTS!A:C,3,FALSE)</f>
        <v>CH090</v>
      </c>
      <c r="N191" s="51" t="str">
        <f>RIGHT(M:M,3)</f>
        <v>090</v>
      </c>
      <c r="O191" s="52">
        <f>C191+N191+30</f>
        <v>44576</v>
      </c>
    </row>
    <row r="192" spans="1:15" customFormat="1">
      <c r="A192" t="s">
        <v>1563</v>
      </c>
      <c r="B192" t="s">
        <v>491</v>
      </c>
      <c r="C192" s="32">
        <v>44456</v>
      </c>
      <c r="D192" s="33">
        <v>179.1</v>
      </c>
      <c r="E192" s="34">
        <v>0</v>
      </c>
      <c r="F192" s="34">
        <v>179.1</v>
      </c>
      <c r="G192">
        <v>10</v>
      </c>
      <c r="H192" t="s">
        <v>51</v>
      </c>
      <c r="I192" t="s">
        <v>102</v>
      </c>
      <c r="J192" t="s">
        <v>965</v>
      </c>
      <c r="K192" s="23" t="str">
        <f>CONCATENATE(G:G,H:H,I:I,J:J)</f>
        <v>10FSK</v>
      </c>
      <c r="M192" t="str">
        <f>VLOOKUP(B:B,CLIENTS!A:C,3,FALSE)</f>
        <v>CH090</v>
      </c>
      <c r="N192" s="51" t="str">
        <f>RIGHT(M:M,3)</f>
        <v>090</v>
      </c>
      <c r="O192" s="52">
        <f>C192+N192+30</f>
        <v>44576</v>
      </c>
    </row>
    <row r="193" spans="1:15" customFormat="1">
      <c r="A193" t="s">
        <v>1564</v>
      </c>
      <c r="B193" t="s">
        <v>491</v>
      </c>
      <c r="C193" s="32">
        <v>44456</v>
      </c>
      <c r="D193" s="33">
        <v>631.29999999999995</v>
      </c>
      <c r="E193" s="34">
        <v>0</v>
      </c>
      <c r="F193" s="34">
        <v>631.29999999999995</v>
      </c>
      <c r="G193">
        <v>10</v>
      </c>
      <c r="H193" t="s">
        <v>51</v>
      </c>
      <c r="I193" t="s">
        <v>102</v>
      </c>
      <c r="J193" t="s">
        <v>965</v>
      </c>
      <c r="K193" s="23" t="str">
        <f>CONCATENATE(G:G,H:H,I:I,J:J)</f>
        <v>10FSK</v>
      </c>
      <c r="M193" t="str">
        <f>VLOOKUP(B:B,CLIENTS!A:C,3,FALSE)</f>
        <v>CH090</v>
      </c>
      <c r="N193" s="51" t="str">
        <f>RIGHT(M:M,3)</f>
        <v>090</v>
      </c>
      <c r="O193" s="52">
        <f>C193+N193+30</f>
        <v>44576</v>
      </c>
    </row>
    <row r="194" spans="1:15" customFormat="1">
      <c r="A194" t="s">
        <v>1602</v>
      </c>
      <c r="B194" t="s">
        <v>490</v>
      </c>
      <c r="C194" s="32">
        <v>44466</v>
      </c>
      <c r="D194" s="33">
        <v>232.65</v>
      </c>
      <c r="E194" s="34">
        <v>0</v>
      </c>
      <c r="F194" s="34">
        <v>232.65</v>
      </c>
      <c r="G194">
        <v>10</v>
      </c>
      <c r="H194" t="s">
        <v>51</v>
      </c>
      <c r="I194" t="s">
        <v>102</v>
      </c>
      <c r="J194" t="s">
        <v>965</v>
      </c>
      <c r="K194" s="23" t="str">
        <f>CONCATENATE(G:G,H:H,I:I,J:J)</f>
        <v>10FSK</v>
      </c>
      <c r="M194" t="str">
        <f>VLOOKUP(B:B,CLIENTS!A:C,3,FALSE)</f>
        <v>CH090</v>
      </c>
      <c r="N194" s="51" t="str">
        <f>RIGHT(M:M,3)</f>
        <v>090</v>
      </c>
      <c r="O194" s="52">
        <f>C194+N194+30</f>
        <v>44586</v>
      </c>
    </row>
    <row r="195" spans="1:15" customFormat="1">
      <c r="A195" t="s">
        <v>1603</v>
      </c>
      <c r="B195" t="s">
        <v>491</v>
      </c>
      <c r="C195" s="32">
        <v>44466</v>
      </c>
      <c r="D195" s="33">
        <v>988.3</v>
      </c>
      <c r="E195" s="34">
        <v>0</v>
      </c>
      <c r="F195" s="34">
        <v>988.3</v>
      </c>
      <c r="G195">
        <v>10</v>
      </c>
      <c r="H195" t="s">
        <v>51</v>
      </c>
      <c r="I195" t="s">
        <v>102</v>
      </c>
      <c r="J195" t="s">
        <v>965</v>
      </c>
      <c r="K195" s="23" t="str">
        <f>CONCATENATE(G:G,H:H,I:I,J:J)</f>
        <v>10FSK</v>
      </c>
      <c r="M195" t="str">
        <f>VLOOKUP(B:B,CLIENTS!A:C,3,FALSE)</f>
        <v>CH090</v>
      </c>
      <c r="N195" s="51" t="str">
        <f>RIGHT(M:M,3)</f>
        <v>090</v>
      </c>
      <c r="O195" s="52">
        <f>C195+N195+30</f>
        <v>44586</v>
      </c>
    </row>
    <row r="196" spans="1:15" customFormat="1">
      <c r="A196" t="s">
        <v>1604</v>
      </c>
      <c r="B196" t="s">
        <v>491</v>
      </c>
      <c r="C196" s="32">
        <v>44466</v>
      </c>
      <c r="D196" s="33">
        <v>256.45</v>
      </c>
      <c r="E196" s="34">
        <v>0</v>
      </c>
      <c r="F196" s="34">
        <v>256.45</v>
      </c>
      <c r="G196">
        <v>10</v>
      </c>
      <c r="H196" t="s">
        <v>51</v>
      </c>
      <c r="I196" t="s">
        <v>102</v>
      </c>
      <c r="J196" t="s">
        <v>965</v>
      </c>
      <c r="K196" s="23" t="str">
        <f>CONCATENATE(G:G,H:H,I:I,J:J)</f>
        <v>10FSK</v>
      </c>
      <c r="M196" t="str">
        <f>VLOOKUP(B:B,CLIENTS!A:C,3,FALSE)</f>
        <v>CH090</v>
      </c>
      <c r="N196" s="51" t="str">
        <f>RIGHT(M:M,3)</f>
        <v>090</v>
      </c>
      <c r="O196" s="52">
        <f>C196+N196+30</f>
        <v>44586</v>
      </c>
    </row>
    <row r="197" spans="1:15" customFormat="1">
      <c r="A197" t="s">
        <v>1614</v>
      </c>
      <c r="B197" t="s">
        <v>491</v>
      </c>
      <c r="C197" s="32">
        <v>44469</v>
      </c>
      <c r="D197" s="33">
        <v>256.45</v>
      </c>
      <c r="E197" s="34">
        <v>0</v>
      </c>
      <c r="F197" s="34">
        <v>256.45</v>
      </c>
      <c r="G197">
        <v>10</v>
      </c>
      <c r="H197" t="s">
        <v>51</v>
      </c>
      <c r="I197" t="s">
        <v>102</v>
      </c>
      <c r="J197" t="s">
        <v>965</v>
      </c>
      <c r="K197" s="23" t="str">
        <f>CONCATENATE(G:G,H:H,I:I,J:J)</f>
        <v>10FSK</v>
      </c>
      <c r="M197" t="str">
        <f>VLOOKUP(B:B,CLIENTS!A:C,3,FALSE)</f>
        <v>CH090</v>
      </c>
      <c r="N197" s="51" t="str">
        <f>RIGHT(M:M,3)</f>
        <v>090</v>
      </c>
      <c r="O197" s="52">
        <f>C197+N197+30</f>
        <v>44589</v>
      </c>
    </row>
    <row r="198" spans="1:15" customFormat="1">
      <c r="A198" t="s">
        <v>1670</v>
      </c>
      <c r="B198" t="s">
        <v>491</v>
      </c>
      <c r="C198" s="32">
        <v>44475</v>
      </c>
      <c r="D198" s="33">
        <v>631.29999999999995</v>
      </c>
      <c r="E198" s="34">
        <v>0</v>
      </c>
      <c r="F198" s="34">
        <v>631.29999999999995</v>
      </c>
      <c r="G198">
        <v>10</v>
      </c>
      <c r="H198" t="s">
        <v>51</v>
      </c>
      <c r="I198" t="s">
        <v>102</v>
      </c>
      <c r="J198" t="s">
        <v>1173</v>
      </c>
      <c r="K198" s="23" t="str">
        <f>CONCATENATE(G:G,H:H,I:I,J:J)</f>
        <v>10FSH</v>
      </c>
      <c r="M198" t="str">
        <f>VLOOKUP(B:B,CLIENTS!A:C,3,FALSE)</f>
        <v>CH090</v>
      </c>
      <c r="N198" s="51" t="str">
        <f>RIGHT(M:M,3)</f>
        <v>090</v>
      </c>
      <c r="O198" s="52">
        <f>C198+N198+30</f>
        <v>44595</v>
      </c>
    </row>
    <row r="199" spans="1:15" customFormat="1">
      <c r="A199" t="s">
        <v>1671</v>
      </c>
      <c r="B199" t="s">
        <v>491</v>
      </c>
      <c r="C199" s="32">
        <v>44475</v>
      </c>
      <c r="D199" s="33">
        <v>232.65</v>
      </c>
      <c r="E199" s="34">
        <v>0</v>
      </c>
      <c r="F199" s="34">
        <v>232.65</v>
      </c>
      <c r="G199">
        <v>10</v>
      </c>
      <c r="H199" t="s">
        <v>51</v>
      </c>
      <c r="I199" t="s">
        <v>102</v>
      </c>
      <c r="J199" t="s">
        <v>1173</v>
      </c>
      <c r="K199" s="23" t="str">
        <f>CONCATENATE(G:G,H:H,I:I,J:J)</f>
        <v>10FSH</v>
      </c>
      <c r="M199" t="str">
        <f>VLOOKUP(B:B,CLIENTS!A:C,3,FALSE)</f>
        <v>CH090</v>
      </c>
      <c r="N199" s="51" t="str">
        <f>RIGHT(M:M,3)</f>
        <v>090</v>
      </c>
      <c r="O199" s="52">
        <f>C199+N199+30</f>
        <v>44595</v>
      </c>
    </row>
    <row r="200" spans="1:15" customFormat="1">
      <c r="A200" t="s">
        <v>1672</v>
      </c>
      <c r="B200" t="s">
        <v>491</v>
      </c>
      <c r="C200" s="32">
        <v>44475</v>
      </c>
      <c r="D200" s="33">
        <v>256.45</v>
      </c>
      <c r="E200" s="34">
        <v>0</v>
      </c>
      <c r="F200" s="34">
        <v>256.45</v>
      </c>
      <c r="G200">
        <v>10</v>
      </c>
      <c r="H200" t="s">
        <v>51</v>
      </c>
      <c r="I200" t="s">
        <v>102</v>
      </c>
      <c r="J200" t="s">
        <v>1173</v>
      </c>
      <c r="K200" s="23" t="str">
        <f>CONCATENATE(G:G,H:H,I:I,J:J)</f>
        <v>10FSH</v>
      </c>
      <c r="M200" t="str">
        <f>VLOOKUP(B:B,CLIENTS!A:C,3,FALSE)</f>
        <v>CH090</v>
      </c>
      <c r="N200" s="51" t="str">
        <f>RIGHT(M:M,3)</f>
        <v>090</v>
      </c>
      <c r="O200" s="52">
        <f>C200+N200+30</f>
        <v>44595</v>
      </c>
    </row>
    <row r="201" spans="1:15" customFormat="1">
      <c r="A201" t="s">
        <v>1689</v>
      </c>
      <c r="B201" t="s">
        <v>491</v>
      </c>
      <c r="C201" s="32">
        <v>44480</v>
      </c>
      <c r="D201" s="33">
        <v>631.29999999999995</v>
      </c>
      <c r="E201" s="34">
        <v>0</v>
      </c>
      <c r="F201" s="34">
        <v>631.29999999999995</v>
      </c>
      <c r="G201">
        <v>10</v>
      </c>
      <c r="H201" t="s">
        <v>51</v>
      </c>
      <c r="I201" t="s">
        <v>102</v>
      </c>
      <c r="J201" t="s">
        <v>1173</v>
      </c>
      <c r="K201" s="23" t="str">
        <f>CONCATENATE(G:G,H:H,I:I,J:J)</f>
        <v>10FSH</v>
      </c>
      <c r="M201" t="str">
        <f>VLOOKUP(B:B,CLIENTS!A:C,3,FALSE)</f>
        <v>CH090</v>
      </c>
      <c r="N201" s="51" t="str">
        <f>RIGHT(M:M,3)</f>
        <v>090</v>
      </c>
      <c r="O201" s="52">
        <f>C201+N201+30</f>
        <v>44600</v>
      </c>
    </row>
    <row r="202" spans="1:15" customFormat="1">
      <c r="A202" t="s">
        <v>1690</v>
      </c>
      <c r="B202" t="s">
        <v>491</v>
      </c>
      <c r="C202" s="32">
        <v>44480</v>
      </c>
      <c r="D202" s="33">
        <v>149.35</v>
      </c>
      <c r="E202" s="34">
        <v>0</v>
      </c>
      <c r="F202" s="34">
        <v>149.35</v>
      </c>
      <c r="G202">
        <v>10</v>
      </c>
      <c r="H202" t="s">
        <v>51</v>
      </c>
      <c r="I202" t="s">
        <v>102</v>
      </c>
      <c r="J202" t="s">
        <v>1173</v>
      </c>
      <c r="K202" s="23" t="str">
        <f>CONCATENATE(G:G,H:H,I:I,J:J)</f>
        <v>10FSH</v>
      </c>
      <c r="M202" t="str">
        <f>VLOOKUP(B:B,CLIENTS!A:C,3,FALSE)</f>
        <v>CH090</v>
      </c>
      <c r="N202" s="51" t="str">
        <f>RIGHT(M:M,3)</f>
        <v>090</v>
      </c>
      <c r="O202" s="52">
        <f>C202+N202+30</f>
        <v>44600</v>
      </c>
    </row>
    <row r="203" spans="1:15" customFormat="1">
      <c r="A203" t="s">
        <v>1691</v>
      </c>
      <c r="B203" t="s">
        <v>491</v>
      </c>
      <c r="C203" s="32">
        <v>44480</v>
      </c>
      <c r="D203" s="33">
        <v>232.65</v>
      </c>
      <c r="E203" s="34">
        <v>0</v>
      </c>
      <c r="F203" s="34">
        <v>232.65</v>
      </c>
      <c r="G203">
        <v>10</v>
      </c>
      <c r="H203" t="s">
        <v>51</v>
      </c>
      <c r="I203" t="s">
        <v>102</v>
      </c>
      <c r="J203" t="s">
        <v>1173</v>
      </c>
      <c r="K203" s="23" t="str">
        <f>CONCATENATE(G:G,H:H,I:I,J:J)</f>
        <v>10FSH</v>
      </c>
      <c r="M203" t="str">
        <f>VLOOKUP(B:B,CLIENTS!A:C,3,FALSE)</f>
        <v>CH090</v>
      </c>
      <c r="N203" s="51" t="str">
        <f>RIGHT(M:M,3)</f>
        <v>090</v>
      </c>
      <c r="O203" s="52">
        <f>C203+N203+30</f>
        <v>44600</v>
      </c>
    </row>
    <row r="204" spans="1:15" customFormat="1">
      <c r="A204" t="s">
        <v>1748</v>
      </c>
      <c r="B204" t="s">
        <v>491</v>
      </c>
      <c r="C204" s="32">
        <v>44491</v>
      </c>
      <c r="D204" s="33">
        <v>631.29999999999995</v>
      </c>
      <c r="E204" s="34">
        <v>0</v>
      </c>
      <c r="F204" s="34">
        <v>631.29999999999995</v>
      </c>
      <c r="G204">
        <v>10</v>
      </c>
      <c r="H204" t="s">
        <v>51</v>
      </c>
      <c r="I204" t="s">
        <v>102</v>
      </c>
      <c r="J204" t="s">
        <v>1173</v>
      </c>
      <c r="K204" s="23" t="str">
        <f>CONCATENATE(G:G,H:H,I:I,J:J)</f>
        <v>10FSH</v>
      </c>
      <c r="M204" t="str">
        <f>VLOOKUP(B:B,CLIENTS!A:C,3,FALSE)</f>
        <v>CH090</v>
      </c>
      <c r="N204" s="51" t="str">
        <f>RIGHT(M:M,3)</f>
        <v>090</v>
      </c>
      <c r="O204" s="52">
        <f>C204+N204+30</f>
        <v>44611</v>
      </c>
    </row>
    <row r="205" spans="1:15" customFormat="1">
      <c r="A205" t="s">
        <v>1749</v>
      </c>
      <c r="B205" t="s">
        <v>491</v>
      </c>
      <c r="C205" s="32">
        <v>44491</v>
      </c>
      <c r="D205" s="33">
        <v>631.29999999999995</v>
      </c>
      <c r="E205" s="34">
        <v>0</v>
      </c>
      <c r="F205" s="34">
        <v>631.29999999999995</v>
      </c>
      <c r="G205">
        <v>10</v>
      </c>
      <c r="H205" t="s">
        <v>51</v>
      </c>
      <c r="I205" t="s">
        <v>102</v>
      </c>
      <c r="J205" t="s">
        <v>1173</v>
      </c>
      <c r="K205" s="23" t="str">
        <f>CONCATENATE(G:G,H:H,I:I,J:J)</f>
        <v>10FSH</v>
      </c>
      <c r="M205" t="str">
        <f>VLOOKUP(B:B,CLIENTS!A:C,3,FALSE)</f>
        <v>CH090</v>
      </c>
      <c r="N205" s="51" t="str">
        <f>RIGHT(M:M,3)</f>
        <v>090</v>
      </c>
      <c r="O205" s="52">
        <f>C205+N205+30</f>
        <v>44611</v>
      </c>
    </row>
    <row r="206" spans="1:15" customFormat="1">
      <c r="A206" t="s">
        <v>1750</v>
      </c>
      <c r="B206" t="s">
        <v>491</v>
      </c>
      <c r="C206" s="32">
        <v>44491</v>
      </c>
      <c r="D206" s="33">
        <v>149.35</v>
      </c>
      <c r="E206" s="34">
        <v>0</v>
      </c>
      <c r="F206" s="34">
        <v>149.35</v>
      </c>
      <c r="G206">
        <v>10</v>
      </c>
      <c r="H206" t="s">
        <v>51</v>
      </c>
      <c r="I206" t="s">
        <v>102</v>
      </c>
      <c r="J206" t="s">
        <v>1173</v>
      </c>
      <c r="K206" s="23" t="str">
        <f>CONCATENATE(G:G,H:H,I:I,J:J)</f>
        <v>10FSH</v>
      </c>
      <c r="M206" t="str">
        <f>VLOOKUP(B:B,CLIENTS!A:C,3,FALSE)</f>
        <v>CH090</v>
      </c>
      <c r="N206" s="51" t="str">
        <f>RIGHT(M:M,3)</f>
        <v>090</v>
      </c>
      <c r="O206" s="52">
        <f>C206+N206+30</f>
        <v>44611</v>
      </c>
    </row>
    <row r="207" spans="1:15" customFormat="1">
      <c r="A207" t="s">
        <v>1761</v>
      </c>
      <c r="B207" t="s">
        <v>491</v>
      </c>
      <c r="C207" s="32">
        <v>44495</v>
      </c>
      <c r="D207" s="33">
        <v>512.29999999999995</v>
      </c>
      <c r="E207" s="34">
        <v>0</v>
      </c>
      <c r="F207" s="34">
        <v>512.29999999999995</v>
      </c>
      <c r="G207">
        <v>10</v>
      </c>
      <c r="H207" t="s">
        <v>51</v>
      </c>
      <c r="I207" t="s">
        <v>102</v>
      </c>
      <c r="J207" t="s">
        <v>1173</v>
      </c>
      <c r="K207" s="23" t="str">
        <f>CONCATENATE(G:G,H:H,I:I,J:J)</f>
        <v>10FSH</v>
      </c>
      <c r="M207" t="str">
        <f>VLOOKUP(B:B,CLIENTS!A:C,3,FALSE)</f>
        <v>CH090</v>
      </c>
      <c r="N207" s="51" t="str">
        <f>RIGHT(M:M,3)</f>
        <v>090</v>
      </c>
      <c r="O207" s="52">
        <f>C207+N207+30</f>
        <v>44615</v>
      </c>
    </row>
    <row r="208" spans="1:15" customFormat="1">
      <c r="A208" t="s">
        <v>1762</v>
      </c>
      <c r="B208" t="s">
        <v>491</v>
      </c>
      <c r="C208" s="32">
        <v>44495</v>
      </c>
      <c r="D208" s="33">
        <v>256.45</v>
      </c>
      <c r="E208" s="34">
        <v>0</v>
      </c>
      <c r="F208" s="34">
        <v>256.45</v>
      </c>
      <c r="G208">
        <v>10</v>
      </c>
      <c r="H208" t="s">
        <v>51</v>
      </c>
      <c r="I208" t="s">
        <v>102</v>
      </c>
      <c r="J208" t="s">
        <v>1173</v>
      </c>
      <c r="K208" s="23" t="str">
        <f>CONCATENATE(G:G,H:H,I:I,J:J)</f>
        <v>10FSH</v>
      </c>
      <c r="M208" t="str">
        <f>VLOOKUP(B:B,CLIENTS!A:C,3,FALSE)</f>
        <v>CH090</v>
      </c>
      <c r="N208" s="51" t="str">
        <f>RIGHT(M:M,3)</f>
        <v>090</v>
      </c>
      <c r="O208" s="52">
        <f>C208+N208+30</f>
        <v>44615</v>
      </c>
    </row>
    <row r="209" spans="1:15" customFormat="1">
      <c r="A209" t="s">
        <v>1763</v>
      </c>
      <c r="B209" t="s">
        <v>491</v>
      </c>
      <c r="C209" s="32">
        <v>44495</v>
      </c>
      <c r="D209" s="33">
        <v>256.45</v>
      </c>
      <c r="E209" s="34">
        <v>0</v>
      </c>
      <c r="F209" s="34">
        <v>256.45</v>
      </c>
      <c r="G209">
        <v>10</v>
      </c>
      <c r="H209" t="s">
        <v>51</v>
      </c>
      <c r="I209" t="s">
        <v>102</v>
      </c>
      <c r="J209" t="s">
        <v>1173</v>
      </c>
      <c r="K209" s="23" t="str">
        <f>CONCATENATE(G:G,H:H,I:I,J:J)</f>
        <v>10FSH</v>
      </c>
      <c r="M209" t="str">
        <f>VLOOKUP(B:B,CLIENTS!A:C,3,FALSE)</f>
        <v>CH090</v>
      </c>
      <c r="N209" s="51" t="str">
        <f>RIGHT(M:M,3)</f>
        <v>090</v>
      </c>
      <c r="O209" s="52">
        <f>C209+N209+30</f>
        <v>44615</v>
      </c>
    </row>
    <row r="210" spans="1:15" customFormat="1">
      <c r="A210" t="s">
        <v>1764</v>
      </c>
      <c r="B210" t="s">
        <v>491</v>
      </c>
      <c r="C210" s="32">
        <v>44495</v>
      </c>
      <c r="D210" s="33">
        <v>256.45</v>
      </c>
      <c r="E210" s="34">
        <v>0</v>
      </c>
      <c r="F210" s="34">
        <v>256.45</v>
      </c>
      <c r="G210">
        <v>10</v>
      </c>
      <c r="H210" t="s">
        <v>51</v>
      </c>
      <c r="I210" t="s">
        <v>102</v>
      </c>
      <c r="J210" t="s">
        <v>1173</v>
      </c>
      <c r="K210" s="23" t="str">
        <f>CONCATENATE(G:G,H:H,I:I,J:J)</f>
        <v>10FSH</v>
      </c>
      <c r="M210" t="str">
        <f>VLOOKUP(B:B,CLIENTS!A:C,3,FALSE)</f>
        <v>CH090</v>
      </c>
      <c r="N210" s="51" t="str">
        <f>RIGHT(M:M,3)</f>
        <v>090</v>
      </c>
      <c r="O210" s="52">
        <f>C210+N210+30</f>
        <v>44615</v>
      </c>
    </row>
    <row r="211" spans="1:15" customFormat="1">
      <c r="A211" t="s">
        <v>1765</v>
      </c>
      <c r="B211" t="s">
        <v>491</v>
      </c>
      <c r="C211" s="32">
        <v>44495</v>
      </c>
      <c r="D211" s="33">
        <v>256.45</v>
      </c>
      <c r="E211" s="34">
        <v>0</v>
      </c>
      <c r="F211" s="34">
        <v>256.45</v>
      </c>
      <c r="G211">
        <v>10</v>
      </c>
      <c r="H211" t="s">
        <v>51</v>
      </c>
      <c r="I211" t="s">
        <v>102</v>
      </c>
      <c r="J211" t="s">
        <v>1173</v>
      </c>
      <c r="K211" s="23" t="str">
        <f>CONCATENATE(G:G,H:H,I:I,J:J)</f>
        <v>10FSH</v>
      </c>
      <c r="M211" t="str">
        <f>VLOOKUP(B:B,CLIENTS!A:C,3,FALSE)</f>
        <v>CH090</v>
      </c>
      <c r="N211" s="51" t="str">
        <f>RIGHT(M:M,3)</f>
        <v>090</v>
      </c>
      <c r="O211" s="52">
        <f>C211+N211+30</f>
        <v>44615</v>
      </c>
    </row>
    <row r="212" spans="1:15" customFormat="1">
      <c r="A212" t="s">
        <v>1766</v>
      </c>
      <c r="B212" t="s">
        <v>491</v>
      </c>
      <c r="C212" s="32">
        <v>44495</v>
      </c>
      <c r="D212" s="33">
        <v>256.45</v>
      </c>
      <c r="E212" s="34">
        <v>0</v>
      </c>
      <c r="F212" s="34">
        <v>256.45</v>
      </c>
      <c r="G212">
        <v>10</v>
      </c>
      <c r="H212" t="s">
        <v>51</v>
      </c>
      <c r="I212" t="s">
        <v>102</v>
      </c>
      <c r="J212" t="s">
        <v>1173</v>
      </c>
      <c r="K212" s="23" t="str">
        <f>CONCATENATE(G:G,H:H,I:I,J:J)</f>
        <v>10FSH</v>
      </c>
      <c r="M212" t="str">
        <f>VLOOKUP(B:B,CLIENTS!A:C,3,FALSE)</f>
        <v>CH090</v>
      </c>
      <c r="N212" s="51" t="str">
        <f>RIGHT(M:M,3)</f>
        <v>090</v>
      </c>
      <c r="O212" s="52">
        <f>C212+N212+30</f>
        <v>44615</v>
      </c>
    </row>
    <row r="213" spans="1:15" customFormat="1">
      <c r="A213" t="s">
        <v>1767</v>
      </c>
      <c r="B213" t="s">
        <v>491</v>
      </c>
      <c r="C213" s="32">
        <v>44495</v>
      </c>
      <c r="D213" s="33">
        <v>179.1</v>
      </c>
      <c r="E213" s="34">
        <v>0</v>
      </c>
      <c r="F213" s="34">
        <v>179.1</v>
      </c>
      <c r="G213">
        <v>10</v>
      </c>
      <c r="H213" t="s">
        <v>51</v>
      </c>
      <c r="I213" t="s">
        <v>102</v>
      </c>
      <c r="J213" t="s">
        <v>1173</v>
      </c>
      <c r="K213" s="23" t="str">
        <f>CONCATENATE(G:G,H:H,I:I,J:J)</f>
        <v>10FSH</v>
      </c>
      <c r="M213" t="str">
        <f>VLOOKUP(B:B,CLIENTS!A:C,3,FALSE)</f>
        <v>CH090</v>
      </c>
      <c r="N213" s="51" t="str">
        <f>RIGHT(M:M,3)</f>
        <v>090</v>
      </c>
      <c r="O213" s="52">
        <f>C213+N213+30</f>
        <v>44615</v>
      </c>
    </row>
    <row r="214" spans="1:15" customFormat="1">
      <c r="A214" t="s">
        <v>1768</v>
      </c>
      <c r="B214" t="s">
        <v>491</v>
      </c>
      <c r="C214" s="32">
        <v>44495</v>
      </c>
      <c r="D214" s="33">
        <v>512.29999999999995</v>
      </c>
      <c r="E214" s="34">
        <v>0</v>
      </c>
      <c r="F214" s="34">
        <v>512.29999999999995</v>
      </c>
      <c r="G214">
        <v>10</v>
      </c>
      <c r="H214" t="s">
        <v>51</v>
      </c>
      <c r="I214" t="s">
        <v>102</v>
      </c>
      <c r="J214" t="s">
        <v>1173</v>
      </c>
      <c r="K214" s="23" t="str">
        <f>CONCATENATE(G:G,H:H,I:I,J:J)</f>
        <v>10FSH</v>
      </c>
      <c r="M214" t="str">
        <f>VLOOKUP(B:B,CLIENTS!A:C,3,FALSE)</f>
        <v>CH090</v>
      </c>
      <c r="N214" s="51" t="str">
        <f>RIGHT(M:M,3)</f>
        <v>090</v>
      </c>
      <c r="O214" s="52">
        <f>C214+N214+30</f>
        <v>44615</v>
      </c>
    </row>
    <row r="215" spans="1:15" customFormat="1">
      <c r="A215" t="s">
        <v>1769</v>
      </c>
      <c r="B215" t="s">
        <v>491</v>
      </c>
      <c r="C215" s="32">
        <v>44495</v>
      </c>
      <c r="D215" s="33">
        <v>256.45</v>
      </c>
      <c r="E215" s="34">
        <v>0</v>
      </c>
      <c r="F215" s="34">
        <v>256.45</v>
      </c>
      <c r="G215">
        <v>10</v>
      </c>
      <c r="H215" t="s">
        <v>51</v>
      </c>
      <c r="I215" t="s">
        <v>102</v>
      </c>
      <c r="J215" t="s">
        <v>1173</v>
      </c>
      <c r="K215" s="23" t="str">
        <f>CONCATENATE(G:G,H:H,I:I,J:J)</f>
        <v>10FSH</v>
      </c>
      <c r="M215" t="str">
        <f>VLOOKUP(B:B,CLIENTS!A:C,3,FALSE)</f>
        <v>CH090</v>
      </c>
      <c r="N215" s="51" t="str">
        <f>RIGHT(M:M,3)</f>
        <v>090</v>
      </c>
      <c r="O215" s="52">
        <f>C215+N215+30</f>
        <v>44615</v>
      </c>
    </row>
    <row r="216" spans="1:15" customFormat="1">
      <c r="A216" t="s">
        <v>1770</v>
      </c>
      <c r="B216" t="s">
        <v>491</v>
      </c>
      <c r="C216" s="32">
        <v>44495</v>
      </c>
      <c r="D216" s="33">
        <v>988.3</v>
      </c>
      <c r="E216" s="34">
        <v>0</v>
      </c>
      <c r="F216" s="34">
        <v>988.3</v>
      </c>
      <c r="G216">
        <v>10</v>
      </c>
      <c r="H216" t="s">
        <v>51</v>
      </c>
      <c r="I216" t="s">
        <v>102</v>
      </c>
      <c r="J216" t="s">
        <v>1173</v>
      </c>
      <c r="K216" s="23" t="str">
        <f>CONCATENATE(G:G,H:H,I:I,J:J)</f>
        <v>10FSH</v>
      </c>
      <c r="M216" t="str">
        <f>VLOOKUP(B:B,CLIENTS!A:C,3,FALSE)</f>
        <v>CH090</v>
      </c>
      <c r="N216" s="51" t="str">
        <f>RIGHT(M:M,3)</f>
        <v>090</v>
      </c>
      <c r="O216" s="52">
        <f>C216+N216+30</f>
        <v>44615</v>
      </c>
    </row>
    <row r="217" spans="1:15" customFormat="1">
      <c r="A217" t="s">
        <v>1815</v>
      </c>
      <c r="B217" t="s">
        <v>491</v>
      </c>
      <c r="C217" s="32">
        <v>44499</v>
      </c>
      <c r="D217" s="33">
        <v>179.1</v>
      </c>
      <c r="E217" s="34">
        <v>0</v>
      </c>
      <c r="F217" s="34">
        <v>179.1</v>
      </c>
      <c r="G217">
        <v>10</v>
      </c>
      <c r="H217" t="s">
        <v>51</v>
      </c>
      <c r="I217" t="s">
        <v>102</v>
      </c>
      <c r="J217" t="s">
        <v>1173</v>
      </c>
      <c r="K217" s="23" t="str">
        <f>CONCATENATE(G:G,H:H,I:I,J:J)</f>
        <v>10FSH</v>
      </c>
      <c r="M217" t="str">
        <f>VLOOKUP(B:B,CLIENTS!A:C,3,FALSE)</f>
        <v>CH090</v>
      </c>
      <c r="N217" s="51" t="str">
        <f>RIGHT(M:M,3)</f>
        <v>090</v>
      </c>
      <c r="O217" s="52">
        <f>C217+N217+30</f>
        <v>44619</v>
      </c>
    </row>
    <row r="218" spans="1:15" customFormat="1">
      <c r="A218" t="s">
        <v>1816</v>
      </c>
      <c r="B218" t="s">
        <v>491</v>
      </c>
      <c r="C218" s="32">
        <v>44499</v>
      </c>
      <c r="D218" s="33">
        <v>232.65</v>
      </c>
      <c r="E218" s="34">
        <v>0</v>
      </c>
      <c r="F218" s="34">
        <v>232.65</v>
      </c>
      <c r="G218">
        <v>10</v>
      </c>
      <c r="H218" t="s">
        <v>51</v>
      </c>
      <c r="I218" t="s">
        <v>102</v>
      </c>
      <c r="J218" t="s">
        <v>1173</v>
      </c>
      <c r="K218" s="23" t="str">
        <f>CONCATENATE(G:G,H:H,I:I,J:J)</f>
        <v>10FSH</v>
      </c>
      <c r="M218" t="str">
        <f>VLOOKUP(B:B,CLIENTS!A:C,3,FALSE)</f>
        <v>CH090</v>
      </c>
      <c r="N218" s="51" t="str">
        <f>RIGHT(M:M,3)</f>
        <v>090</v>
      </c>
      <c r="O218" s="52">
        <f>C218+N218+30</f>
        <v>44619</v>
      </c>
    </row>
    <row r="219" spans="1:15" customFormat="1">
      <c r="A219" t="s">
        <v>1817</v>
      </c>
      <c r="B219" t="s">
        <v>490</v>
      </c>
      <c r="C219" s="32">
        <v>44499</v>
      </c>
      <c r="D219" s="33">
        <v>988.3</v>
      </c>
      <c r="E219" s="34">
        <v>0</v>
      </c>
      <c r="F219" s="34">
        <v>988.3</v>
      </c>
      <c r="G219">
        <v>10</v>
      </c>
      <c r="H219" t="s">
        <v>51</v>
      </c>
      <c r="I219" t="s">
        <v>102</v>
      </c>
      <c r="J219" t="s">
        <v>1173</v>
      </c>
      <c r="K219" s="23" t="str">
        <f>CONCATENATE(G:G,H:H,I:I,J:J)</f>
        <v>10FSH</v>
      </c>
      <c r="M219" t="str">
        <f>VLOOKUP(B:B,CLIENTS!A:C,3,FALSE)</f>
        <v>CH090</v>
      </c>
      <c r="N219" s="51" t="str">
        <f>RIGHT(M:M,3)</f>
        <v>090</v>
      </c>
      <c r="O219" s="52">
        <f>C219+N219+30</f>
        <v>44619</v>
      </c>
    </row>
    <row r="220" spans="1:15" customFormat="1">
      <c r="A220" t="s">
        <v>1932</v>
      </c>
      <c r="B220" t="s">
        <v>491</v>
      </c>
      <c r="C220" s="32">
        <v>44502</v>
      </c>
      <c r="D220" s="33">
        <v>631.29999999999995</v>
      </c>
      <c r="E220" s="34">
        <v>0</v>
      </c>
      <c r="F220" s="34">
        <v>631.29999999999995</v>
      </c>
      <c r="G220">
        <v>10</v>
      </c>
      <c r="H220" t="s">
        <v>51</v>
      </c>
      <c r="I220" t="s">
        <v>102</v>
      </c>
      <c r="J220" t="s">
        <v>588</v>
      </c>
      <c r="K220" s="23" t="str">
        <f>CONCATENATE(G:G,H:H,I:I,J:J)</f>
        <v>10FSC</v>
      </c>
      <c r="M220" t="str">
        <f>VLOOKUP(B:B,CLIENTS!A:C,3,FALSE)</f>
        <v>CH090</v>
      </c>
      <c r="N220" s="51" t="str">
        <f>RIGHT(M:M,3)</f>
        <v>090</v>
      </c>
      <c r="O220" s="52">
        <f>C220+N220+30</f>
        <v>44622</v>
      </c>
    </row>
    <row r="221" spans="1:15" customFormat="1">
      <c r="A221" t="s">
        <v>1933</v>
      </c>
      <c r="B221" t="s">
        <v>491</v>
      </c>
      <c r="C221" s="32">
        <v>44502</v>
      </c>
      <c r="D221" s="33">
        <v>298.10000000000002</v>
      </c>
      <c r="E221" s="34">
        <v>0</v>
      </c>
      <c r="F221" s="34">
        <v>298.10000000000002</v>
      </c>
      <c r="G221">
        <v>10</v>
      </c>
      <c r="H221" t="s">
        <v>51</v>
      </c>
      <c r="I221" t="s">
        <v>102</v>
      </c>
      <c r="J221" t="s">
        <v>588</v>
      </c>
      <c r="K221" s="23" t="str">
        <f>CONCATENATE(G:G,H:H,I:I,J:J)</f>
        <v>10FSC</v>
      </c>
      <c r="M221" t="str">
        <f>VLOOKUP(B:B,CLIENTS!A:C,3,FALSE)</f>
        <v>CH090</v>
      </c>
      <c r="N221" s="51" t="str">
        <f>RIGHT(M:M,3)</f>
        <v>090</v>
      </c>
      <c r="O221" s="52">
        <f>C221+N221+30</f>
        <v>44622</v>
      </c>
    </row>
    <row r="222" spans="1:15" customFormat="1">
      <c r="A222" t="s">
        <v>1934</v>
      </c>
      <c r="B222" t="s">
        <v>491</v>
      </c>
      <c r="C222" s="32">
        <v>44502</v>
      </c>
      <c r="D222" s="33">
        <v>988.3</v>
      </c>
      <c r="E222" s="34">
        <v>0</v>
      </c>
      <c r="F222" s="34">
        <v>988.3</v>
      </c>
      <c r="G222">
        <v>10</v>
      </c>
      <c r="H222" t="s">
        <v>51</v>
      </c>
      <c r="I222" t="s">
        <v>102</v>
      </c>
      <c r="J222" t="s">
        <v>588</v>
      </c>
      <c r="K222" s="23" t="str">
        <f>CONCATENATE(G:G,H:H,I:I,J:J)</f>
        <v>10FSC</v>
      </c>
      <c r="M222" t="str">
        <f>VLOOKUP(B:B,CLIENTS!A:C,3,FALSE)</f>
        <v>CH090</v>
      </c>
      <c r="N222" s="51" t="str">
        <f>RIGHT(M:M,3)</f>
        <v>090</v>
      </c>
      <c r="O222" s="52">
        <f>C222+N222+30</f>
        <v>44622</v>
      </c>
    </row>
    <row r="223" spans="1:15" customFormat="1">
      <c r="A223" t="s">
        <v>1935</v>
      </c>
      <c r="B223" t="s">
        <v>491</v>
      </c>
      <c r="C223" s="32">
        <v>44502</v>
      </c>
      <c r="D223" s="33">
        <v>256.45</v>
      </c>
      <c r="E223" s="34">
        <v>0</v>
      </c>
      <c r="F223" s="34">
        <v>256.45</v>
      </c>
      <c r="G223">
        <v>10</v>
      </c>
      <c r="H223" t="s">
        <v>51</v>
      </c>
      <c r="I223" t="s">
        <v>102</v>
      </c>
      <c r="J223" t="s">
        <v>588</v>
      </c>
      <c r="K223" s="23" t="str">
        <f>CONCATENATE(G:G,H:H,I:I,J:J)</f>
        <v>10FSC</v>
      </c>
      <c r="M223" t="str">
        <f>VLOOKUP(B:B,CLIENTS!A:C,3,FALSE)</f>
        <v>CH090</v>
      </c>
      <c r="N223" s="51" t="str">
        <f>RIGHT(M:M,3)</f>
        <v>090</v>
      </c>
      <c r="O223" s="52">
        <f>C223+N223+30</f>
        <v>44622</v>
      </c>
    </row>
    <row r="224" spans="1:15" customFormat="1">
      <c r="A224" t="s">
        <v>1936</v>
      </c>
      <c r="B224" t="s">
        <v>491</v>
      </c>
      <c r="C224" s="32">
        <v>44502</v>
      </c>
      <c r="D224" s="33">
        <v>339.75</v>
      </c>
      <c r="E224" s="34">
        <v>0</v>
      </c>
      <c r="F224" s="34">
        <v>339.75</v>
      </c>
      <c r="G224">
        <v>10</v>
      </c>
      <c r="H224" t="s">
        <v>51</v>
      </c>
      <c r="I224" t="s">
        <v>102</v>
      </c>
      <c r="J224" t="s">
        <v>588</v>
      </c>
      <c r="K224" s="23" t="str">
        <f>CONCATENATE(G:G,H:H,I:I,J:J)</f>
        <v>10FSC</v>
      </c>
      <c r="M224" t="str">
        <f>VLOOKUP(B:B,CLIENTS!A:C,3,FALSE)</f>
        <v>CH090</v>
      </c>
      <c r="N224" s="51" t="str">
        <f>RIGHT(M:M,3)</f>
        <v>090</v>
      </c>
      <c r="O224" s="52">
        <f>C224+N224+30</f>
        <v>44622</v>
      </c>
    </row>
    <row r="225" spans="1:15" customFormat="1">
      <c r="A225" t="s">
        <v>1946</v>
      </c>
      <c r="B225" t="s">
        <v>491</v>
      </c>
      <c r="C225" s="32">
        <v>44504</v>
      </c>
      <c r="D225" s="33">
        <v>762.2</v>
      </c>
      <c r="E225" s="34">
        <v>0</v>
      </c>
      <c r="F225" s="34">
        <v>762.2</v>
      </c>
      <c r="G225">
        <v>10</v>
      </c>
      <c r="H225" t="s">
        <v>51</v>
      </c>
      <c r="I225" t="s">
        <v>102</v>
      </c>
      <c r="J225" t="s">
        <v>588</v>
      </c>
      <c r="K225" s="23" t="str">
        <f>CONCATENATE(G:G,H:H,I:I,J:J)</f>
        <v>10FSC</v>
      </c>
      <c r="M225" t="str">
        <f>VLOOKUP(B:B,CLIENTS!A:C,3,FALSE)</f>
        <v>CH090</v>
      </c>
      <c r="N225" s="51" t="str">
        <f>RIGHT(M:M,3)</f>
        <v>090</v>
      </c>
      <c r="O225" s="52">
        <f>C225+N225+30</f>
        <v>44624</v>
      </c>
    </row>
    <row r="226" spans="1:15" customFormat="1">
      <c r="A226" t="s">
        <v>1952</v>
      </c>
      <c r="B226" t="s">
        <v>491</v>
      </c>
      <c r="C226" s="32">
        <v>44505</v>
      </c>
      <c r="D226" s="33">
        <v>256.45</v>
      </c>
      <c r="E226" s="34">
        <v>0</v>
      </c>
      <c r="F226" s="34">
        <v>256.45</v>
      </c>
      <c r="G226">
        <v>10</v>
      </c>
      <c r="H226" t="s">
        <v>51</v>
      </c>
      <c r="I226" t="s">
        <v>102</v>
      </c>
      <c r="J226" t="s">
        <v>588</v>
      </c>
      <c r="K226" s="23" t="str">
        <f>CONCATENATE(G:G,H:H,I:I,J:J)</f>
        <v>10FSC</v>
      </c>
      <c r="M226" t="str">
        <f>VLOOKUP(B:B,CLIENTS!A:C,3,FALSE)</f>
        <v>CH090</v>
      </c>
      <c r="N226" s="51" t="str">
        <f>RIGHT(M:M,3)</f>
        <v>090</v>
      </c>
      <c r="O226" s="52">
        <f>C226+N226+30</f>
        <v>44625</v>
      </c>
    </row>
    <row r="227" spans="1:15" customFormat="1">
      <c r="A227" t="s">
        <v>1953</v>
      </c>
      <c r="B227" t="s">
        <v>491</v>
      </c>
      <c r="C227" s="32">
        <v>44505</v>
      </c>
      <c r="D227" s="33">
        <v>256.45</v>
      </c>
      <c r="E227" s="34">
        <v>0</v>
      </c>
      <c r="F227" s="34">
        <v>256.45</v>
      </c>
      <c r="G227">
        <v>10</v>
      </c>
      <c r="H227" t="s">
        <v>51</v>
      </c>
      <c r="I227" t="s">
        <v>102</v>
      </c>
      <c r="J227" t="s">
        <v>588</v>
      </c>
      <c r="K227" s="23" t="str">
        <f>CONCATENATE(G:G,H:H,I:I,J:J)</f>
        <v>10FSC</v>
      </c>
      <c r="M227" t="str">
        <f>VLOOKUP(B:B,CLIENTS!A:C,3,FALSE)</f>
        <v>CH090</v>
      </c>
      <c r="N227" s="51" t="str">
        <f>RIGHT(M:M,3)</f>
        <v>090</v>
      </c>
      <c r="O227" s="52">
        <f>C227+N227+30</f>
        <v>44625</v>
      </c>
    </row>
    <row r="228" spans="1:15" customFormat="1">
      <c r="A228" t="s">
        <v>1954</v>
      </c>
      <c r="B228" t="s">
        <v>491</v>
      </c>
      <c r="C228" s="32">
        <v>44505</v>
      </c>
      <c r="D228" s="33">
        <v>512.29999999999995</v>
      </c>
      <c r="E228" s="34">
        <v>0</v>
      </c>
      <c r="F228" s="34">
        <v>512.29999999999995</v>
      </c>
      <c r="G228">
        <v>10</v>
      </c>
      <c r="H228" t="s">
        <v>51</v>
      </c>
      <c r="I228" t="s">
        <v>102</v>
      </c>
      <c r="J228" t="s">
        <v>588</v>
      </c>
      <c r="K228" s="23" t="str">
        <f>CONCATENATE(G:G,H:H,I:I,J:J)</f>
        <v>10FSC</v>
      </c>
      <c r="M228" t="str">
        <f>VLOOKUP(B:B,CLIENTS!A:C,3,FALSE)</f>
        <v>CH090</v>
      </c>
      <c r="N228" s="51" t="str">
        <f>RIGHT(M:M,3)</f>
        <v>090</v>
      </c>
      <c r="O228" s="52">
        <f>C228+N228+30</f>
        <v>44625</v>
      </c>
    </row>
    <row r="229" spans="1:15" customFormat="1">
      <c r="A229" t="s">
        <v>1955</v>
      </c>
      <c r="B229" t="s">
        <v>491</v>
      </c>
      <c r="C229" s="32">
        <v>44505</v>
      </c>
      <c r="D229" s="33">
        <v>512.29999999999995</v>
      </c>
      <c r="E229" s="34">
        <v>0</v>
      </c>
      <c r="F229" s="34">
        <v>512.29999999999995</v>
      </c>
      <c r="G229">
        <v>10</v>
      </c>
      <c r="H229" t="s">
        <v>51</v>
      </c>
      <c r="I229" t="s">
        <v>102</v>
      </c>
      <c r="J229" t="s">
        <v>588</v>
      </c>
      <c r="K229" s="23" t="str">
        <f>CONCATENATE(G:G,H:H,I:I,J:J)</f>
        <v>10FSC</v>
      </c>
      <c r="M229" t="str">
        <f>VLOOKUP(B:B,CLIENTS!A:C,3,FALSE)</f>
        <v>CH090</v>
      </c>
      <c r="N229" s="51" t="str">
        <f>RIGHT(M:M,3)</f>
        <v>090</v>
      </c>
      <c r="O229" s="52">
        <f>C229+N229+30</f>
        <v>44625</v>
      </c>
    </row>
    <row r="230" spans="1:15" customFormat="1">
      <c r="A230" t="s">
        <v>1956</v>
      </c>
      <c r="B230" t="s">
        <v>491</v>
      </c>
      <c r="C230" s="32">
        <v>44505</v>
      </c>
      <c r="D230" s="33">
        <v>631.29999999999995</v>
      </c>
      <c r="E230" s="34">
        <v>0</v>
      </c>
      <c r="F230" s="34">
        <v>631.29999999999995</v>
      </c>
      <c r="G230">
        <v>10</v>
      </c>
      <c r="H230" t="s">
        <v>51</v>
      </c>
      <c r="I230" t="s">
        <v>102</v>
      </c>
      <c r="J230" t="s">
        <v>588</v>
      </c>
      <c r="K230" s="23" t="str">
        <f>CONCATENATE(G:G,H:H,I:I,J:J)</f>
        <v>10FSC</v>
      </c>
      <c r="M230" t="str">
        <f>VLOOKUP(B:B,CLIENTS!A:C,3,FALSE)</f>
        <v>CH090</v>
      </c>
      <c r="N230" s="51" t="str">
        <f>RIGHT(M:M,3)</f>
        <v>090</v>
      </c>
      <c r="O230" s="52">
        <f>C230+N230+30</f>
        <v>44625</v>
      </c>
    </row>
    <row r="231" spans="1:15" customFormat="1">
      <c r="A231" t="s">
        <v>1957</v>
      </c>
      <c r="B231" t="s">
        <v>491</v>
      </c>
      <c r="C231" s="32">
        <v>44505</v>
      </c>
      <c r="D231" s="33">
        <v>464.7</v>
      </c>
      <c r="E231" s="34">
        <v>0</v>
      </c>
      <c r="F231" s="34">
        <v>464.7</v>
      </c>
      <c r="G231">
        <v>10</v>
      </c>
      <c r="H231" t="s">
        <v>51</v>
      </c>
      <c r="I231" t="s">
        <v>102</v>
      </c>
      <c r="J231" t="s">
        <v>588</v>
      </c>
      <c r="K231" s="23" t="str">
        <f>CONCATENATE(G:G,H:H,I:I,J:J)</f>
        <v>10FSC</v>
      </c>
      <c r="M231" t="str">
        <f>VLOOKUP(B:B,CLIENTS!A:C,3,FALSE)</f>
        <v>CH090</v>
      </c>
      <c r="N231" s="51" t="str">
        <f>RIGHT(M:M,3)</f>
        <v>090</v>
      </c>
      <c r="O231" s="52">
        <f>C231+N231+30</f>
        <v>44625</v>
      </c>
    </row>
    <row r="232" spans="1:15" customFormat="1">
      <c r="A232" t="s">
        <v>1958</v>
      </c>
      <c r="B232" t="s">
        <v>491</v>
      </c>
      <c r="C232" s="32">
        <v>44505</v>
      </c>
      <c r="D232" s="33">
        <v>256.45</v>
      </c>
      <c r="E232" s="34">
        <v>0</v>
      </c>
      <c r="F232" s="34">
        <v>256.45</v>
      </c>
      <c r="G232">
        <v>10</v>
      </c>
      <c r="H232" t="s">
        <v>51</v>
      </c>
      <c r="I232" t="s">
        <v>102</v>
      </c>
      <c r="J232" t="s">
        <v>588</v>
      </c>
      <c r="K232" s="23" t="str">
        <f>CONCATENATE(G:G,H:H,I:I,J:J)</f>
        <v>10FSC</v>
      </c>
      <c r="M232" t="str">
        <f>VLOOKUP(B:B,CLIENTS!A:C,3,FALSE)</f>
        <v>CH090</v>
      </c>
      <c r="N232" s="51" t="str">
        <f>RIGHT(M:M,3)</f>
        <v>090</v>
      </c>
      <c r="O232" s="52">
        <f>C232+N232+30</f>
        <v>44625</v>
      </c>
    </row>
    <row r="233" spans="1:15" customFormat="1">
      <c r="A233" t="s">
        <v>1981</v>
      </c>
      <c r="B233" t="s">
        <v>490</v>
      </c>
      <c r="C233" s="32">
        <v>44509</v>
      </c>
      <c r="D233" s="33">
        <v>988.3</v>
      </c>
      <c r="E233" s="34">
        <v>0</v>
      </c>
      <c r="F233" s="34">
        <v>988.3</v>
      </c>
      <c r="G233">
        <v>10</v>
      </c>
      <c r="H233" t="s">
        <v>51</v>
      </c>
      <c r="I233" t="s">
        <v>102</v>
      </c>
      <c r="J233" t="s">
        <v>588</v>
      </c>
      <c r="K233" s="23" t="str">
        <f>CONCATENATE(G:G,H:H,I:I,J:J)</f>
        <v>10FSC</v>
      </c>
      <c r="M233" t="str">
        <f>VLOOKUP(B:B,CLIENTS!A:C,3,FALSE)</f>
        <v>CH090</v>
      </c>
      <c r="N233" s="51" t="str">
        <f>RIGHT(M:M,3)</f>
        <v>090</v>
      </c>
      <c r="O233" s="52">
        <f>C233+N233+30</f>
        <v>44629</v>
      </c>
    </row>
    <row r="234" spans="1:15" customFormat="1">
      <c r="A234" t="s">
        <v>1982</v>
      </c>
      <c r="B234" t="s">
        <v>490</v>
      </c>
      <c r="C234" s="32">
        <v>44509</v>
      </c>
      <c r="D234" s="33">
        <v>256.45</v>
      </c>
      <c r="E234" s="34">
        <v>0</v>
      </c>
      <c r="F234" s="34">
        <v>256.45</v>
      </c>
      <c r="G234">
        <v>10</v>
      </c>
      <c r="H234" t="s">
        <v>51</v>
      </c>
      <c r="I234" t="s">
        <v>102</v>
      </c>
      <c r="J234" t="s">
        <v>588</v>
      </c>
      <c r="K234" s="23" t="str">
        <f>CONCATENATE(G:G,H:H,I:I,J:J)</f>
        <v>10FSC</v>
      </c>
      <c r="M234" t="str">
        <f>VLOOKUP(B:B,CLIENTS!A:C,3,FALSE)</f>
        <v>CH090</v>
      </c>
      <c r="N234" s="51" t="str">
        <f>RIGHT(M:M,3)</f>
        <v>090</v>
      </c>
      <c r="O234" s="52">
        <f>C234+N234+30</f>
        <v>44629</v>
      </c>
    </row>
    <row r="235" spans="1:15" customFormat="1">
      <c r="A235" t="s">
        <v>2040</v>
      </c>
      <c r="B235" t="s">
        <v>490</v>
      </c>
      <c r="C235" s="32">
        <v>44517</v>
      </c>
      <c r="D235" s="33">
        <v>631.29999999999995</v>
      </c>
      <c r="E235" s="34">
        <v>0</v>
      </c>
      <c r="F235" s="34">
        <v>631.29999999999995</v>
      </c>
      <c r="G235">
        <v>10</v>
      </c>
      <c r="H235" t="s">
        <v>51</v>
      </c>
      <c r="I235" t="s">
        <v>102</v>
      </c>
      <c r="J235" t="s">
        <v>588</v>
      </c>
      <c r="K235" s="23" t="str">
        <f>CONCATENATE(G:G,H:H,I:I,J:J)</f>
        <v>10FSC</v>
      </c>
      <c r="M235" t="str">
        <f>VLOOKUP(B:B,CLIENTS!A:C,3,FALSE)</f>
        <v>CH090</v>
      </c>
      <c r="N235" s="51" t="str">
        <f>RIGHT(M:M,3)</f>
        <v>090</v>
      </c>
      <c r="O235" s="52">
        <f>C235+N235+30</f>
        <v>44637</v>
      </c>
    </row>
    <row r="236" spans="1:15" customFormat="1">
      <c r="A236" t="s">
        <v>2041</v>
      </c>
      <c r="B236" t="s">
        <v>490</v>
      </c>
      <c r="C236" s="32">
        <v>44517</v>
      </c>
      <c r="D236" s="33">
        <v>631.29999999999995</v>
      </c>
      <c r="E236" s="34">
        <v>0</v>
      </c>
      <c r="F236" s="34">
        <v>631.29999999999995</v>
      </c>
      <c r="G236">
        <v>10</v>
      </c>
      <c r="H236" t="s">
        <v>51</v>
      </c>
      <c r="I236" t="s">
        <v>102</v>
      </c>
      <c r="J236" t="s">
        <v>588</v>
      </c>
      <c r="K236" s="23" t="str">
        <f>CONCATENATE(G:G,H:H,I:I,J:J)</f>
        <v>10FSC</v>
      </c>
      <c r="M236" t="str">
        <f>VLOOKUP(B:B,CLIENTS!A:C,3,FALSE)</f>
        <v>CH090</v>
      </c>
      <c r="N236" s="51" t="str">
        <f>RIGHT(M:M,3)</f>
        <v>090</v>
      </c>
      <c r="O236" s="52">
        <f>C236+N236+30</f>
        <v>44637</v>
      </c>
    </row>
    <row r="237" spans="1:15" customFormat="1">
      <c r="A237" t="s">
        <v>2042</v>
      </c>
      <c r="B237" t="s">
        <v>490</v>
      </c>
      <c r="C237" s="32">
        <v>44517</v>
      </c>
      <c r="D237" s="33">
        <v>631.29999999999995</v>
      </c>
      <c r="E237" s="34">
        <v>0</v>
      </c>
      <c r="F237" s="34">
        <v>631.29999999999995</v>
      </c>
      <c r="G237">
        <v>10</v>
      </c>
      <c r="H237" t="s">
        <v>51</v>
      </c>
      <c r="I237" t="s">
        <v>102</v>
      </c>
      <c r="J237" t="s">
        <v>588</v>
      </c>
      <c r="K237" s="23" t="str">
        <f>CONCATENATE(G:G,H:H,I:I,J:J)</f>
        <v>10FSC</v>
      </c>
      <c r="M237" t="str">
        <f>VLOOKUP(B:B,CLIENTS!A:C,3,FALSE)</f>
        <v>CH090</v>
      </c>
      <c r="N237" s="51" t="str">
        <f>RIGHT(M:M,3)</f>
        <v>090</v>
      </c>
      <c r="O237" s="52">
        <f>C237+N237+30</f>
        <v>44637</v>
      </c>
    </row>
    <row r="238" spans="1:15" customFormat="1">
      <c r="A238" t="s">
        <v>2043</v>
      </c>
      <c r="B238" t="s">
        <v>491</v>
      </c>
      <c r="C238" s="32">
        <v>44517</v>
      </c>
      <c r="D238" s="33">
        <v>464.7</v>
      </c>
      <c r="E238" s="34">
        <v>0</v>
      </c>
      <c r="F238" s="34">
        <v>464.7</v>
      </c>
      <c r="G238">
        <v>10</v>
      </c>
      <c r="H238" t="s">
        <v>51</v>
      </c>
      <c r="I238" t="s">
        <v>102</v>
      </c>
      <c r="J238" t="s">
        <v>588</v>
      </c>
      <c r="K238" s="23" t="str">
        <f>CONCATENATE(G:G,H:H,I:I,J:J)</f>
        <v>10FSC</v>
      </c>
      <c r="M238" t="str">
        <f>VLOOKUP(B:B,CLIENTS!A:C,3,FALSE)</f>
        <v>CH090</v>
      </c>
      <c r="N238" s="51" t="str">
        <f>RIGHT(M:M,3)</f>
        <v>090</v>
      </c>
      <c r="O238" s="52">
        <f>C238+N238+30</f>
        <v>44637</v>
      </c>
    </row>
    <row r="239" spans="1:15" customFormat="1">
      <c r="A239" t="s">
        <v>2056</v>
      </c>
      <c r="B239" t="s">
        <v>491</v>
      </c>
      <c r="C239" s="32">
        <v>44518</v>
      </c>
      <c r="D239" s="33">
        <v>1262</v>
      </c>
      <c r="E239" s="34">
        <v>0</v>
      </c>
      <c r="F239" s="34">
        <v>1262</v>
      </c>
      <c r="G239">
        <v>10</v>
      </c>
      <c r="H239" t="s">
        <v>51</v>
      </c>
      <c r="I239" t="s">
        <v>102</v>
      </c>
      <c r="J239" t="s">
        <v>588</v>
      </c>
      <c r="K239" s="23" t="str">
        <f>CONCATENATE(G:G,H:H,I:I,J:J)</f>
        <v>10FSC</v>
      </c>
      <c r="M239" t="str">
        <f>VLOOKUP(B:B,CLIENTS!A:C,3,FALSE)</f>
        <v>CH090</v>
      </c>
      <c r="N239" s="51" t="str">
        <f>RIGHT(M:M,3)</f>
        <v>090</v>
      </c>
      <c r="O239" s="52">
        <f>C239+N239+30</f>
        <v>44638</v>
      </c>
    </row>
    <row r="240" spans="1:15" customFormat="1">
      <c r="A240" t="s">
        <v>2057</v>
      </c>
      <c r="B240" t="s">
        <v>491</v>
      </c>
      <c r="C240" s="32">
        <v>44518</v>
      </c>
      <c r="D240" s="33">
        <v>256.45</v>
      </c>
      <c r="E240" s="34">
        <v>0</v>
      </c>
      <c r="F240" s="34">
        <v>256.45</v>
      </c>
      <c r="G240">
        <v>10</v>
      </c>
      <c r="H240" t="s">
        <v>51</v>
      </c>
      <c r="I240" t="s">
        <v>102</v>
      </c>
      <c r="J240" t="s">
        <v>588</v>
      </c>
      <c r="K240" s="23" t="str">
        <f>CONCATENATE(G:G,H:H,I:I,J:J)</f>
        <v>10FSC</v>
      </c>
      <c r="M240" t="str">
        <f>VLOOKUP(B:B,CLIENTS!A:C,3,FALSE)</f>
        <v>CH090</v>
      </c>
      <c r="N240" s="51" t="str">
        <f>RIGHT(M:M,3)</f>
        <v>090</v>
      </c>
      <c r="O240" s="52">
        <f>C240+N240+30</f>
        <v>44638</v>
      </c>
    </row>
    <row r="241" spans="1:15" customFormat="1">
      <c r="A241" t="s">
        <v>2117</v>
      </c>
      <c r="B241" t="s">
        <v>491</v>
      </c>
      <c r="C241" s="32">
        <v>44526</v>
      </c>
      <c r="D241" s="33">
        <v>179.1</v>
      </c>
      <c r="E241" s="34">
        <v>0</v>
      </c>
      <c r="F241" s="34">
        <v>179.1</v>
      </c>
      <c r="G241">
        <v>10</v>
      </c>
      <c r="H241" t="s">
        <v>51</v>
      </c>
      <c r="I241" t="s">
        <v>102</v>
      </c>
      <c r="J241" t="s">
        <v>588</v>
      </c>
      <c r="K241" s="23" t="str">
        <f>CONCATENATE(G:G,H:H,I:I,J:J)</f>
        <v>10FSC</v>
      </c>
      <c r="M241" t="str">
        <f>VLOOKUP(B:B,CLIENTS!A:C,3,FALSE)</f>
        <v>CH090</v>
      </c>
      <c r="N241" s="51" t="str">
        <f>RIGHT(M:M,3)</f>
        <v>090</v>
      </c>
      <c r="O241" s="52">
        <f>C241+N241+30</f>
        <v>44646</v>
      </c>
    </row>
    <row r="242" spans="1:15" customFormat="1">
      <c r="A242" t="s">
        <v>2118</v>
      </c>
      <c r="B242" t="s">
        <v>491</v>
      </c>
      <c r="C242" s="32">
        <v>44526</v>
      </c>
      <c r="D242" s="33">
        <v>179.1</v>
      </c>
      <c r="E242" s="34">
        <v>0</v>
      </c>
      <c r="F242" s="34">
        <v>179.1</v>
      </c>
      <c r="G242">
        <v>10</v>
      </c>
      <c r="H242" t="s">
        <v>51</v>
      </c>
      <c r="I242" t="s">
        <v>102</v>
      </c>
      <c r="J242" t="s">
        <v>588</v>
      </c>
      <c r="K242" s="23" t="str">
        <f>CONCATENATE(G:G,H:H,I:I,J:J)</f>
        <v>10FSC</v>
      </c>
      <c r="M242" t="str">
        <f>VLOOKUP(B:B,CLIENTS!A:C,3,FALSE)</f>
        <v>CH090</v>
      </c>
      <c r="N242" s="51" t="str">
        <f>RIGHT(M:M,3)</f>
        <v>090</v>
      </c>
      <c r="O242" s="52">
        <f>C242+N242+30</f>
        <v>44646</v>
      </c>
    </row>
    <row r="243" spans="1:15" customFormat="1">
      <c r="A243" t="s">
        <v>2119</v>
      </c>
      <c r="B243" t="s">
        <v>491</v>
      </c>
      <c r="C243" s="32">
        <v>44526</v>
      </c>
      <c r="D243" s="33">
        <v>179.1</v>
      </c>
      <c r="E243" s="34">
        <v>0</v>
      </c>
      <c r="F243" s="34">
        <v>179.1</v>
      </c>
      <c r="G243">
        <v>10</v>
      </c>
      <c r="H243" t="s">
        <v>51</v>
      </c>
      <c r="I243" t="s">
        <v>102</v>
      </c>
      <c r="J243" t="s">
        <v>588</v>
      </c>
      <c r="K243" s="23" t="str">
        <f>CONCATENATE(G:G,H:H,I:I,J:J)</f>
        <v>10FSC</v>
      </c>
      <c r="M243" t="str">
        <f>VLOOKUP(B:B,CLIENTS!A:C,3,FALSE)</f>
        <v>CH090</v>
      </c>
      <c r="N243" s="51" t="str">
        <f>RIGHT(M:M,3)</f>
        <v>090</v>
      </c>
      <c r="O243" s="52">
        <f>C243+N243+30</f>
        <v>44646</v>
      </c>
    </row>
    <row r="244" spans="1:15" customFormat="1">
      <c r="A244" t="s">
        <v>2305</v>
      </c>
      <c r="B244" t="s">
        <v>490</v>
      </c>
      <c r="C244" s="32">
        <v>44536</v>
      </c>
      <c r="D244" s="33">
        <v>631.29999999999995</v>
      </c>
      <c r="E244" s="34">
        <v>0</v>
      </c>
      <c r="F244" s="34">
        <v>631.29999999999995</v>
      </c>
      <c r="G244">
        <v>10</v>
      </c>
      <c r="H244" t="s">
        <v>51</v>
      </c>
      <c r="I244" t="s">
        <v>102</v>
      </c>
      <c r="J244" t="s">
        <v>682</v>
      </c>
      <c r="K244" s="23" t="str">
        <f>CONCATENATE(G:G,H:H,I:I,J:J)</f>
        <v>10FSD</v>
      </c>
      <c r="M244" t="str">
        <f>VLOOKUP(B:B,CLIENTS!A:C,3,FALSE)</f>
        <v>CH090</v>
      </c>
      <c r="N244" s="51" t="str">
        <f>RIGHT(M:M,3)</f>
        <v>090</v>
      </c>
      <c r="O244" s="52">
        <f>C244+N244+30</f>
        <v>44656</v>
      </c>
    </row>
    <row r="245" spans="1:15" customFormat="1">
      <c r="A245" t="s">
        <v>2306</v>
      </c>
      <c r="B245" t="s">
        <v>490</v>
      </c>
      <c r="C245" s="32">
        <v>44536</v>
      </c>
      <c r="D245" s="33">
        <v>631.29999999999995</v>
      </c>
      <c r="E245" s="34">
        <v>0</v>
      </c>
      <c r="F245" s="34">
        <v>631.29999999999995</v>
      </c>
      <c r="G245">
        <v>10</v>
      </c>
      <c r="H245" t="s">
        <v>51</v>
      </c>
      <c r="I245" t="s">
        <v>102</v>
      </c>
      <c r="J245" t="s">
        <v>682</v>
      </c>
      <c r="K245" s="23" t="str">
        <f>CONCATENATE(G:G,H:H,I:I,J:J)</f>
        <v>10FSD</v>
      </c>
      <c r="M245" t="str">
        <f>VLOOKUP(B:B,CLIENTS!A:C,3,FALSE)</f>
        <v>CH090</v>
      </c>
      <c r="N245" s="51" t="str">
        <f>RIGHT(M:M,3)</f>
        <v>090</v>
      </c>
      <c r="O245" s="52">
        <f>C245+N245+30</f>
        <v>44656</v>
      </c>
    </row>
    <row r="246" spans="1:15" customFormat="1">
      <c r="A246" t="s">
        <v>2307</v>
      </c>
      <c r="B246" t="s">
        <v>491</v>
      </c>
      <c r="C246" s="32">
        <v>44536</v>
      </c>
      <c r="D246" s="33">
        <v>179.1</v>
      </c>
      <c r="E246" s="34">
        <v>0</v>
      </c>
      <c r="F246" s="34">
        <v>179.1</v>
      </c>
      <c r="G246">
        <v>10</v>
      </c>
      <c r="H246" t="s">
        <v>51</v>
      </c>
      <c r="I246" t="s">
        <v>102</v>
      </c>
      <c r="J246" t="s">
        <v>682</v>
      </c>
      <c r="K246" s="23" t="str">
        <f>CONCATENATE(G:G,H:H,I:I,J:J)</f>
        <v>10FSD</v>
      </c>
      <c r="M246" t="str">
        <f>VLOOKUP(B:B,CLIENTS!A:C,3,FALSE)</f>
        <v>CH090</v>
      </c>
      <c r="N246" s="51" t="str">
        <f>RIGHT(M:M,3)</f>
        <v>090</v>
      </c>
      <c r="O246" s="52">
        <f>C246+N246+30</f>
        <v>44656</v>
      </c>
    </row>
    <row r="247" spans="1:15" customFormat="1">
      <c r="A247" t="s">
        <v>2308</v>
      </c>
      <c r="B247" t="s">
        <v>491</v>
      </c>
      <c r="C247" s="32">
        <v>44536</v>
      </c>
      <c r="D247" s="33">
        <v>256.45</v>
      </c>
      <c r="E247" s="34">
        <v>0</v>
      </c>
      <c r="F247" s="34">
        <v>256.45</v>
      </c>
      <c r="G247">
        <v>10</v>
      </c>
      <c r="H247" t="s">
        <v>51</v>
      </c>
      <c r="I247" t="s">
        <v>102</v>
      </c>
      <c r="J247" t="s">
        <v>682</v>
      </c>
      <c r="K247" s="23" t="str">
        <f>CONCATENATE(G:G,H:H,I:I,J:J)</f>
        <v>10FSD</v>
      </c>
      <c r="M247" t="str">
        <f>VLOOKUP(B:B,CLIENTS!A:C,3,FALSE)</f>
        <v>CH090</v>
      </c>
      <c r="N247" s="51" t="str">
        <f>RIGHT(M:M,3)</f>
        <v>090</v>
      </c>
      <c r="O247" s="52">
        <f>C247+N247+30</f>
        <v>44656</v>
      </c>
    </row>
    <row r="248" spans="1:15" customFormat="1">
      <c r="A248" t="s">
        <v>2309</v>
      </c>
      <c r="B248" t="s">
        <v>491</v>
      </c>
      <c r="C248" s="32">
        <v>44536</v>
      </c>
      <c r="D248" s="33">
        <v>179.1</v>
      </c>
      <c r="E248" s="34">
        <v>0</v>
      </c>
      <c r="F248" s="34">
        <v>179.1</v>
      </c>
      <c r="G248">
        <v>10</v>
      </c>
      <c r="H248" t="s">
        <v>51</v>
      </c>
      <c r="I248" t="s">
        <v>102</v>
      </c>
      <c r="J248" t="s">
        <v>682</v>
      </c>
      <c r="K248" s="23" t="str">
        <f>CONCATENATE(G:G,H:H,I:I,J:J)</f>
        <v>10FSD</v>
      </c>
      <c r="M248" t="str">
        <f>VLOOKUP(B:B,CLIENTS!A:C,3,FALSE)</f>
        <v>CH090</v>
      </c>
      <c r="N248" s="51" t="str">
        <f>RIGHT(M:M,3)</f>
        <v>090</v>
      </c>
      <c r="O248" s="52">
        <f>C248+N248+30</f>
        <v>44656</v>
      </c>
    </row>
    <row r="249" spans="1:15" customFormat="1">
      <c r="A249" t="s">
        <v>2310</v>
      </c>
      <c r="B249" t="s">
        <v>491</v>
      </c>
      <c r="C249" s="32">
        <v>44536</v>
      </c>
      <c r="D249" s="33">
        <v>179.1</v>
      </c>
      <c r="E249" s="34">
        <v>0</v>
      </c>
      <c r="F249" s="34">
        <v>179.1</v>
      </c>
      <c r="G249">
        <v>10</v>
      </c>
      <c r="H249" t="s">
        <v>51</v>
      </c>
      <c r="I249" t="s">
        <v>102</v>
      </c>
      <c r="J249" t="s">
        <v>682</v>
      </c>
      <c r="K249" s="23" t="str">
        <f>CONCATENATE(G:G,H:H,I:I,J:J)</f>
        <v>10FSD</v>
      </c>
      <c r="M249" t="str">
        <f>VLOOKUP(B:B,CLIENTS!A:C,3,FALSE)</f>
        <v>CH090</v>
      </c>
      <c r="N249" s="51" t="str">
        <f>RIGHT(M:M,3)</f>
        <v>090</v>
      </c>
      <c r="O249" s="52">
        <f>C249+N249+30</f>
        <v>44656</v>
      </c>
    </row>
    <row r="250" spans="1:15" customFormat="1">
      <c r="A250" t="s">
        <v>2311</v>
      </c>
      <c r="B250" t="s">
        <v>491</v>
      </c>
      <c r="C250" s="32">
        <v>44536</v>
      </c>
      <c r="D250" s="33">
        <v>256.45</v>
      </c>
      <c r="E250" s="34">
        <v>0</v>
      </c>
      <c r="F250" s="34">
        <v>256.45</v>
      </c>
      <c r="G250">
        <v>10</v>
      </c>
      <c r="H250" t="s">
        <v>51</v>
      </c>
      <c r="I250" t="s">
        <v>102</v>
      </c>
      <c r="J250" t="s">
        <v>682</v>
      </c>
      <c r="K250" s="23" t="str">
        <f>CONCATENATE(G:G,H:H,I:I,J:J)</f>
        <v>10FSD</v>
      </c>
      <c r="M250" t="str">
        <f>VLOOKUP(B:B,CLIENTS!A:C,3,FALSE)</f>
        <v>CH090</v>
      </c>
      <c r="N250" s="51" t="str">
        <f>RIGHT(M:M,3)</f>
        <v>090</v>
      </c>
      <c r="O250" s="52">
        <f>C250+N250+30</f>
        <v>44656</v>
      </c>
    </row>
    <row r="251" spans="1:15" customFormat="1">
      <c r="A251" t="s">
        <v>2312</v>
      </c>
      <c r="B251" t="s">
        <v>490</v>
      </c>
      <c r="C251" s="32">
        <v>44536</v>
      </c>
      <c r="D251" s="33">
        <v>988.3</v>
      </c>
      <c r="E251" s="34">
        <v>0</v>
      </c>
      <c r="F251" s="34">
        <v>988.3</v>
      </c>
      <c r="G251">
        <v>10</v>
      </c>
      <c r="H251" t="s">
        <v>51</v>
      </c>
      <c r="I251" t="s">
        <v>102</v>
      </c>
      <c r="J251" t="s">
        <v>682</v>
      </c>
      <c r="K251" s="23" t="str">
        <f>CONCATENATE(G:G,H:H,I:I,J:J)</f>
        <v>10FSD</v>
      </c>
      <c r="M251" t="str">
        <f>VLOOKUP(B:B,CLIENTS!A:C,3,FALSE)</f>
        <v>CH090</v>
      </c>
      <c r="N251" s="51" t="str">
        <f>RIGHT(M:M,3)</f>
        <v>090</v>
      </c>
      <c r="O251" s="52">
        <f>C251+N251+30</f>
        <v>44656</v>
      </c>
    </row>
    <row r="252" spans="1:15" customFormat="1">
      <c r="A252" t="s">
        <v>2382</v>
      </c>
      <c r="B252" t="s">
        <v>491</v>
      </c>
      <c r="C252" s="32">
        <v>44543</v>
      </c>
      <c r="D252" s="33">
        <v>631.29999999999995</v>
      </c>
      <c r="E252" s="34">
        <v>0</v>
      </c>
      <c r="F252" s="34">
        <v>631.29999999999995</v>
      </c>
      <c r="G252">
        <v>10</v>
      </c>
      <c r="H252" t="s">
        <v>51</v>
      </c>
      <c r="I252" t="s">
        <v>102</v>
      </c>
      <c r="J252" t="s">
        <v>682</v>
      </c>
      <c r="K252" s="23" t="str">
        <f>CONCATENATE(G:G,H:H,I:I,J:J)</f>
        <v>10FSD</v>
      </c>
      <c r="M252" t="str">
        <f>VLOOKUP(B:B,CLIENTS!A:C,3,FALSE)</f>
        <v>CH090</v>
      </c>
      <c r="N252" s="51" t="str">
        <f>RIGHT(M:M,3)</f>
        <v>090</v>
      </c>
      <c r="O252" s="52">
        <f>C252+N252+30</f>
        <v>44663</v>
      </c>
    </row>
    <row r="253" spans="1:15" customFormat="1">
      <c r="A253" t="s">
        <v>2383</v>
      </c>
      <c r="B253" t="s">
        <v>491</v>
      </c>
      <c r="C253" s="32">
        <v>44543</v>
      </c>
      <c r="D253" s="33">
        <v>631.29999999999995</v>
      </c>
      <c r="E253" s="34">
        <v>0</v>
      </c>
      <c r="F253" s="34">
        <v>631.29999999999995</v>
      </c>
      <c r="G253">
        <v>10</v>
      </c>
      <c r="H253" t="s">
        <v>51</v>
      </c>
      <c r="I253" t="s">
        <v>102</v>
      </c>
      <c r="J253" t="s">
        <v>682</v>
      </c>
      <c r="K253" s="23" t="str">
        <f>CONCATENATE(G:G,H:H,I:I,J:J)</f>
        <v>10FSD</v>
      </c>
      <c r="M253" t="str">
        <f>VLOOKUP(B:B,CLIENTS!A:C,3,FALSE)</f>
        <v>CH090</v>
      </c>
      <c r="N253" s="51" t="str">
        <f>RIGHT(M:M,3)</f>
        <v>090</v>
      </c>
      <c r="O253" s="52">
        <f>C253+N253+30</f>
        <v>44663</v>
      </c>
    </row>
    <row r="254" spans="1:15" customFormat="1">
      <c r="A254" t="s">
        <v>2384</v>
      </c>
      <c r="B254" t="s">
        <v>491</v>
      </c>
      <c r="C254" s="32">
        <v>44543</v>
      </c>
      <c r="D254" s="33">
        <v>256.45</v>
      </c>
      <c r="E254" s="34">
        <v>0</v>
      </c>
      <c r="F254" s="34">
        <v>256.45</v>
      </c>
      <c r="G254">
        <v>10</v>
      </c>
      <c r="H254" t="s">
        <v>51</v>
      </c>
      <c r="I254" t="s">
        <v>102</v>
      </c>
      <c r="J254" t="s">
        <v>682</v>
      </c>
      <c r="K254" s="23" t="str">
        <f>CONCATENATE(G:G,H:H,I:I,J:J)</f>
        <v>10FSD</v>
      </c>
      <c r="M254" t="str">
        <f>VLOOKUP(B:B,CLIENTS!A:C,3,FALSE)</f>
        <v>CH090</v>
      </c>
      <c r="N254" s="51" t="str">
        <f>RIGHT(M:M,3)</f>
        <v>090</v>
      </c>
      <c r="O254" s="52">
        <f>C254+N254+30</f>
        <v>44663</v>
      </c>
    </row>
    <row r="255" spans="1:15" customFormat="1">
      <c r="A255" t="s">
        <v>2385</v>
      </c>
      <c r="B255" t="s">
        <v>491</v>
      </c>
      <c r="C255" s="32">
        <v>44543</v>
      </c>
      <c r="D255" s="33">
        <v>179.1</v>
      </c>
      <c r="E255" s="34">
        <v>0</v>
      </c>
      <c r="F255" s="34">
        <v>179.1</v>
      </c>
      <c r="G255">
        <v>10</v>
      </c>
      <c r="H255" t="s">
        <v>51</v>
      </c>
      <c r="I255" t="s">
        <v>102</v>
      </c>
      <c r="J255" t="s">
        <v>682</v>
      </c>
      <c r="K255" s="23" t="str">
        <f>CONCATENATE(G:G,H:H,I:I,J:J)</f>
        <v>10FSD</v>
      </c>
      <c r="M255" t="str">
        <f>VLOOKUP(B:B,CLIENTS!A:C,3,FALSE)</f>
        <v>CH090</v>
      </c>
      <c r="N255" s="51" t="str">
        <f>RIGHT(M:M,3)</f>
        <v>090</v>
      </c>
      <c r="O255" s="52">
        <f>C255+N255+30</f>
        <v>44663</v>
      </c>
    </row>
    <row r="256" spans="1:15" customFormat="1">
      <c r="A256" t="s">
        <v>2404</v>
      </c>
      <c r="B256" t="s">
        <v>491</v>
      </c>
      <c r="C256" s="32">
        <v>44544</v>
      </c>
      <c r="D256" s="33">
        <v>256.45</v>
      </c>
      <c r="E256" s="34">
        <v>0</v>
      </c>
      <c r="F256" s="34">
        <v>256.45</v>
      </c>
      <c r="G256">
        <v>10</v>
      </c>
      <c r="H256" t="s">
        <v>51</v>
      </c>
      <c r="I256" t="s">
        <v>102</v>
      </c>
      <c r="J256" t="s">
        <v>682</v>
      </c>
      <c r="K256" s="23" t="str">
        <f>CONCATENATE(G:G,H:H,I:I,J:J)</f>
        <v>10FSD</v>
      </c>
      <c r="M256" t="str">
        <f>VLOOKUP(B:B,CLIENTS!A:C,3,FALSE)</f>
        <v>CH090</v>
      </c>
      <c r="N256" s="51" t="str">
        <f>RIGHT(M:M,3)</f>
        <v>090</v>
      </c>
      <c r="O256" s="52">
        <f>C256+N256+30</f>
        <v>44664</v>
      </c>
    </row>
    <row r="257" spans="1:15" customFormat="1">
      <c r="A257" t="s">
        <v>2405</v>
      </c>
      <c r="B257" t="s">
        <v>491</v>
      </c>
      <c r="C257" s="32">
        <v>44544</v>
      </c>
      <c r="D257" s="33">
        <v>256.45</v>
      </c>
      <c r="E257" s="34">
        <v>0</v>
      </c>
      <c r="F257" s="34">
        <v>256.45</v>
      </c>
      <c r="G257">
        <v>10</v>
      </c>
      <c r="H257" t="s">
        <v>51</v>
      </c>
      <c r="I257" t="s">
        <v>102</v>
      </c>
      <c r="J257" t="s">
        <v>682</v>
      </c>
      <c r="K257" s="23" t="str">
        <f>CONCATENATE(G:G,H:H,I:I,J:J)</f>
        <v>10FSD</v>
      </c>
      <c r="M257" t="str">
        <f>VLOOKUP(B:B,CLIENTS!A:C,3,FALSE)</f>
        <v>CH090</v>
      </c>
      <c r="N257" s="51" t="str">
        <f>RIGHT(M:M,3)</f>
        <v>090</v>
      </c>
      <c r="O257" s="52">
        <f>C257+N257+30</f>
        <v>44664</v>
      </c>
    </row>
    <row r="258" spans="1:15" customFormat="1">
      <c r="A258" t="s">
        <v>2406</v>
      </c>
      <c r="B258" t="s">
        <v>491</v>
      </c>
      <c r="C258" s="32">
        <v>44544</v>
      </c>
      <c r="D258" s="33">
        <v>179.1</v>
      </c>
      <c r="E258" s="34">
        <v>0</v>
      </c>
      <c r="F258" s="34">
        <v>179.1</v>
      </c>
      <c r="G258">
        <v>10</v>
      </c>
      <c r="H258" t="s">
        <v>51</v>
      </c>
      <c r="I258" t="s">
        <v>102</v>
      </c>
      <c r="J258" t="s">
        <v>682</v>
      </c>
      <c r="K258" s="23" t="str">
        <f>CONCATENATE(G:G,H:H,I:I,J:J)</f>
        <v>10FSD</v>
      </c>
      <c r="M258" t="str">
        <f>VLOOKUP(B:B,CLIENTS!A:C,3,FALSE)</f>
        <v>CH090</v>
      </c>
      <c r="N258" s="51" t="str">
        <f>RIGHT(M:M,3)</f>
        <v>090</v>
      </c>
      <c r="O258" s="52">
        <f>C258+N258+30</f>
        <v>44664</v>
      </c>
    </row>
    <row r="259" spans="1:15" customFormat="1">
      <c r="A259" t="s">
        <v>2407</v>
      </c>
      <c r="B259" t="s">
        <v>491</v>
      </c>
      <c r="C259" s="32">
        <v>44544</v>
      </c>
      <c r="D259" s="33">
        <v>256.45</v>
      </c>
      <c r="E259" s="34">
        <v>0</v>
      </c>
      <c r="F259" s="34">
        <v>256.45</v>
      </c>
      <c r="G259">
        <v>10</v>
      </c>
      <c r="H259" t="s">
        <v>51</v>
      </c>
      <c r="I259" t="s">
        <v>102</v>
      </c>
      <c r="J259" t="s">
        <v>682</v>
      </c>
      <c r="K259" s="23" t="str">
        <f>CONCATENATE(G:G,H:H,I:I,J:J)</f>
        <v>10FSD</v>
      </c>
      <c r="M259" t="str">
        <f>VLOOKUP(B:B,CLIENTS!A:C,3,FALSE)</f>
        <v>CH090</v>
      </c>
      <c r="N259" s="51" t="str">
        <f>RIGHT(M:M,3)</f>
        <v>090</v>
      </c>
      <c r="O259" s="52">
        <f>C259+N259+30</f>
        <v>44664</v>
      </c>
    </row>
    <row r="260" spans="1:15" customFormat="1">
      <c r="A260" t="s">
        <v>2408</v>
      </c>
      <c r="B260" t="s">
        <v>491</v>
      </c>
      <c r="C260" s="32">
        <v>44544</v>
      </c>
      <c r="D260" s="33">
        <v>464.7</v>
      </c>
      <c r="E260" s="34">
        <v>0</v>
      </c>
      <c r="F260" s="34">
        <v>464.7</v>
      </c>
      <c r="G260">
        <v>10</v>
      </c>
      <c r="H260" t="s">
        <v>51</v>
      </c>
      <c r="I260" t="s">
        <v>102</v>
      </c>
      <c r="J260" t="s">
        <v>682</v>
      </c>
      <c r="K260" s="23" t="str">
        <f>CONCATENATE(G:G,H:H,I:I,J:J)</f>
        <v>10FSD</v>
      </c>
      <c r="M260" t="str">
        <f>VLOOKUP(B:B,CLIENTS!A:C,3,FALSE)</f>
        <v>CH090</v>
      </c>
      <c r="N260" s="51" t="str">
        <f>RIGHT(M:M,3)</f>
        <v>090</v>
      </c>
      <c r="O260" s="52">
        <f>C260+N260+30</f>
        <v>44664</v>
      </c>
    </row>
    <row r="261" spans="1:15" customFormat="1">
      <c r="A261" t="s">
        <v>2493</v>
      </c>
      <c r="B261" t="s">
        <v>490</v>
      </c>
      <c r="C261" s="32">
        <v>44552</v>
      </c>
      <c r="D261" s="33">
        <v>512.29999999999995</v>
      </c>
      <c r="E261" s="34">
        <v>0</v>
      </c>
      <c r="F261" s="34">
        <v>512.29999999999995</v>
      </c>
      <c r="G261">
        <v>10</v>
      </c>
      <c r="H261" t="s">
        <v>51</v>
      </c>
      <c r="I261" t="s">
        <v>102</v>
      </c>
      <c r="J261" t="s">
        <v>682</v>
      </c>
      <c r="K261" s="23" t="str">
        <f>CONCATENATE(G:G,H:H,I:I,J:J)</f>
        <v>10FSD</v>
      </c>
      <c r="M261" t="str">
        <f>VLOOKUP(B:B,CLIENTS!A:C,3,FALSE)</f>
        <v>CH090</v>
      </c>
      <c r="N261" s="51" t="str">
        <f>RIGHT(M:M,3)</f>
        <v>090</v>
      </c>
      <c r="O261" s="52">
        <f>C261+N261+30</f>
        <v>44672</v>
      </c>
    </row>
    <row r="262" spans="1:15" customFormat="1">
      <c r="A262" t="s">
        <v>2494</v>
      </c>
      <c r="B262" t="s">
        <v>490</v>
      </c>
      <c r="C262" s="32">
        <v>44552</v>
      </c>
      <c r="D262" s="33">
        <v>256.45</v>
      </c>
      <c r="E262" s="34">
        <v>0</v>
      </c>
      <c r="F262" s="34">
        <v>256.45</v>
      </c>
      <c r="G262">
        <v>10</v>
      </c>
      <c r="H262" t="s">
        <v>51</v>
      </c>
      <c r="I262" t="s">
        <v>102</v>
      </c>
      <c r="J262" t="s">
        <v>682</v>
      </c>
      <c r="K262" s="23" t="str">
        <f>CONCATENATE(G:G,H:H,I:I,J:J)</f>
        <v>10FSD</v>
      </c>
      <c r="M262" t="str">
        <f>VLOOKUP(B:B,CLIENTS!A:C,3,FALSE)</f>
        <v>CH090</v>
      </c>
      <c r="N262" s="51" t="str">
        <f>RIGHT(M:M,3)</f>
        <v>090</v>
      </c>
      <c r="O262" s="52">
        <f>C262+N262+30</f>
        <v>44672</v>
      </c>
    </row>
    <row r="263" spans="1:15" customFormat="1">
      <c r="A263" t="s">
        <v>2542</v>
      </c>
      <c r="B263" t="s">
        <v>490</v>
      </c>
      <c r="C263" s="32">
        <v>44557</v>
      </c>
      <c r="D263" s="33">
        <v>631.29999999999995</v>
      </c>
      <c r="E263" s="34">
        <v>0</v>
      </c>
      <c r="F263" s="34">
        <v>631.29999999999995</v>
      </c>
      <c r="G263">
        <v>10</v>
      </c>
      <c r="H263" t="s">
        <v>51</v>
      </c>
      <c r="I263" t="s">
        <v>102</v>
      </c>
      <c r="J263" t="s">
        <v>682</v>
      </c>
      <c r="K263" s="23" t="str">
        <f>CONCATENATE(G:G,H:H,I:I,J:J)</f>
        <v>10FSD</v>
      </c>
      <c r="M263" t="str">
        <f>VLOOKUP(B:B,CLIENTS!A:C,3,FALSE)</f>
        <v>CH090</v>
      </c>
      <c r="N263" s="51" t="str">
        <f>RIGHT(M:M,3)</f>
        <v>090</v>
      </c>
      <c r="O263" s="52">
        <f>C263+N263+30</f>
        <v>44677</v>
      </c>
    </row>
    <row r="264" spans="1:15" customFormat="1">
      <c r="A264" t="s">
        <v>2543</v>
      </c>
      <c r="B264" t="s">
        <v>490</v>
      </c>
      <c r="C264" s="32">
        <v>44557</v>
      </c>
      <c r="D264" s="33">
        <v>256.45</v>
      </c>
      <c r="E264" s="34">
        <v>0</v>
      </c>
      <c r="F264" s="34">
        <v>256.45</v>
      </c>
      <c r="G264">
        <v>10</v>
      </c>
      <c r="H264" t="s">
        <v>51</v>
      </c>
      <c r="I264" t="s">
        <v>102</v>
      </c>
      <c r="J264" t="s">
        <v>682</v>
      </c>
      <c r="K264" s="23" t="str">
        <f>CONCATENATE(G:G,H:H,I:I,J:J)</f>
        <v>10FSD</v>
      </c>
      <c r="M264" t="str">
        <f>VLOOKUP(B:B,CLIENTS!A:C,3,FALSE)</f>
        <v>CH090</v>
      </c>
      <c r="N264" s="51" t="str">
        <f>RIGHT(M:M,3)</f>
        <v>090</v>
      </c>
      <c r="O264" s="52">
        <f>C264+N264+30</f>
        <v>44677</v>
      </c>
    </row>
    <row r="265" spans="1:15" customFormat="1">
      <c r="A265" t="s">
        <v>2563</v>
      </c>
      <c r="B265" t="s">
        <v>490</v>
      </c>
      <c r="C265" s="32">
        <v>44558</v>
      </c>
      <c r="D265" s="33">
        <v>631.29999999999995</v>
      </c>
      <c r="E265" s="34">
        <v>0</v>
      </c>
      <c r="F265" s="34">
        <v>631.29999999999995</v>
      </c>
      <c r="G265">
        <v>10</v>
      </c>
      <c r="H265" t="s">
        <v>51</v>
      </c>
      <c r="I265" t="s">
        <v>102</v>
      </c>
      <c r="J265" t="s">
        <v>682</v>
      </c>
      <c r="K265" s="23" t="str">
        <f>CONCATENATE(G:G,H:H,I:I,J:J)</f>
        <v>10FSD</v>
      </c>
      <c r="M265" t="str">
        <f>VLOOKUP(B:B,CLIENTS!A:C,3,FALSE)</f>
        <v>CH090</v>
      </c>
      <c r="N265" s="51" t="str">
        <f>RIGHT(M:M,3)</f>
        <v>090</v>
      </c>
      <c r="O265" s="52">
        <f>C265+N265+30</f>
        <v>44678</v>
      </c>
    </row>
    <row r="266" spans="1:15" customFormat="1">
      <c r="A266" t="s">
        <v>2564</v>
      </c>
      <c r="B266" t="s">
        <v>490</v>
      </c>
      <c r="C266" s="32">
        <v>44558</v>
      </c>
      <c r="D266" s="33">
        <v>631.29999999999995</v>
      </c>
      <c r="E266" s="34">
        <v>0</v>
      </c>
      <c r="F266" s="34">
        <v>631.29999999999995</v>
      </c>
      <c r="G266">
        <v>10</v>
      </c>
      <c r="H266" t="s">
        <v>51</v>
      </c>
      <c r="I266" t="s">
        <v>102</v>
      </c>
      <c r="J266" t="s">
        <v>682</v>
      </c>
      <c r="K266" s="23" t="str">
        <f>CONCATENATE(G:G,H:H,I:I,J:J)</f>
        <v>10FSD</v>
      </c>
      <c r="M266" t="str">
        <f>VLOOKUP(B:B,CLIENTS!A:C,3,FALSE)</f>
        <v>CH090</v>
      </c>
      <c r="N266" s="51" t="str">
        <f>RIGHT(M:M,3)</f>
        <v>090</v>
      </c>
      <c r="O266" s="52">
        <f>C266+N266+30</f>
        <v>44678</v>
      </c>
    </row>
    <row r="267" spans="1:15" customFormat="1">
      <c r="A267" t="s">
        <v>2565</v>
      </c>
      <c r="B267" t="s">
        <v>490</v>
      </c>
      <c r="C267" s="32">
        <v>44558</v>
      </c>
      <c r="D267" s="33">
        <v>631.29999999999995</v>
      </c>
      <c r="E267" s="34">
        <v>0</v>
      </c>
      <c r="F267" s="34">
        <v>631.29999999999995</v>
      </c>
      <c r="G267">
        <v>10</v>
      </c>
      <c r="H267" t="s">
        <v>51</v>
      </c>
      <c r="I267" t="s">
        <v>102</v>
      </c>
      <c r="J267" t="s">
        <v>682</v>
      </c>
      <c r="K267" s="23" t="str">
        <f>CONCATENATE(G:G,H:H,I:I,J:J)</f>
        <v>10FSD</v>
      </c>
      <c r="M267" t="str">
        <f>VLOOKUP(B:B,CLIENTS!A:C,3,FALSE)</f>
        <v>CH090</v>
      </c>
      <c r="N267" s="51" t="str">
        <f>RIGHT(M:M,3)</f>
        <v>090</v>
      </c>
      <c r="O267" s="52">
        <f>C267+N267+30</f>
        <v>44678</v>
      </c>
    </row>
    <row r="268" spans="1:15" customFormat="1">
      <c r="A268" t="s">
        <v>2566</v>
      </c>
      <c r="B268" t="s">
        <v>490</v>
      </c>
      <c r="C268" s="32">
        <v>44558</v>
      </c>
      <c r="D268" s="33">
        <v>988.3</v>
      </c>
      <c r="E268" s="34">
        <v>0</v>
      </c>
      <c r="F268" s="34">
        <v>988.3</v>
      </c>
      <c r="G268">
        <v>10</v>
      </c>
      <c r="H268" t="s">
        <v>51</v>
      </c>
      <c r="I268" t="s">
        <v>102</v>
      </c>
      <c r="J268" t="s">
        <v>682</v>
      </c>
      <c r="K268" s="23" t="str">
        <f>CONCATENATE(G:G,H:H,I:I,J:J)</f>
        <v>10FSD</v>
      </c>
      <c r="M268" t="str">
        <f>VLOOKUP(B:B,CLIENTS!A:C,3,FALSE)</f>
        <v>CH090</v>
      </c>
      <c r="N268" s="51" t="str">
        <f>RIGHT(M:M,3)</f>
        <v>090</v>
      </c>
      <c r="O268" s="52">
        <f>C268+N268+30</f>
        <v>44678</v>
      </c>
    </row>
    <row r="269" spans="1:15" customFormat="1">
      <c r="A269" t="s">
        <v>2567</v>
      </c>
      <c r="B269" t="s">
        <v>490</v>
      </c>
      <c r="C269" s="32">
        <v>44558</v>
      </c>
      <c r="D269" s="33">
        <v>256.45</v>
      </c>
      <c r="E269" s="34">
        <v>0</v>
      </c>
      <c r="F269" s="34">
        <v>256.45</v>
      </c>
      <c r="G269">
        <v>10</v>
      </c>
      <c r="H269" t="s">
        <v>51</v>
      </c>
      <c r="I269" t="s">
        <v>102</v>
      </c>
      <c r="J269" t="s">
        <v>682</v>
      </c>
      <c r="K269" s="23" t="str">
        <f>CONCATENATE(G:G,H:H,I:I,J:J)</f>
        <v>10FSD</v>
      </c>
      <c r="M269" t="str">
        <f>VLOOKUP(B:B,CLIENTS!A:C,3,FALSE)</f>
        <v>CH090</v>
      </c>
      <c r="N269" s="51" t="str">
        <f>RIGHT(M:M,3)</f>
        <v>090</v>
      </c>
      <c r="O269" s="52">
        <f>C269+N269+30</f>
        <v>44678</v>
      </c>
    </row>
    <row r="270" spans="1:15" customFormat="1">
      <c r="A270" t="s">
        <v>2753</v>
      </c>
      <c r="B270" t="s">
        <v>491</v>
      </c>
      <c r="C270" s="32">
        <v>44561</v>
      </c>
      <c r="D270" s="33">
        <v>232.65</v>
      </c>
      <c r="E270" s="34">
        <v>0</v>
      </c>
      <c r="F270" s="34">
        <v>232.65</v>
      </c>
      <c r="G270">
        <v>10</v>
      </c>
      <c r="H270" t="s">
        <v>51</v>
      </c>
      <c r="I270" t="s">
        <v>102</v>
      </c>
      <c r="J270" t="s">
        <v>682</v>
      </c>
      <c r="K270" s="23" t="str">
        <f>CONCATENATE(G:G,H:H,I:I,J:J)</f>
        <v>10FSD</v>
      </c>
      <c r="M270" t="str">
        <f>VLOOKUP(B:B,CLIENTS!A:C,3,FALSE)</f>
        <v>CH090</v>
      </c>
      <c r="N270" s="51" t="str">
        <f>RIGHT(M:M,3)</f>
        <v>090</v>
      </c>
      <c r="O270" s="52">
        <f>C270+N270+30</f>
        <v>44681</v>
      </c>
    </row>
    <row r="271" spans="1:15" customFormat="1">
      <c r="A271" t="s">
        <v>2754</v>
      </c>
      <c r="B271" t="s">
        <v>491</v>
      </c>
      <c r="C271" s="32">
        <v>44561</v>
      </c>
      <c r="D271" s="33">
        <v>321.89999999999998</v>
      </c>
      <c r="E271" s="34">
        <v>0</v>
      </c>
      <c r="F271" s="34">
        <v>321.89999999999998</v>
      </c>
      <c r="G271">
        <v>10</v>
      </c>
      <c r="H271" t="s">
        <v>51</v>
      </c>
      <c r="I271" t="s">
        <v>102</v>
      </c>
      <c r="J271" t="s">
        <v>682</v>
      </c>
      <c r="K271" s="23" t="str">
        <f>CONCATENATE(G:G,H:H,I:I,J:J)</f>
        <v>10FSD</v>
      </c>
      <c r="M271" t="str">
        <f>VLOOKUP(B:B,CLIENTS!A:C,3,FALSE)</f>
        <v>CH090</v>
      </c>
      <c r="N271" s="51" t="str">
        <f>RIGHT(M:M,3)</f>
        <v>090</v>
      </c>
      <c r="O271" s="52">
        <f>C271+N271+30</f>
        <v>44681</v>
      </c>
    </row>
    <row r="272" spans="1:15" customFormat="1">
      <c r="A272" t="s">
        <v>2755</v>
      </c>
      <c r="B272" t="s">
        <v>491</v>
      </c>
      <c r="C272" s="32">
        <v>44561</v>
      </c>
      <c r="D272" s="33">
        <v>631.29999999999995</v>
      </c>
      <c r="E272" s="34">
        <v>0</v>
      </c>
      <c r="F272" s="34">
        <v>631.29999999999995</v>
      </c>
      <c r="G272">
        <v>10</v>
      </c>
      <c r="H272" t="s">
        <v>51</v>
      </c>
      <c r="I272" t="s">
        <v>102</v>
      </c>
      <c r="J272" t="s">
        <v>682</v>
      </c>
      <c r="K272" s="23" t="str">
        <f>CONCATENATE(G:G,H:H,I:I,J:J)</f>
        <v>10FSD</v>
      </c>
      <c r="M272" t="str">
        <f>VLOOKUP(B:B,CLIENTS!A:C,3,FALSE)</f>
        <v>CH090</v>
      </c>
      <c r="N272" s="51" t="str">
        <f>RIGHT(M:M,3)</f>
        <v>090</v>
      </c>
      <c r="O272" s="52">
        <f>C272+N272+30</f>
        <v>44681</v>
      </c>
    </row>
    <row r="273" spans="1:15" customFormat="1">
      <c r="A273" t="s">
        <v>3058</v>
      </c>
      <c r="B273" t="s">
        <v>491</v>
      </c>
      <c r="C273" s="32">
        <v>44579</v>
      </c>
      <c r="D273" s="33">
        <v>256.45</v>
      </c>
      <c r="E273" s="34">
        <v>0</v>
      </c>
      <c r="F273" s="34">
        <v>256.45</v>
      </c>
      <c r="G273">
        <v>10</v>
      </c>
      <c r="H273" t="s">
        <v>51</v>
      </c>
      <c r="I273" t="s">
        <v>102</v>
      </c>
      <c r="J273" t="s">
        <v>803</v>
      </c>
      <c r="K273" s="23" t="str">
        <f>CONCATENATE(G:G,H:H,I:I,J:J)</f>
        <v>10FSM</v>
      </c>
      <c r="M273" t="str">
        <f>VLOOKUP(B:B,CLIENTS!A:C,3,FALSE)</f>
        <v>CH090</v>
      </c>
      <c r="N273" s="51" t="str">
        <f>RIGHT(M:M,3)</f>
        <v>090</v>
      </c>
      <c r="O273" s="52">
        <f>C273+N273+30</f>
        <v>44699</v>
      </c>
    </row>
    <row r="274" spans="1:15" customFormat="1">
      <c r="A274" t="s">
        <v>3059</v>
      </c>
      <c r="B274" t="s">
        <v>491</v>
      </c>
      <c r="C274" s="32">
        <v>44579</v>
      </c>
      <c r="D274" s="33">
        <v>631.29999999999995</v>
      </c>
      <c r="E274" s="34">
        <v>0</v>
      </c>
      <c r="F274" s="34">
        <v>631.29999999999995</v>
      </c>
      <c r="G274">
        <v>10</v>
      </c>
      <c r="H274" t="s">
        <v>51</v>
      </c>
      <c r="I274" t="s">
        <v>102</v>
      </c>
      <c r="J274" t="s">
        <v>803</v>
      </c>
      <c r="K274" s="23" t="str">
        <f>CONCATENATE(G:G,H:H,I:I,J:J)</f>
        <v>10FSM</v>
      </c>
      <c r="M274" t="str">
        <f>VLOOKUP(B:B,CLIENTS!A:C,3,FALSE)</f>
        <v>CH090</v>
      </c>
      <c r="N274" s="51" t="str">
        <f>RIGHT(M:M,3)</f>
        <v>090</v>
      </c>
      <c r="O274" s="52">
        <f>C274+N274+30</f>
        <v>44699</v>
      </c>
    </row>
    <row r="275" spans="1:15" customFormat="1">
      <c r="A275" t="s">
        <v>3060</v>
      </c>
      <c r="B275" t="s">
        <v>491</v>
      </c>
      <c r="C275" s="32">
        <v>44579</v>
      </c>
      <c r="D275" s="33">
        <v>512.29999999999995</v>
      </c>
      <c r="E275" s="34">
        <v>0</v>
      </c>
      <c r="F275" s="34">
        <v>512.29999999999995</v>
      </c>
      <c r="G275">
        <v>10</v>
      </c>
      <c r="H275" t="s">
        <v>51</v>
      </c>
      <c r="I275" t="s">
        <v>102</v>
      </c>
      <c r="J275" t="s">
        <v>803</v>
      </c>
      <c r="K275" s="23" t="str">
        <f>CONCATENATE(G:G,H:H,I:I,J:J)</f>
        <v>10FSM</v>
      </c>
      <c r="M275" t="str">
        <f>VLOOKUP(B:B,CLIENTS!A:C,3,FALSE)</f>
        <v>CH090</v>
      </c>
      <c r="N275" s="51" t="str">
        <f>RIGHT(M:M,3)</f>
        <v>090</v>
      </c>
      <c r="O275" s="52">
        <f>C275+N275+30</f>
        <v>44699</v>
      </c>
    </row>
    <row r="276" spans="1:15" customFormat="1">
      <c r="A276" t="s">
        <v>3123</v>
      </c>
      <c r="B276" t="s">
        <v>491</v>
      </c>
      <c r="C276" s="32">
        <v>44585</v>
      </c>
      <c r="D276" s="33">
        <v>631.29999999999995</v>
      </c>
      <c r="E276" s="34">
        <v>0</v>
      </c>
      <c r="F276" s="34">
        <v>631.29999999999995</v>
      </c>
      <c r="G276">
        <v>10</v>
      </c>
      <c r="H276" t="s">
        <v>51</v>
      </c>
      <c r="I276" t="s">
        <v>102</v>
      </c>
      <c r="J276" t="s">
        <v>803</v>
      </c>
      <c r="K276" s="23" t="str">
        <f>CONCATENATE(G:G,H:H,I:I,J:J)</f>
        <v>10FSM</v>
      </c>
      <c r="M276" t="str">
        <f>VLOOKUP(B:B,CLIENTS!A:C,3,FALSE)</f>
        <v>CH090</v>
      </c>
      <c r="N276" s="51" t="str">
        <f>RIGHT(M:M,3)</f>
        <v>090</v>
      </c>
      <c r="O276" s="52">
        <f>C276+N276+30</f>
        <v>44705</v>
      </c>
    </row>
    <row r="277" spans="1:15" customFormat="1">
      <c r="A277" t="s">
        <v>3124</v>
      </c>
      <c r="B277" t="s">
        <v>491</v>
      </c>
      <c r="C277" s="32">
        <v>44585</v>
      </c>
      <c r="D277" s="33">
        <v>762.2</v>
      </c>
      <c r="E277" s="34">
        <v>0</v>
      </c>
      <c r="F277" s="34">
        <v>762.2</v>
      </c>
      <c r="G277">
        <v>10</v>
      </c>
      <c r="H277" t="s">
        <v>51</v>
      </c>
      <c r="I277" t="s">
        <v>102</v>
      </c>
      <c r="J277" t="s">
        <v>803</v>
      </c>
      <c r="K277" s="23" t="str">
        <f>CONCATENATE(G:G,H:H,I:I,J:J)</f>
        <v>10FSM</v>
      </c>
      <c r="M277" t="str">
        <f>VLOOKUP(B:B,CLIENTS!A:C,3,FALSE)</f>
        <v>CH090</v>
      </c>
      <c r="N277" s="51" t="str">
        <f>RIGHT(M:M,3)</f>
        <v>090</v>
      </c>
      <c r="O277" s="52">
        <f>C277+N277+30</f>
        <v>44705</v>
      </c>
    </row>
    <row r="278" spans="1:15" customFormat="1">
      <c r="A278" t="s">
        <v>3125</v>
      </c>
      <c r="B278" t="s">
        <v>491</v>
      </c>
      <c r="C278" s="32">
        <v>44585</v>
      </c>
      <c r="D278" s="33">
        <v>988.3</v>
      </c>
      <c r="E278" s="34">
        <v>0</v>
      </c>
      <c r="F278" s="34">
        <v>988.3</v>
      </c>
      <c r="G278">
        <v>10</v>
      </c>
      <c r="H278" t="s">
        <v>51</v>
      </c>
      <c r="I278" t="s">
        <v>102</v>
      </c>
      <c r="J278" t="s">
        <v>803</v>
      </c>
      <c r="K278" s="23" t="str">
        <f>CONCATENATE(G:G,H:H,I:I,J:J)</f>
        <v>10FSM</v>
      </c>
      <c r="M278" t="str">
        <f>VLOOKUP(B:B,CLIENTS!A:C,3,FALSE)</f>
        <v>CH090</v>
      </c>
      <c r="N278" s="51" t="str">
        <f>RIGHT(M:M,3)</f>
        <v>090</v>
      </c>
      <c r="O278" s="52">
        <f>C278+N278+30</f>
        <v>44705</v>
      </c>
    </row>
    <row r="279" spans="1:15" customFormat="1">
      <c r="A279" t="s">
        <v>3126</v>
      </c>
      <c r="B279" t="s">
        <v>491</v>
      </c>
      <c r="C279" s="32">
        <v>44585</v>
      </c>
      <c r="D279" s="33">
        <v>631.29999999999995</v>
      </c>
      <c r="E279" s="34">
        <v>0</v>
      </c>
      <c r="F279" s="34">
        <v>631.29999999999995</v>
      </c>
      <c r="G279">
        <v>10</v>
      </c>
      <c r="H279" t="s">
        <v>51</v>
      </c>
      <c r="I279" t="s">
        <v>102</v>
      </c>
      <c r="J279" t="s">
        <v>803</v>
      </c>
      <c r="K279" s="23" t="str">
        <f>CONCATENATE(G:G,H:H,I:I,J:J)</f>
        <v>10FSM</v>
      </c>
      <c r="M279" t="str">
        <f>VLOOKUP(B:B,CLIENTS!A:C,3,FALSE)</f>
        <v>CH090</v>
      </c>
      <c r="N279" s="51" t="str">
        <f>RIGHT(M:M,3)</f>
        <v>090</v>
      </c>
      <c r="O279" s="52">
        <f>C279+N279+30</f>
        <v>44705</v>
      </c>
    </row>
    <row r="280" spans="1:15" customFormat="1">
      <c r="A280" t="s">
        <v>1655</v>
      </c>
      <c r="B280" t="s">
        <v>212</v>
      </c>
      <c r="C280" s="32">
        <v>44470</v>
      </c>
      <c r="D280" s="33">
        <v>1066.8399999999999</v>
      </c>
      <c r="E280" s="34">
        <v>1013.018</v>
      </c>
      <c r="F280" s="34">
        <v>53.822000000000003</v>
      </c>
      <c r="G280">
        <v>10</v>
      </c>
      <c r="H280" t="s">
        <v>51</v>
      </c>
      <c r="I280" t="s">
        <v>102</v>
      </c>
      <c r="J280" t="s">
        <v>1173</v>
      </c>
      <c r="K280" s="23" t="str">
        <f>CONCATENATE(G:G,H:H,I:I,J:J)</f>
        <v>10FSH</v>
      </c>
      <c r="M280" t="str">
        <f>VLOOKUP(B:B,CLIENTS!A:C,3,FALSE)</f>
        <v>VR090</v>
      </c>
      <c r="N280" s="51" t="str">
        <f>RIGHT(M:M,3)</f>
        <v>090</v>
      </c>
      <c r="O280" s="52">
        <f>C280+N280+30</f>
        <v>44590</v>
      </c>
    </row>
    <row r="281" spans="1:15" customFormat="1">
      <c r="A281" t="s">
        <v>1712</v>
      </c>
      <c r="B281" t="s">
        <v>212</v>
      </c>
      <c r="C281" s="32">
        <v>44483</v>
      </c>
      <c r="D281" s="33">
        <v>7818.9</v>
      </c>
      <c r="E281" s="34">
        <v>7428.6419999999998</v>
      </c>
      <c r="F281" s="34">
        <v>390.25799999999998</v>
      </c>
      <c r="G281">
        <v>10</v>
      </c>
      <c r="H281" t="s">
        <v>51</v>
      </c>
      <c r="I281" t="s">
        <v>102</v>
      </c>
      <c r="J281" t="s">
        <v>1173</v>
      </c>
      <c r="K281" s="23" t="str">
        <f>CONCATENATE(G:G,H:H,I:I,J:J)</f>
        <v>10FSH</v>
      </c>
      <c r="M281" t="str">
        <f>VLOOKUP(B:B,CLIENTS!A:C,3,FALSE)</f>
        <v>VR090</v>
      </c>
      <c r="N281" s="51" t="str">
        <f>RIGHT(M:M,3)</f>
        <v>090</v>
      </c>
      <c r="O281" s="52">
        <f>C281+N281+30</f>
        <v>44603</v>
      </c>
    </row>
    <row r="282" spans="1:15" customFormat="1">
      <c r="A282" t="s">
        <v>1967</v>
      </c>
      <c r="B282" t="s">
        <v>211</v>
      </c>
      <c r="C282" s="32">
        <v>44508</v>
      </c>
      <c r="D282" s="33">
        <v>7818.9</v>
      </c>
      <c r="E282" s="34">
        <v>0</v>
      </c>
      <c r="F282" s="34">
        <v>7818.9</v>
      </c>
      <c r="G282">
        <v>10</v>
      </c>
      <c r="H282" t="s">
        <v>51</v>
      </c>
      <c r="I282" t="s">
        <v>102</v>
      </c>
      <c r="J282" t="s">
        <v>588</v>
      </c>
      <c r="K282" s="23" t="str">
        <f>CONCATENATE(G:G,H:H,I:I,J:J)</f>
        <v>10FSC</v>
      </c>
      <c r="M282" t="str">
        <f>VLOOKUP(B:B,CLIENTS!A:C,3,FALSE)</f>
        <v>VR090</v>
      </c>
      <c r="N282" s="51" t="str">
        <f>RIGHT(M:M,3)</f>
        <v>090</v>
      </c>
      <c r="O282" s="52">
        <f>C282+N282+30</f>
        <v>44628</v>
      </c>
    </row>
    <row r="283" spans="1:15" customFormat="1">
      <c r="A283" t="s">
        <v>2365</v>
      </c>
      <c r="B283" t="s">
        <v>211</v>
      </c>
      <c r="C283" s="32">
        <v>44540</v>
      </c>
      <c r="D283" s="33">
        <v>7818.9</v>
      </c>
      <c r="E283" s="34">
        <v>0</v>
      </c>
      <c r="F283" s="34">
        <v>7818.9</v>
      </c>
      <c r="G283">
        <v>10</v>
      </c>
      <c r="H283" t="s">
        <v>51</v>
      </c>
      <c r="I283" t="s">
        <v>102</v>
      </c>
      <c r="J283" t="s">
        <v>682</v>
      </c>
      <c r="K283" s="23" t="str">
        <f>CONCATENATE(G:G,H:H,I:I,J:J)</f>
        <v>10FSD</v>
      </c>
      <c r="M283" t="str">
        <f>VLOOKUP(B:B,CLIENTS!A:C,3,FALSE)</f>
        <v>VR090</v>
      </c>
      <c r="N283" s="51" t="str">
        <f>RIGHT(M:M,3)</f>
        <v>090</v>
      </c>
      <c r="O283" s="52">
        <f>C283+N283+30</f>
        <v>44660</v>
      </c>
    </row>
    <row r="284" spans="1:15" customFormat="1">
      <c r="A284" t="s">
        <v>2423</v>
      </c>
      <c r="B284" t="s">
        <v>212</v>
      </c>
      <c r="C284" s="32">
        <v>44545</v>
      </c>
      <c r="D284" s="33">
        <v>1226.3</v>
      </c>
      <c r="E284" s="34">
        <v>1165.1179999999999</v>
      </c>
      <c r="F284" s="34">
        <v>61.182000000000002</v>
      </c>
      <c r="G284">
        <v>10</v>
      </c>
      <c r="H284" t="s">
        <v>51</v>
      </c>
      <c r="I284" t="s">
        <v>102</v>
      </c>
      <c r="J284" t="s">
        <v>682</v>
      </c>
      <c r="K284" s="23" t="str">
        <f>CONCATENATE(G:G,H:H,I:I,J:J)</f>
        <v>10FSD</v>
      </c>
      <c r="M284" t="str">
        <f>VLOOKUP(B:B,CLIENTS!A:C,3,FALSE)</f>
        <v>VR090</v>
      </c>
      <c r="N284" s="51" t="str">
        <f>RIGHT(M:M,3)</f>
        <v>090</v>
      </c>
      <c r="O284" s="52">
        <f>C284+N284+30</f>
        <v>44665</v>
      </c>
    </row>
    <row r="285" spans="1:15" customFormat="1">
      <c r="A285" t="s">
        <v>2466</v>
      </c>
      <c r="B285" t="s">
        <v>212</v>
      </c>
      <c r="C285" s="32">
        <v>44550</v>
      </c>
      <c r="D285" s="33">
        <v>295.72000000000003</v>
      </c>
      <c r="E285" s="34">
        <v>0</v>
      </c>
      <c r="F285" s="34">
        <v>295.72000000000003</v>
      </c>
      <c r="G285">
        <v>10</v>
      </c>
      <c r="H285" t="s">
        <v>51</v>
      </c>
      <c r="I285" t="s">
        <v>102</v>
      </c>
      <c r="J285" t="s">
        <v>682</v>
      </c>
      <c r="K285" s="23" t="str">
        <f>CONCATENATE(G:G,H:H,I:I,J:J)</f>
        <v>10FSD</v>
      </c>
      <c r="M285" t="str">
        <f>VLOOKUP(B:B,CLIENTS!A:C,3,FALSE)</f>
        <v>VR090</v>
      </c>
      <c r="N285" s="51" t="str">
        <f>RIGHT(M:M,3)</f>
        <v>090</v>
      </c>
      <c r="O285" s="52">
        <f>C285+N285+30</f>
        <v>44670</v>
      </c>
    </row>
    <row r="286" spans="1:15" customFormat="1">
      <c r="A286" t="s">
        <v>2524</v>
      </c>
      <c r="B286" t="s">
        <v>212</v>
      </c>
      <c r="C286" s="32">
        <v>44554</v>
      </c>
      <c r="D286" s="33">
        <v>755.06</v>
      </c>
      <c r="E286" s="34">
        <v>0</v>
      </c>
      <c r="F286" s="34">
        <v>755.06</v>
      </c>
      <c r="G286">
        <v>10</v>
      </c>
      <c r="H286" t="s">
        <v>51</v>
      </c>
      <c r="I286" t="s">
        <v>102</v>
      </c>
      <c r="J286" t="s">
        <v>682</v>
      </c>
      <c r="K286" s="23" t="str">
        <f>CONCATENATE(G:G,H:H,I:I,J:J)</f>
        <v>10FSD</v>
      </c>
      <c r="M286" t="str">
        <f>VLOOKUP(B:B,CLIENTS!A:C,3,FALSE)</f>
        <v>VR090</v>
      </c>
      <c r="N286" s="51" t="str">
        <f>RIGHT(M:M,3)</f>
        <v>090</v>
      </c>
      <c r="O286" s="52">
        <f>C286+N286+30</f>
        <v>44674</v>
      </c>
    </row>
    <row r="287" spans="1:15" customFormat="1">
      <c r="A287" t="s">
        <v>2965</v>
      </c>
      <c r="B287" t="s">
        <v>212</v>
      </c>
      <c r="C287" s="32">
        <v>44572</v>
      </c>
      <c r="D287" s="33">
        <v>377.83</v>
      </c>
      <c r="E287" s="34">
        <v>0</v>
      </c>
      <c r="F287" s="34">
        <v>377.83</v>
      </c>
      <c r="G287">
        <v>10</v>
      </c>
      <c r="H287" t="s">
        <v>51</v>
      </c>
      <c r="I287" t="s">
        <v>102</v>
      </c>
      <c r="J287" t="s">
        <v>803</v>
      </c>
      <c r="K287" s="23" t="str">
        <f>CONCATENATE(G:G,H:H,I:I,J:J)</f>
        <v>10FSM</v>
      </c>
      <c r="M287" t="str">
        <f>VLOOKUP(B:B,CLIENTS!A:C,3,FALSE)</f>
        <v>VR090</v>
      </c>
      <c r="N287" s="51" t="str">
        <f>RIGHT(M:M,3)</f>
        <v>090</v>
      </c>
      <c r="O287" s="52">
        <f>C287+N287+30</f>
        <v>44692</v>
      </c>
    </row>
    <row r="288" spans="1:15" customFormat="1">
      <c r="A288" t="s">
        <v>3057</v>
      </c>
      <c r="B288" t="s">
        <v>212</v>
      </c>
      <c r="C288" s="32">
        <v>44579</v>
      </c>
      <c r="D288" s="33">
        <v>7818.9</v>
      </c>
      <c r="E288" s="34">
        <v>0</v>
      </c>
      <c r="F288" s="34">
        <v>7818.9</v>
      </c>
      <c r="G288">
        <v>10</v>
      </c>
      <c r="H288" t="s">
        <v>51</v>
      </c>
      <c r="I288" t="s">
        <v>102</v>
      </c>
      <c r="J288" t="s">
        <v>803</v>
      </c>
      <c r="K288" s="23" t="str">
        <f>CONCATENATE(G:G,H:H,I:I,J:J)</f>
        <v>10FSM</v>
      </c>
      <c r="M288" t="str">
        <f>VLOOKUP(B:B,CLIENTS!A:C,3,FALSE)</f>
        <v>VR090</v>
      </c>
      <c r="N288" s="51" t="str">
        <f>RIGHT(M:M,3)</f>
        <v>090</v>
      </c>
      <c r="O288" s="52">
        <f>C288+N288+30</f>
        <v>44699</v>
      </c>
    </row>
    <row r="289" spans="1:15" customFormat="1">
      <c r="A289" t="s">
        <v>1404</v>
      </c>
      <c r="B289" t="s">
        <v>712</v>
      </c>
      <c r="C289" s="32">
        <v>44406</v>
      </c>
      <c r="D289" s="33">
        <v>118.41</v>
      </c>
      <c r="E289" s="34">
        <v>0</v>
      </c>
      <c r="F289" s="34">
        <v>118.41</v>
      </c>
      <c r="G289">
        <v>10</v>
      </c>
      <c r="H289" t="s">
        <v>51</v>
      </c>
      <c r="I289" t="s">
        <v>102</v>
      </c>
      <c r="J289" t="s">
        <v>965</v>
      </c>
      <c r="K289" s="23" t="str">
        <f>CONCATENATE(G:G,H:H,I:I,J:J)</f>
        <v>10FSK</v>
      </c>
      <c r="M289" t="str">
        <f>VLOOKUP(B:B,CLIENTS!A:C,3,FALSE)</f>
        <v>TR090</v>
      </c>
      <c r="N289" s="51" t="str">
        <f>RIGHT(M:M,3)</f>
        <v>090</v>
      </c>
      <c r="O289" s="52">
        <f>C289+N289+30</f>
        <v>44526</v>
      </c>
    </row>
    <row r="290" spans="1:15" customFormat="1">
      <c r="A290" t="s">
        <v>1405</v>
      </c>
      <c r="B290" t="s">
        <v>712</v>
      </c>
      <c r="C290" s="32">
        <v>44406</v>
      </c>
      <c r="D290" s="33">
        <v>173.15</v>
      </c>
      <c r="E290" s="34">
        <v>0</v>
      </c>
      <c r="F290" s="34">
        <v>173.15</v>
      </c>
      <c r="G290">
        <v>10</v>
      </c>
      <c r="H290" t="s">
        <v>51</v>
      </c>
      <c r="I290" t="s">
        <v>102</v>
      </c>
      <c r="J290" t="s">
        <v>965</v>
      </c>
      <c r="K290" s="23" t="str">
        <f>CONCATENATE(G:G,H:H,I:I,J:J)</f>
        <v>10FSK</v>
      </c>
      <c r="M290" t="str">
        <f>VLOOKUP(B:B,CLIENTS!A:C,3,FALSE)</f>
        <v>TR090</v>
      </c>
      <c r="N290" s="51" t="str">
        <f>RIGHT(M:M,3)</f>
        <v>090</v>
      </c>
      <c r="O290" s="52">
        <f>C290+N290+30</f>
        <v>44526</v>
      </c>
    </row>
    <row r="291" spans="1:15" customFormat="1">
      <c r="A291" t="s">
        <v>2368</v>
      </c>
      <c r="B291" t="s">
        <v>712</v>
      </c>
      <c r="C291" s="32">
        <v>44540</v>
      </c>
      <c r="D291" s="33">
        <v>148.16</v>
      </c>
      <c r="E291" s="34">
        <v>0</v>
      </c>
      <c r="F291" s="34">
        <v>148.16</v>
      </c>
      <c r="G291">
        <v>10</v>
      </c>
      <c r="H291" t="s">
        <v>51</v>
      </c>
      <c r="I291" t="s">
        <v>102</v>
      </c>
      <c r="J291" t="s">
        <v>682</v>
      </c>
      <c r="K291" s="23" t="str">
        <f>CONCATENATE(G:G,H:H,I:I,J:J)</f>
        <v>10FSD</v>
      </c>
      <c r="M291" t="str">
        <f>VLOOKUP(B:B,CLIENTS!A:C,3,FALSE)</f>
        <v>TR090</v>
      </c>
      <c r="N291" s="51" t="str">
        <f>RIGHT(M:M,3)</f>
        <v>090</v>
      </c>
      <c r="O291" s="52">
        <f>C291+N291+30</f>
        <v>44660</v>
      </c>
    </row>
    <row r="292" spans="1:15" customFormat="1">
      <c r="A292" t="s">
        <v>2757</v>
      </c>
      <c r="B292" t="s">
        <v>712</v>
      </c>
      <c r="C292" s="32">
        <v>44561</v>
      </c>
      <c r="D292" s="33">
        <v>173.15</v>
      </c>
      <c r="E292" s="34">
        <v>0</v>
      </c>
      <c r="F292" s="34">
        <v>173.15</v>
      </c>
      <c r="G292">
        <v>10</v>
      </c>
      <c r="H292" t="s">
        <v>51</v>
      </c>
      <c r="I292" t="s">
        <v>102</v>
      </c>
      <c r="J292" t="s">
        <v>682</v>
      </c>
      <c r="K292" s="23" t="str">
        <f>CONCATENATE(G:G,H:H,I:I,J:J)</f>
        <v>10FSD</v>
      </c>
      <c r="M292" t="str">
        <f>VLOOKUP(B:B,CLIENTS!A:C,3,FALSE)</f>
        <v>TR090</v>
      </c>
      <c r="N292" s="51" t="str">
        <f>RIGHT(M:M,3)</f>
        <v>090</v>
      </c>
      <c r="O292" s="52">
        <f>C292+N292+30</f>
        <v>44681</v>
      </c>
    </row>
    <row r="293" spans="1:15" customFormat="1">
      <c r="A293" t="s">
        <v>1030</v>
      </c>
      <c r="B293" t="s">
        <v>595</v>
      </c>
      <c r="C293" s="32">
        <v>43979</v>
      </c>
      <c r="D293" s="33">
        <v>148.16</v>
      </c>
      <c r="E293" s="34">
        <v>0</v>
      </c>
      <c r="F293" s="34">
        <v>148.16</v>
      </c>
      <c r="G293">
        <v>10</v>
      </c>
      <c r="H293" t="s">
        <v>51</v>
      </c>
      <c r="I293" t="s">
        <v>102</v>
      </c>
      <c r="J293" t="s">
        <v>223</v>
      </c>
      <c r="K293" s="23" t="str">
        <f>CONCATENATE(G:G,H:H,I:I,J:J)</f>
        <v>10FSZ</v>
      </c>
      <c r="M293" t="str">
        <f>VLOOKUP(B:B,CLIENTS!A:C,3,FALSE)</f>
        <v>TR090</v>
      </c>
      <c r="N293" s="51" t="str">
        <f>RIGHT(M:M,3)</f>
        <v>090</v>
      </c>
      <c r="O293" s="52">
        <f>C293+N293+30</f>
        <v>44099</v>
      </c>
    </row>
    <row r="294" spans="1:15" customFormat="1">
      <c r="A294" t="s">
        <v>837</v>
      </c>
      <c r="B294" t="s">
        <v>838</v>
      </c>
      <c r="C294" s="32">
        <v>43676</v>
      </c>
      <c r="D294" s="33">
        <v>-1291.105</v>
      </c>
      <c r="E294" s="34">
        <v>-635.72199999999998</v>
      </c>
      <c r="F294" s="34">
        <v>-655.38300000000004</v>
      </c>
      <c r="G294">
        <v>10</v>
      </c>
      <c r="H294" t="s">
        <v>51</v>
      </c>
      <c r="I294" t="s">
        <v>102</v>
      </c>
      <c r="J294" t="s">
        <v>103</v>
      </c>
      <c r="K294" s="23" t="str">
        <f>CONCATENATE(G:G,H:H,I:I,J:J)</f>
        <v>10FSA</v>
      </c>
      <c r="M294" t="str">
        <f>VLOOKUP(B:B,CLIENTS!A:C,3,FALSE)</f>
        <v>TR090</v>
      </c>
      <c r="N294" s="51" t="str">
        <f>RIGHT(M:M,3)</f>
        <v>090</v>
      </c>
      <c r="O294" s="52">
        <f>C294+N294+30</f>
        <v>43796</v>
      </c>
    </row>
    <row r="295" spans="1:15" customFormat="1">
      <c r="A295" t="s">
        <v>1740</v>
      </c>
      <c r="B295" t="s">
        <v>1449</v>
      </c>
      <c r="C295" s="32">
        <v>44490</v>
      </c>
      <c r="D295" s="33">
        <v>743.16</v>
      </c>
      <c r="E295" s="34">
        <v>0</v>
      </c>
      <c r="F295" s="34">
        <v>743.16</v>
      </c>
      <c r="G295">
        <v>10</v>
      </c>
      <c r="H295" t="s">
        <v>51</v>
      </c>
      <c r="I295" t="s">
        <v>102</v>
      </c>
      <c r="J295" t="s">
        <v>1173</v>
      </c>
      <c r="K295" s="23" t="str">
        <f>CONCATENATE(G:G,H:H,I:I,J:J)</f>
        <v>10FSH</v>
      </c>
      <c r="M295" t="str">
        <f>VLOOKUP(B:B,CLIENTS!A:C,3,FALSE)</f>
        <v>TR090</v>
      </c>
      <c r="N295" s="51" t="str">
        <f>RIGHT(M:M,3)</f>
        <v>090</v>
      </c>
      <c r="O295" s="52">
        <f>C295+N295+30</f>
        <v>44610</v>
      </c>
    </row>
    <row r="296" spans="1:15" customFormat="1">
      <c r="A296" t="s">
        <v>1741</v>
      </c>
      <c r="B296" t="s">
        <v>1449</v>
      </c>
      <c r="C296" s="32">
        <v>44490</v>
      </c>
      <c r="D296" s="33">
        <v>595.6</v>
      </c>
      <c r="E296" s="34">
        <v>0</v>
      </c>
      <c r="F296" s="34">
        <v>595.6</v>
      </c>
      <c r="G296">
        <v>10</v>
      </c>
      <c r="H296" t="s">
        <v>51</v>
      </c>
      <c r="I296" t="s">
        <v>102</v>
      </c>
      <c r="J296" t="s">
        <v>1173</v>
      </c>
      <c r="K296" s="23" t="str">
        <f>CONCATENATE(G:G,H:H,I:I,J:J)</f>
        <v>10FSH</v>
      </c>
      <c r="M296" t="str">
        <f>VLOOKUP(B:B,CLIENTS!A:C,3,FALSE)</f>
        <v>TR090</v>
      </c>
      <c r="N296" s="51" t="str">
        <f>RIGHT(M:M,3)</f>
        <v>090</v>
      </c>
      <c r="O296" s="52">
        <f>C296+N296+30</f>
        <v>44610</v>
      </c>
    </row>
    <row r="297" spans="1:15" customFormat="1">
      <c r="A297" t="s">
        <v>1742</v>
      </c>
      <c r="B297" t="s">
        <v>1449</v>
      </c>
      <c r="C297" s="32">
        <v>44490</v>
      </c>
      <c r="D297" s="33">
        <v>448.63499999999999</v>
      </c>
      <c r="E297" s="34">
        <v>0</v>
      </c>
      <c r="F297" s="34">
        <v>448.63499999999999</v>
      </c>
      <c r="G297">
        <v>10</v>
      </c>
      <c r="H297" t="s">
        <v>51</v>
      </c>
      <c r="I297" t="s">
        <v>102</v>
      </c>
      <c r="J297" t="s">
        <v>1173</v>
      </c>
      <c r="K297" s="23" t="str">
        <f>CONCATENATE(G:G,H:H,I:I,J:J)</f>
        <v>10FSH</v>
      </c>
      <c r="M297" t="str">
        <f>VLOOKUP(B:B,CLIENTS!A:C,3,FALSE)</f>
        <v>TR090</v>
      </c>
      <c r="N297" s="51" t="str">
        <f>RIGHT(M:M,3)</f>
        <v>090</v>
      </c>
      <c r="O297" s="52">
        <f>C297+N297+30</f>
        <v>44610</v>
      </c>
    </row>
    <row r="298" spans="1:15" customFormat="1">
      <c r="A298" t="s">
        <v>1836</v>
      </c>
      <c r="B298" t="s">
        <v>1449</v>
      </c>
      <c r="C298" s="32">
        <v>44499</v>
      </c>
      <c r="D298" s="33">
        <v>743.16</v>
      </c>
      <c r="E298" s="34">
        <v>0</v>
      </c>
      <c r="F298" s="34">
        <v>743.16</v>
      </c>
      <c r="G298">
        <v>10</v>
      </c>
      <c r="H298" t="s">
        <v>51</v>
      </c>
      <c r="I298" t="s">
        <v>102</v>
      </c>
      <c r="J298" t="s">
        <v>1173</v>
      </c>
      <c r="K298" s="23" t="str">
        <f>CONCATENATE(G:G,H:H,I:I,J:J)</f>
        <v>10FSH</v>
      </c>
      <c r="M298" t="str">
        <f>VLOOKUP(B:B,CLIENTS!A:C,3,FALSE)</f>
        <v>TR090</v>
      </c>
      <c r="N298" s="51" t="str">
        <f>RIGHT(M:M,3)</f>
        <v>090</v>
      </c>
      <c r="O298" s="52">
        <f>C298+N298+30</f>
        <v>44619</v>
      </c>
    </row>
    <row r="299" spans="1:15" customFormat="1">
      <c r="A299" t="s">
        <v>1924</v>
      </c>
      <c r="B299" t="s">
        <v>1449</v>
      </c>
      <c r="C299" s="32">
        <v>44501</v>
      </c>
      <c r="D299" s="33">
        <v>595.6</v>
      </c>
      <c r="E299" s="34">
        <v>0</v>
      </c>
      <c r="F299" s="34">
        <v>595.6</v>
      </c>
      <c r="G299">
        <v>10</v>
      </c>
      <c r="H299" t="s">
        <v>51</v>
      </c>
      <c r="I299" t="s">
        <v>102</v>
      </c>
      <c r="J299" t="s">
        <v>588</v>
      </c>
      <c r="K299" s="23" t="str">
        <f>CONCATENATE(G:G,H:H,I:I,J:J)</f>
        <v>10FSC</v>
      </c>
      <c r="M299" t="str">
        <f>VLOOKUP(B:B,CLIENTS!A:C,3,FALSE)</f>
        <v>TR090</v>
      </c>
      <c r="N299" s="51" t="str">
        <f>RIGHT(M:M,3)</f>
        <v>090</v>
      </c>
      <c r="O299" s="52">
        <f>C299+N299+30</f>
        <v>44621</v>
      </c>
    </row>
    <row r="300" spans="1:15" customFormat="1">
      <c r="A300" t="s">
        <v>1925</v>
      </c>
      <c r="B300" t="s">
        <v>1449</v>
      </c>
      <c r="C300" s="32">
        <v>44501</v>
      </c>
      <c r="D300" s="33">
        <v>743.16</v>
      </c>
      <c r="E300" s="34">
        <v>0</v>
      </c>
      <c r="F300" s="34">
        <v>743.16</v>
      </c>
      <c r="G300">
        <v>10</v>
      </c>
      <c r="H300" t="s">
        <v>51</v>
      </c>
      <c r="I300" t="s">
        <v>102</v>
      </c>
      <c r="J300" t="s">
        <v>588</v>
      </c>
      <c r="K300" s="23" t="str">
        <f>CONCATENATE(G:G,H:H,I:I,J:J)</f>
        <v>10FSC</v>
      </c>
      <c r="M300" t="str">
        <f>VLOOKUP(B:B,CLIENTS!A:C,3,FALSE)</f>
        <v>TR090</v>
      </c>
      <c r="N300" s="51" t="str">
        <f>RIGHT(M:M,3)</f>
        <v>090</v>
      </c>
      <c r="O300" s="52">
        <f>C300+N300+30</f>
        <v>44621</v>
      </c>
    </row>
    <row r="301" spans="1:15" customFormat="1">
      <c r="A301" t="s">
        <v>2021</v>
      </c>
      <c r="B301" t="s">
        <v>2022</v>
      </c>
      <c r="C301" s="32">
        <v>44515</v>
      </c>
      <c r="D301" s="33">
        <v>743.16</v>
      </c>
      <c r="E301" s="34">
        <v>0</v>
      </c>
      <c r="F301" s="34">
        <v>743.16</v>
      </c>
      <c r="G301">
        <v>10</v>
      </c>
      <c r="H301" t="s">
        <v>51</v>
      </c>
      <c r="I301" t="s">
        <v>102</v>
      </c>
      <c r="J301" t="s">
        <v>588</v>
      </c>
      <c r="K301" s="23" t="str">
        <f>CONCATENATE(G:G,H:H,I:I,J:J)</f>
        <v>10FSC</v>
      </c>
      <c r="M301" t="str">
        <f>VLOOKUP(B:B,CLIENTS!A:C,3,FALSE)</f>
        <v>TR090</v>
      </c>
      <c r="N301" s="51" t="str">
        <f>RIGHT(M:M,3)</f>
        <v>090</v>
      </c>
      <c r="O301" s="52">
        <f>C301+N301+30</f>
        <v>44635</v>
      </c>
    </row>
    <row r="302" spans="1:15" customFormat="1">
      <c r="A302" t="s">
        <v>2077</v>
      </c>
      <c r="B302" t="s">
        <v>1449</v>
      </c>
      <c r="C302" s="32">
        <v>44522</v>
      </c>
      <c r="D302" s="33">
        <v>743.16</v>
      </c>
      <c r="E302" s="34">
        <v>0</v>
      </c>
      <c r="F302" s="34">
        <v>743.16</v>
      </c>
      <c r="G302">
        <v>10</v>
      </c>
      <c r="H302" t="s">
        <v>51</v>
      </c>
      <c r="I302" t="s">
        <v>102</v>
      </c>
      <c r="J302" t="s">
        <v>588</v>
      </c>
      <c r="K302" s="23" t="str">
        <f>CONCATENATE(G:G,H:H,I:I,J:J)</f>
        <v>10FSC</v>
      </c>
      <c r="M302" t="str">
        <f>VLOOKUP(B:B,CLIENTS!A:C,3,FALSE)</f>
        <v>TR090</v>
      </c>
      <c r="N302" s="51" t="str">
        <f>RIGHT(M:M,3)</f>
        <v>090</v>
      </c>
      <c r="O302" s="52">
        <f>C302+N302+30</f>
        <v>44642</v>
      </c>
    </row>
    <row r="303" spans="1:15" customFormat="1">
      <c r="A303" t="s">
        <v>2090</v>
      </c>
      <c r="B303" t="s">
        <v>1449</v>
      </c>
      <c r="C303" s="32">
        <v>44523</v>
      </c>
      <c r="D303" s="33">
        <v>162.44</v>
      </c>
      <c r="E303" s="34">
        <v>0</v>
      </c>
      <c r="F303" s="34">
        <v>162.44</v>
      </c>
      <c r="G303">
        <v>10</v>
      </c>
      <c r="H303" t="s">
        <v>51</v>
      </c>
      <c r="I303" t="s">
        <v>102</v>
      </c>
      <c r="J303" t="s">
        <v>588</v>
      </c>
      <c r="K303" s="23" t="str">
        <f>CONCATENATE(G:G,H:H,I:I,J:J)</f>
        <v>10FSC</v>
      </c>
      <c r="M303" t="str">
        <f>VLOOKUP(B:B,CLIENTS!A:C,3,FALSE)</f>
        <v>TR090</v>
      </c>
      <c r="N303" s="51" t="str">
        <f>RIGHT(M:M,3)</f>
        <v>090</v>
      </c>
      <c r="O303" s="52">
        <f>C303+N303+30</f>
        <v>44643</v>
      </c>
    </row>
    <row r="304" spans="1:15" customFormat="1">
      <c r="A304" t="s">
        <v>2135</v>
      </c>
      <c r="B304" t="s">
        <v>1449</v>
      </c>
      <c r="C304" s="32">
        <v>44527</v>
      </c>
      <c r="D304" s="33">
        <v>743.16</v>
      </c>
      <c r="E304" s="34">
        <v>0</v>
      </c>
      <c r="F304" s="34">
        <v>743.16</v>
      </c>
      <c r="G304">
        <v>10</v>
      </c>
      <c r="H304" t="s">
        <v>51</v>
      </c>
      <c r="I304" t="s">
        <v>102</v>
      </c>
      <c r="J304" t="s">
        <v>588</v>
      </c>
      <c r="K304" s="23" t="str">
        <f>CONCATENATE(G:G,H:H,I:I,J:J)</f>
        <v>10FSC</v>
      </c>
      <c r="M304" t="str">
        <f>VLOOKUP(B:B,CLIENTS!A:C,3,FALSE)</f>
        <v>TR090</v>
      </c>
      <c r="N304" s="51" t="str">
        <f>RIGHT(M:M,3)</f>
        <v>090</v>
      </c>
      <c r="O304" s="52">
        <f>C304+N304+30</f>
        <v>44647</v>
      </c>
    </row>
    <row r="305" spans="1:15" customFormat="1">
      <c r="A305" t="s">
        <v>2286</v>
      </c>
      <c r="B305" t="s">
        <v>2022</v>
      </c>
      <c r="C305" s="32">
        <v>44533</v>
      </c>
      <c r="D305" s="33">
        <v>743.16</v>
      </c>
      <c r="E305" s="34">
        <v>0</v>
      </c>
      <c r="F305" s="34">
        <v>743.16</v>
      </c>
      <c r="G305">
        <v>10</v>
      </c>
      <c r="H305" t="s">
        <v>51</v>
      </c>
      <c r="I305" t="s">
        <v>102</v>
      </c>
      <c r="J305" t="s">
        <v>682</v>
      </c>
      <c r="K305" s="23" t="str">
        <f>CONCATENATE(G:G,H:H,I:I,J:J)</f>
        <v>10FSD</v>
      </c>
      <c r="M305" t="str">
        <f>VLOOKUP(B:B,CLIENTS!A:C,3,FALSE)</f>
        <v>TR090</v>
      </c>
      <c r="N305" s="51" t="str">
        <f>RIGHT(M:M,3)</f>
        <v>090</v>
      </c>
      <c r="O305" s="52">
        <f>C305+N305+30</f>
        <v>44653</v>
      </c>
    </row>
    <row r="306" spans="1:15" customFormat="1">
      <c r="A306" t="s">
        <v>2313</v>
      </c>
      <c r="B306" t="s">
        <v>2022</v>
      </c>
      <c r="C306" s="32">
        <v>44536</v>
      </c>
      <c r="D306" s="33">
        <v>743.16</v>
      </c>
      <c r="E306" s="34">
        <v>0</v>
      </c>
      <c r="F306" s="34">
        <v>743.16</v>
      </c>
      <c r="G306">
        <v>10</v>
      </c>
      <c r="H306" t="s">
        <v>51</v>
      </c>
      <c r="I306" t="s">
        <v>102</v>
      </c>
      <c r="J306" t="s">
        <v>682</v>
      </c>
      <c r="K306" s="23" t="str">
        <f>CONCATENATE(G:G,H:H,I:I,J:J)</f>
        <v>10FSD</v>
      </c>
      <c r="M306" t="str">
        <f>VLOOKUP(B:B,CLIENTS!A:C,3,FALSE)</f>
        <v>TR090</v>
      </c>
      <c r="N306" s="51" t="str">
        <f>RIGHT(M:M,3)</f>
        <v>090</v>
      </c>
      <c r="O306" s="52">
        <f>C306+N306+30</f>
        <v>44656</v>
      </c>
    </row>
    <row r="307" spans="1:15" customFormat="1">
      <c r="A307" t="s">
        <v>2351</v>
      </c>
      <c r="B307" t="s">
        <v>1449</v>
      </c>
      <c r="C307" s="32">
        <v>44539</v>
      </c>
      <c r="D307" s="33">
        <v>743.16</v>
      </c>
      <c r="E307" s="34">
        <v>0</v>
      </c>
      <c r="F307" s="34">
        <v>743.16</v>
      </c>
      <c r="G307">
        <v>10</v>
      </c>
      <c r="H307" t="s">
        <v>51</v>
      </c>
      <c r="I307" t="s">
        <v>102</v>
      </c>
      <c r="J307" t="s">
        <v>682</v>
      </c>
      <c r="K307" s="23" t="str">
        <f>CONCATENATE(G:G,H:H,I:I,J:J)</f>
        <v>10FSD</v>
      </c>
      <c r="M307" t="str">
        <f>VLOOKUP(B:B,CLIENTS!A:C,3,FALSE)</f>
        <v>TR090</v>
      </c>
      <c r="N307" s="51" t="str">
        <f>RIGHT(M:M,3)</f>
        <v>090</v>
      </c>
      <c r="O307" s="52">
        <f>C307+N307+30</f>
        <v>44659</v>
      </c>
    </row>
    <row r="308" spans="1:15" customFormat="1">
      <c r="A308" t="s">
        <v>2424</v>
      </c>
      <c r="B308" t="s">
        <v>2022</v>
      </c>
      <c r="C308" s="32">
        <v>44545</v>
      </c>
      <c r="D308" s="33">
        <v>173.15</v>
      </c>
      <c r="E308" s="34">
        <v>0</v>
      </c>
      <c r="F308" s="34">
        <v>173.15</v>
      </c>
      <c r="G308">
        <v>10</v>
      </c>
      <c r="H308" t="s">
        <v>51</v>
      </c>
      <c r="I308" t="s">
        <v>102</v>
      </c>
      <c r="J308" t="s">
        <v>682</v>
      </c>
      <c r="K308" s="23" t="str">
        <f>CONCATENATE(G:G,H:H,I:I,J:J)</f>
        <v>10FSD</v>
      </c>
      <c r="M308" t="str">
        <f>VLOOKUP(B:B,CLIENTS!A:C,3,FALSE)</f>
        <v>TR090</v>
      </c>
      <c r="N308" s="51" t="str">
        <f>RIGHT(M:M,3)</f>
        <v>090</v>
      </c>
      <c r="O308" s="52">
        <f>C308+N308+30</f>
        <v>44665</v>
      </c>
    </row>
    <row r="309" spans="1:15" customFormat="1">
      <c r="A309" t="s">
        <v>2689</v>
      </c>
      <c r="B309" t="s">
        <v>1449</v>
      </c>
      <c r="C309" s="32">
        <v>44560</v>
      </c>
      <c r="D309" s="33">
        <v>220.75</v>
      </c>
      <c r="E309" s="34">
        <v>0</v>
      </c>
      <c r="F309" s="34">
        <v>220.75</v>
      </c>
      <c r="G309">
        <v>10</v>
      </c>
      <c r="H309" t="s">
        <v>51</v>
      </c>
      <c r="I309" t="s">
        <v>102</v>
      </c>
      <c r="J309" t="s">
        <v>682</v>
      </c>
      <c r="K309" s="23" t="str">
        <f>CONCATENATE(G:G,H:H,I:I,J:J)</f>
        <v>10FSD</v>
      </c>
      <c r="M309" t="str">
        <f>VLOOKUP(B:B,CLIENTS!A:C,3,FALSE)</f>
        <v>TR090</v>
      </c>
      <c r="N309" s="51" t="str">
        <f>RIGHT(M:M,3)</f>
        <v>090</v>
      </c>
      <c r="O309" s="52">
        <f>C309+N309+30</f>
        <v>44680</v>
      </c>
    </row>
    <row r="310" spans="1:15" customFormat="1">
      <c r="A310" t="s">
        <v>2690</v>
      </c>
      <c r="B310" t="s">
        <v>1449</v>
      </c>
      <c r="C310" s="32">
        <v>44560</v>
      </c>
      <c r="D310" s="33">
        <v>743.16</v>
      </c>
      <c r="E310" s="34">
        <v>0</v>
      </c>
      <c r="F310" s="34">
        <v>743.16</v>
      </c>
      <c r="G310">
        <v>10</v>
      </c>
      <c r="H310" t="s">
        <v>51</v>
      </c>
      <c r="I310" t="s">
        <v>102</v>
      </c>
      <c r="J310" t="s">
        <v>682</v>
      </c>
      <c r="K310" s="23" t="str">
        <f>CONCATENATE(G:G,H:H,I:I,J:J)</f>
        <v>10FSD</v>
      </c>
      <c r="M310" t="str">
        <f>VLOOKUP(B:B,CLIENTS!A:C,3,FALSE)</f>
        <v>TR090</v>
      </c>
      <c r="N310" s="51" t="str">
        <f>RIGHT(M:M,3)</f>
        <v>090</v>
      </c>
      <c r="O310" s="52">
        <f>C310+N310+30</f>
        <v>44680</v>
      </c>
    </row>
    <row r="311" spans="1:15" customFormat="1">
      <c r="A311" t="s">
        <v>2884</v>
      </c>
      <c r="B311" t="s">
        <v>2022</v>
      </c>
      <c r="C311" s="32">
        <v>44565</v>
      </c>
      <c r="D311" s="33">
        <v>173.15</v>
      </c>
      <c r="E311" s="34">
        <v>0</v>
      </c>
      <c r="F311" s="34">
        <v>173.15</v>
      </c>
      <c r="G311">
        <v>10</v>
      </c>
      <c r="H311" t="s">
        <v>51</v>
      </c>
      <c r="I311" t="s">
        <v>102</v>
      </c>
      <c r="J311" t="s">
        <v>803</v>
      </c>
      <c r="K311" s="23" t="str">
        <f>CONCATENATE(G:G,H:H,I:I,J:J)</f>
        <v>10FSM</v>
      </c>
      <c r="M311" t="str">
        <f>VLOOKUP(B:B,CLIENTS!A:C,3,FALSE)</f>
        <v>TR090</v>
      </c>
      <c r="N311" s="51" t="str">
        <f>RIGHT(M:M,3)</f>
        <v>090</v>
      </c>
      <c r="O311" s="52">
        <f>C311+N311+30</f>
        <v>44685</v>
      </c>
    </row>
    <row r="312" spans="1:15" customFormat="1">
      <c r="A312" t="s">
        <v>3022</v>
      </c>
      <c r="B312" t="s">
        <v>1449</v>
      </c>
      <c r="C312" s="32">
        <v>44576</v>
      </c>
      <c r="D312" s="33">
        <v>173.15</v>
      </c>
      <c r="E312" s="34">
        <v>0</v>
      </c>
      <c r="F312" s="34">
        <v>173.15</v>
      </c>
      <c r="G312">
        <v>10</v>
      </c>
      <c r="H312" t="s">
        <v>51</v>
      </c>
      <c r="I312" t="s">
        <v>102</v>
      </c>
      <c r="J312" t="s">
        <v>803</v>
      </c>
      <c r="K312" s="23" t="str">
        <f>CONCATENATE(G:G,H:H,I:I,J:J)</f>
        <v>10FSM</v>
      </c>
      <c r="M312" t="str">
        <f>VLOOKUP(B:B,CLIENTS!A:C,3,FALSE)</f>
        <v>TR090</v>
      </c>
      <c r="N312" s="51" t="str">
        <f>RIGHT(M:M,3)</f>
        <v>090</v>
      </c>
      <c r="O312" s="52">
        <f>C312+N312+30</f>
        <v>44696</v>
      </c>
    </row>
    <row r="313" spans="1:15" customFormat="1">
      <c r="A313" t="s">
        <v>3023</v>
      </c>
      <c r="B313" t="s">
        <v>1449</v>
      </c>
      <c r="C313" s="32">
        <v>44576</v>
      </c>
      <c r="D313" s="33">
        <v>202.9</v>
      </c>
      <c r="E313" s="34">
        <v>0</v>
      </c>
      <c r="F313" s="34">
        <v>202.9</v>
      </c>
      <c r="G313">
        <v>10</v>
      </c>
      <c r="H313" t="s">
        <v>51</v>
      </c>
      <c r="I313" t="s">
        <v>102</v>
      </c>
      <c r="J313" t="s">
        <v>803</v>
      </c>
      <c r="K313" s="23" t="str">
        <f>CONCATENATE(G:G,H:H,I:I,J:J)</f>
        <v>10FSM</v>
      </c>
      <c r="M313" t="str">
        <f>VLOOKUP(B:B,CLIENTS!A:C,3,FALSE)</f>
        <v>TR090</v>
      </c>
      <c r="N313" s="51" t="str">
        <f>RIGHT(M:M,3)</f>
        <v>090</v>
      </c>
      <c r="O313" s="52">
        <f>C313+N313+30</f>
        <v>44696</v>
      </c>
    </row>
    <row r="314" spans="1:15" customFormat="1">
      <c r="A314" t="s">
        <v>3075</v>
      </c>
      <c r="B314" t="s">
        <v>1449</v>
      </c>
      <c r="C314" s="32">
        <v>44580</v>
      </c>
      <c r="D314" s="33">
        <v>743.16</v>
      </c>
      <c r="E314" s="34">
        <v>0</v>
      </c>
      <c r="F314" s="34">
        <v>743.16</v>
      </c>
      <c r="G314">
        <v>10</v>
      </c>
      <c r="H314" t="s">
        <v>51</v>
      </c>
      <c r="I314" t="s">
        <v>102</v>
      </c>
      <c r="J314" t="s">
        <v>803</v>
      </c>
      <c r="K314" s="23" t="str">
        <f>CONCATENATE(G:G,H:H,I:I,J:J)</f>
        <v>10FSM</v>
      </c>
      <c r="M314" t="str">
        <f>VLOOKUP(B:B,CLIENTS!A:C,3,FALSE)</f>
        <v>TR090</v>
      </c>
      <c r="N314" s="51" t="str">
        <f>RIGHT(M:M,3)</f>
        <v>090</v>
      </c>
      <c r="O314" s="52">
        <f>C314+N314+30</f>
        <v>44700</v>
      </c>
    </row>
    <row r="315" spans="1:15" customFormat="1">
      <c r="A315" t="s">
        <v>3127</v>
      </c>
      <c r="B315" t="s">
        <v>1449</v>
      </c>
      <c r="C315" s="32">
        <v>44585</v>
      </c>
      <c r="D315" s="33">
        <v>743.16</v>
      </c>
      <c r="E315" s="34">
        <v>0</v>
      </c>
      <c r="F315" s="34">
        <v>743.16</v>
      </c>
      <c r="G315">
        <v>10</v>
      </c>
      <c r="H315" t="s">
        <v>51</v>
      </c>
      <c r="I315" t="s">
        <v>102</v>
      </c>
      <c r="J315" t="s">
        <v>803</v>
      </c>
      <c r="K315" s="23" t="str">
        <f>CONCATENATE(G:G,H:H,I:I,J:J)</f>
        <v>10FSM</v>
      </c>
      <c r="M315" t="str">
        <f>VLOOKUP(B:B,CLIENTS!A:C,3,FALSE)</f>
        <v>TR090</v>
      </c>
      <c r="N315" s="51" t="str">
        <f>RIGHT(M:M,3)</f>
        <v>090</v>
      </c>
      <c r="O315" s="52">
        <f>C315+N315+30</f>
        <v>44705</v>
      </c>
    </row>
    <row r="316" spans="1:15" customFormat="1">
      <c r="A316" t="s">
        <v>2170</v>
      </c>
      <c r="B316" t="s">
        <v>1493</v>
      </c>
      <c r="C316" s="32">
        <v>44530</v>
      </c>
      <c r="D316" s="33">
        <v>4324.9750000000004</v>
      </c>
      <c r="E316" s="34">
        <v>0</v>
      </c>
      <c r="F316" s="34">
        <v>4324.9750000000004</v>
      </c>
      <c r="G316">
        <v>10</v>
      </c>
      <c r="H316" t="s">
        <v>51</v>
      </c>
      <c r="I316" t="s">
        <v>102</v>
      </c>
      <c r="J316" t="s">
        <v>588</v>
      </c>
      <c r="K316" s="23" t="str">
        <f>CONCATENATE(G:G,H:H,I:I,J:J)</f>
        <v>10FSC</v>
      </c>
      <c r="M316" t="str">
        <f>VLOOKUP(B:B,CLIENTS!A:C,3,FALSE)</f>
        <v>TR060</v>
      </c>
      <c r="N316" s="51" t="str">
        <f>RIGHT(M:M,3)</f>
        <v>060</v>
      </c>
      <c r="O316" s="52">
        <f>C316+N316+30</f>
        <v>44620</v>
      </c>
    </row>
    <row r="317" spans="1:15" customFormat="1">
      <c r="A317" t="s">
        <v>2636</v>
      </c>
      <c r="B317" t="s">
        <v>1493</v>
      </c>
      <c r="C317" s="32">
        <v>44559</v>
      </c>
      <c r="D317" s="33">
        <v>12484.55</v>
      </c>
      <c r="E317" s="34">
        <v>0</v>
      </c>
      <c r="F317" s="34">
        <v>12484.55</v>
      </c>
      <c r="G317">
        <v>10</v>
      </c>
      <c r="H317" t="s">
        <v>51</v>
      </c>
      <c r="I317" t="s">
        <v>102</v>
      </c>
      <c r="J317" t="s">
        <v>682</v>
      </c>
      <c r="K317" s="23" t="str">
        <f>CONCATENATE(G:G,H:H,I:I,J:J)</f>
        <v>10FSD</v>
      </c>
      <c r="M317" t="str">
        <f>VLOOKUP(B:B,CLIENTS!A:C,3,FALSE)</f>
        <v>TR060</v>
      </c>
      <c r="N317" s="51" t="str">
        <f>RIGHT(M:M,3)</f>
        <v>060</v>
      </c>
      <c r="O317" s="52">
        <f>C317+N317+30</f>
        <v>44649</v>
      </c>
    </row>
    <row r="318" spans="1:15" customFormat="1">
      <c r="A318" t="s">
        <v>3257</v>
      </c>
      <c r="B318" t="s">
        <v>1493</v>
      </c>
      <c r="C318" s="32">
        <v>44592</v>
      </c>
      <c r="D318" s="33">
        <v>10265.303</v>
      </c>
      <c r="E318" s="34">
        <v>0</v>
      </c>
      <c r="F318" s="34">
        <v>10265.303</v>
      </c>
      <c r="G318">
        <v>10</v>
      </c>
      <c r="H318" t="s">
        <v>51</v>
      </c>
      <c r="I318" t="s">
        <v>102</v>
      </c>
      <c r="J318" t="s">
        <v>803</v>
      </c>
      <c r="K318" s="23" t="str">
        <f>CONCATENATE(G:G,H:H,I:I,J:J)</f>
        <v>10FSM</v>
      </c>
      <c r="M318" t="str">
        <f>VLOOKUP(B:B,CLIENTS!A:C,3,FALSE)</f>
        <v>TR060</v>
      </c>
      <c r="N318" s="51" t="str">
        <f>RIGHT(M:M,3)</f>
        <v>060</v>
      </c>
      <c r="O318" s="52">
        <f>C318+N318+30</f>
        <v>44682</v>
      </c>
    </row>
    <row r="319" spans="1:15" customFormat="1">
      <c r="A319" t="s">
        <v>1525</v>
      </c>
      <c r="B319" t="s">
        <v>1526</v>
      </c>
      <c r="C319" s="32">
        <v>44446</v>
      </c>
      <c r="D319" s="33">
        <v>539.53599999999994</v>
      </c>
      <c r="E319" s="34">
        <v>0</v>
      </c>
      <c r="F319" s="34">
        <v>539.53599999999994</v>
      </c>
      <c r="G319">
        <v>10</v>
      </c>
      <c r="H319" t="s">
        <v>51</v>
      </c>
      <c r="I319" t="s">
        <v>102</v>
      </c>
      <c r="J319" t="s">
        <v>965</v>
      </c>
      <c r="K319" s="23" t="str">
        <f>CONCATENATE(G:G,H:H,I:I,J:J)</f>
        <v>10FSK</v>
      </c>
      <c r="M319" t="str">
        <f>VLOOKUP(B:B,CLIENTS!A:C,3,FALSE)</f>
        <v>TR060</v>
      </c>
      <c r="N319" s="51" t="str">
        <f>RIGHT(M:M,3)</f>
        <v>060</v>
      </c>
      <c r="O319" s="52">
        <f>C319+N319+30</f>
        <v>44536</v>
      </c>
    </row>
    <row r="320" spans="1:15" customFormat="1">
      <c r="A320" t="s">
        <v>2103</v>
      </c>
      <c r="B320" t="s">
        <v>589</v>
      </c>
      <c r="C320" s="32">
        <v>44525</v>
      </c>
      <c r="D320" s="33">
        <v>547.07799999999997</v>
      </c>
      <c r="E320" s="34">
        <v>0</v>
      </c>
      <c r="F320" s="34">
        <v>547.07799999999997</v>
      </c>
      <c r="G320">
        <v>10</v>
      </c>
      <c r="H320" t="s">
        <v>51</v>
      </c>
      <c r="I320" t="s">
        <v>102</v>
      </c>
      <c r="J320" t="s">
        <v>588</v>
      </c>
      <c r="K320" s="23" t="str">
        <f>CONCATENATE(G:G,H:H,I:I,J:J)</f>
        <v>10FSC</v>
      </c>
      <c r="M320" t="str">
        <f>VLOOKUP(B:B,CLIENTS!A:C,3,FALSE)</f>
        <v>TR060</v>
      </c>
      <c r="N320" s="51" t="str">
        <f>RIGHT(M:M,3)</f>
        <v>060</v>
      </c>
      <c r="O320" s="52">
        <f>C320+N320+30</f>
        <v>44615</v>
      </c>
    </row>
    <row r="321" spans="1:15" customFormat="1">
      <c r="A321" t="s">
        <v>2272</v>
      </c>
      <c r="B321" t="s">
        <v>589</v>
      </c>
      <c r="C321" s="32">
        <v>44532</v>
      </c>
      <c r="D321" s="33">
        <v>273.839</v>
      </c>
      <c r="E321" s="34">
        <v>0</v>
      </c>
      <c r="F321" s="34">
        <v>273.839</v>
      </c>
      <c r="G321">
        <v>10</v>
      </c>
      <c r="H321" t="s">
        <v>51</v>
      </c>
      <c r="I321" t="s">
        <v>102</v>
      </c>
      <c r="J321" t="s">
        <v>682</v>
      </c>
      <c r="K321" s="23" t="str">
        <f>CONCATENATE(G:G,H:H,I:I,J:J)</f>
        <v>10FSD</v>
      </c>
      <c r="M321" t="str">
        <f>VLOOKUP(B:B,CLIENTS!A:C,3,FALSE)</f>
        <v>TR060</v>
      </c>
      <c r="N321" s="51" t="str">
        <f>RIGHT(M:M,3)</f>
        <v>060</v>
      </c>
      <c r="O321" s="52">
        <f>C321+N321+30</f>
        <v>44622</v>
      </c>
    </row>
    <row r="322" spans="1:15" customFormat="1">
      <c r="A322" t="s">
        <v>2283</v>
      </c>
      <c r="B322" t="s">
        <v>589</v>
      </c>
      <c r="C322" s="32">
        <v>44533</v>
      </c>
      <c r="D322" s="33">
        <v>273.839</v>
      </c>
      <c r="E322" s="34">
        <v>0</v>
      </c>
      <c r="F322" s="34">
        <v>273.839</v>
      </c>
      <c r="G322">
        <v>10</v>
      </c>
      <c r="H322" t="s">
        <v>51</v>
      </c>
      <c r="I322" t="s">
        <v>102</v>
      </c>
      <c r="J322" t="s">
        <v>682</v>
      </c>
      <c r="K322" s="23" t="str">
        <f>CONCATENATE(G:G,H:H,I:I,J:J)</f>
        <v>10FSD</v>
      </c>
      <c r="M322" t="str">
        <f>VLOOKUP(B:B,CLIENTS!A:C,3,FALSE)</f>
        <v>TR060</v>
      </c>
      <c r="N322" s="51" t="str">
        <f>RIGHT(M:M,3)</f>
        <v>060</v>
      </c>
      <c r="O322" s="52">
        <f>C322+N322+30</f>
        <v>44623</v>
      </c>
    </row>
    <row r="323" spans="1:15" customFormat="1">
      <c r="A323" t="s">
        <v>2350</v>
      </c>
      <c r="B323" t="s">
        <v>589</v>
      </c>
      <c r="C323" s="32">
        <v>44539</v>
      </c>
      <c r="D323" s="33">
        <v>580.72500000000002</v>
      </c>
      <c r="E323" s="34">
        <v>0</v>
      </c>
      <c r="F323" s="34">
        <v>580.72500000000002</v>
      </c>
      <c r="G323">
        <v>10</v>
      </c>
      <c r="H323" t="s">
        <v>51</v>
      </c>
      <c r="I323" t="s">
        <v>102</v>
      </c>
      <c r="J323" t="s">
        <v>682</v>
      </c>
      <c r="K323" s="23" t="str">
        <f>CONCATENATE(G:G,H:H,I:I,J:J)</f>
        <v>10FSD</v>
      </c>
      <c r="M323" t="str">
        <f>VLOOKUP(B:B,CLIENTS!A:C,3,FALSE)</f>
        <v>TR060</v>
      </c>
      <c r="N323" s="51" t="str">
        <f>RIGHT(M:M,3)</f>
        <v>060</v>
      </c>
      <c r="O323" s="52">
        <f>C323+N323+30</f>
        <v>44629</v>
      </c>
    </row>
    <row r="324" spans="1:15" customFormat="1">
      <c r="A324" t="s">
        <v>2637</v>
      </c>
      <c r="B324" t="s">
        <v>589</v>
      </c>
      <c r="C324" s="32">
        <v>44559</v>
      </c>
      <c r="D324" s="33">
        <v>193.78200000000001</v>
      </c>
      <c r="E324" s="34">
        <v>0</v>
      </c>
      <c r="F324" s="34">
        <v>193.78200000000001</v>
      </c>
      <c r="G324">
        <v>10</v>
      </c>
      <c r="H324" t="s">
        <v>51</v>
      </c>
      <c r="I324" t="s">
        <v>102</v>
      </c>
      <c r="J324" t="s">
        <v>682</v>
      </c>
      <c r="K324" s="23" t="str">
        <f>CONCATENATE(G:G,H:H,I:I,J:J)</f>
        <v>10FSD</v>
      </c>
      <c r="M324" t="str">
        <f>VLOOKUP(B:B,CLIENTS!A:C,3,FALSE)</f>
        <v>TR060</v>
      </c>
      <c r="N324" s="51" t="str">
        <f>RIGHT(M:M,3)</f>
        <v>060</v>
      </c>
      <c r="O324" s="52">
        <f>C324+N324+30</f>
        <v>44649</v>
      </c>
    </row>
    <row r="325" spans="1:15" customFormat="1">
      <c r="A325" t="s">
        <v>3034</v>
      </c>
      <c r="B325" t="s">
        <v>1787</v>
      </c>
      <c r="C325" s="32">
        <v>44578</v>
      </c>
      <c r="D325" s="33">
        <v>279.30399999999997</v>
      </c>
      <c r="E325" s="34">
        <v>0</v>
      </c>
      <c r="F325" s="34">
        <v>279.30399999999997</v>
      </c>
      <c r="G325">
        <v>10</v>
      </c>
      <c r="H325" t="s">
        <v>51</v>
      </c>
      <c r="I325" t="s">
        <v>102</v>
      </c>
      <c r="J325" t="s">
        <v>803</v>
      </c>
      <c r="K325" s="23" t="str">
        <f>CONCATENATE(G:G,H:H,I:I,J:J)</f>
        <v>10FSM</v>
      </c>
      <c r="M325" t="str">
        <f>VLOOKUP(B:B,CLIENTS!A:C,3,FALSE)</f>
        <v>TR060</v>
      </c>
      <c r="N325" s="51" t="str">
        <f>RIGHT(M:M,3)</f>
        <v>060</v>
      </c>
      <c r="O325" s="52">
        <f>C325+N325+30</f>
        <v>44668</v>
      </c>
    </row>
    <row r="326" spans="1:15" customFormat="1">
      <c r="A326" t="s">
        <v>3072</v>
      </c>
      <c r="B326" t="s">
        <v>1787</v>
      </c>
      <c r="C326" s="32">
        <v>44580</v>
      </c>
      <c r="D326" s="33">
        <v>895.29200000000003</v>
      </c>
      <c r="E326" s="34">
        <v>0</v>
      </c>
      <c r="F326" s="34">
        <v>895.29200000000003</v>
      </c>
      <c r="G326">
        <v>10</v>
      </c>
      <c r="H326" t="s">
        <v>51</v>
      </c>
      <c r="I326" t="s">
        <v>102</v>
      </c>
      <c r="J326" t="s">
        <v>803</v>
      </c>
      <c r="K326" s="23" t="str">
        <f>CONCATENATE(G:G,H:H,I:I,J:J)</f>
        <v>10FSM</v>
      </c>
      <c r="M326" t="str">
        <f>VLOOKUP(B:B,CLIENTS!A:C,3,FALSE)</f>
        <v>TR060</v>
      </c>
      <c r="N326" s="51" t="str">
        <f>RIGHT(M:M,3)</f>
        <v>060</v>
      </c>
      <c r="O326" s="52">
        <f>C326+N326+30</f>
        <v>44670</v>
      </c>
    </row>
    <row r="327" spans="1:15" customFormat="1">
      <c r="A327" t="s">
        <v>3810</v>
      </c>
      <c r="B327" t="s">
        <v>3811</v>
      </c>
      <c r="C327" s="32">
        <v>44592</v>
      </c>
      <c r="D327" s="33">
        <v>5290.6440000000002</v>
      </c>
      <c r="E327" s="34">
        <v>0</v>
      </c>
      <c r="F327" s="34">
        <v>5290.6440000000002</v>
      </c>
      <c r="G327">
        <v>10</v>
      </c>
      <c r="H327" t="s">
        <v>51</v>
      </c>
      <c r="I327" t="s">
        <v>369</v>
      </c>
      <c r="J327" t="s">
        <v>803</v>
      </c>
      <c r="K327" s="23" t="str">
        <f>CONCATENATE(G:G,H:H,I:I,J:J)</f>
        <v>10FRM</v>
      </c>
      <c r="M327" t="str">
        <f>VLOOKUP(B:B,CLIENTS!A:C,3,FALSE)</f>
        <v>CH090</v>
      </c>
      <c r="N327" s="51" t="str">
        <f>RIGHT(M:M,3)</f>
        <v>090</v>
      </c>
      <c r="O327" s="52">
        <f>C327+N327+30</f>
        <v>44712</v>
      </c>
    </row>
    <row r="328" spans="1:15" customFormat="1">
      <c r="A328" t="s">
        <v>3851</v>
      </c>
      <c r="B328" t="s">
        <v>1897</v>
      </c>
      <c r="C328" s="32">
        <v>44592</v>
      </c>
      <c r="D328" s="33">
        <v>3729.1819999999998</v>
      </c>
      <c r="E328" s="34">
        <v>0</v>
      </c>
      <c r="F328" s="34">
        <v>3729.1819999999998</v>
      </c>
      <c r="G328">
        <v>10</v>
      </c>
      <c r="H328" t="s">
        <v>51</v>
      </c>
      <c r="I328" t="s">
        <v>369</v>
      </c>
      <c r="J328" t="s">
        <v>803</v>
      </c>
      <c r="K328" s="23" t="str">
        <f>CONCATENATE(G:G,H:H,I:I,J:J)</f>
        <v>10FRM</v>
      </c>
      <c r="M328" t="str">
        <f>VLOOKUP(B:B,CLIENTS!A:C,3,FALSE)</f>
        <v>CH090</v>
      </c>
      <c r="N328" s="51" t="str">
        <f>RIGHT(M:M,3)</f>
        <v>090</v>
      </c>
      <c r="O328" s="52">
        <f>C328+N328+30</f>
        <v>44712</v>
      </c>
    </row>
    <row r="329" spans="1:15" customFormat="1">
      <c r="A329" t="s">
        <v>3774</v>
      </c>
      <c r="B329" t="s">
        <v>1262</v>
      </c>
      <c r="C329" s="32">
        <v>44592</v>
      </c>
      <c r="D329" s="33">
        <v>10623.752</v>
      </c>
      <c r="E329" s="34">
        <v>0</v>
      </c>
      <c r="F329" s="34">
        <v>10623.752</v>
      </c>
      <c r="G329">
        <v>10</v>
      </c>
      <c r="H329" t="s">
        <v>51</v>
      </c>
      <c r="I329" t="s">
        <v>369</v>
      </c>
      <c r="J329" t="s">
        <v>803</v>
      </c>
      <c r="K329" s="23" t="str">
        <f>CONCATENATE(G:G,H:H,I:I,J:J)</f>
        <v>10FRM</v>
      </c>
      <c r="M329" t="str">
        <f>VLOOKUP(B:B,CLIENTS!A:C,3,FALSE)</f>
        <v>TR090</v>
      </c>
      <c r="N329" s="51" t="str">
        <f>RIGHT(M:M,3)</f>
        <v>090</v>
      </c>
      <c r="O329" s="52">
        <f>C329+N329+30</f>
        <v>44712</v>
      </c>
    </row>
    <row r="330" spans="1:15" customFormat="1">
      <c r="A330" t="s">
        <v>3698</v>
      </c>
      <c r="B330" t="s">
        <v>1867</v>
      </c>
      <c r="C330" s="32">
        <v>44592</v>
      </c>
      <c r="D330" s="33">
        <v>3458.2020000000002</v>
      </c>
      <c r="E330" s="34">
        <v>0</v>
      </c>
      <c r="F330" s="34">
        <v>3458.2020000000002</v>
      </c>
      <c r="G330">
        <v>10</v>
      </c>
      <c r="H330" t="s">
        <v>51</v>
      </c>
      <c r="I330" t="s">
        <v>369</v>
      </c>
      <c r="J330" t="s">
        <v>803</v>
      </c>
      <c r="K330" s="23" t="str">
        <f>CONCATENATE(G:G,H:H,I:I,J:J)</f>
        <v>10FRM</v>
      </c>
      <c r="M330" t="str">
        <f>VLOOKUP(B:B,CLIENTS!A:C,3,FALSE)</f>
        <v>TR060</v>
      </c>
      <c r="N330" s="51" t="str">
        <f>RIGHT(M:M,3)</f>
        <v>060</v>
      </c>
      <c r="O330" s="52">
        <f>C330+N330+30</f>
        <v>44682</v>
      </c>
    </row>
    <row r="331" spans="1:15" customFormat="1">
      <c r="A331" t="s">
        <v>2805</v>
      </c>
      <c r="B331" t="s">
        <v>1260</v>
      </c>
      <c r="C331" s="32">
        <v>44561</v>
      </c>
      <c r="D331" s="33">
        <v>332.05700000000002</v>
      </c>
      <c r="E331" s="34">
        <v>0</v>
      </c>
      <c r="F331" s="34">
        <v>332.05700000000002</v>
      </c>
      <c r="G331">
        <v>10</v>
      </c>
      <c r="H331" t="s">
        <v>51</v>
      </c>
      <c r="I331" t="s">
        <v>369</v>
      </c>
      <c r="J331" t="s">
        <v>682</v>
      </c>
      <c r="K331" s="23" t="str">
        <f>CONCATENATE(G:G,H:H,I:I,J:J)</f>
        <v>10FRD</v>
      </c>
      <c r="M331" t="str">
        <f>VLOOKUP(B:B,CLIENTS!A:C,3,FALSE)</f>
        <v>CH090</v>
      </c>
      <c r="N331" s="51" t="str">
        <f>RIGHT(M:M,3)</f>
        <v>090</v>
      </c>
      <c r="O331" s="52">
        <f>C331+N331+30</f>
        <v>44681</v>
      </c>
    </row>
    <row r="332" spans="1:15" customFormat="1">
      <c r="A332" t="s">
        <v>3773</v>
      </c>
      <c r="B332" t="s">
        <v>1260</v>
      </c>
      <c r="C332" s="32">
        <v>44592</v>
      </c>
      <c r="D332" s="33">
        <v>510.78899999999999</v>
      </c>
      <c r="E332" s="34">
        <v>0</v>
      </c>
      <c r="F332" s="34">
        <v>510.78899999999999</v>
      </c>
      <c r="G332">
        <v>10</v>
      </c>
      <c r="H332" t="s">
        <v>51</v>
      </c>
      <c r="I332" t="s">
        <v>369</v>
      </c>
      <c r="J332" t="s">
        <v>803</v>
      </c>
      <c r="K332" s="23" t="str">
        <f>CONCATENATE(G:G,H:H,I:I,J:J)</f>
        <v>10FRM</v>
      </c>
      <c r="M332" t="str">
        <f>VLOOKUP(B:B,CLIENTS!A:C,3,FALSE)</f>
        <v>CH090</v>
      </c>
      <c r="N332" s="51" t="str">
        <f>RIGHT(M:M,3)</f>
        <v>090</v>
      </c>
      <c r="O332" s="52">
        <f>C332+N332+30</f>
        <v>44712</v>
      </c>
    </row>
    <row r="333" spans="1:15" customFormat="1">
      <c r="A333">
        <v>16120879</v>
      </c>
      <c r="B333" t="s">
        <v>497</v>
      </c>
      <c r="C333" s="32">
        <v>42520</v>
      </c>
      <c r="D333" s="33">
        <v>-398</v>
      </c>
      <c r="E333" s="34">
        <v>-397.95400000000001</v>
      </c>
      <c r="F333" s="34">
        <v>-4.5999999999999999E-2</v>
      </c>
      <c r="G333">
        <v>10</v>
      </c>
      <c r="H333" t="s">
        <v>51</v>
      </c>
      <c r="I333" t="s">
        <v>369</v>
      </c>
      <c r="J333" t="s">
        <v>367</v>
      </c>
      <c r="K333" s="23" t="str">
        <f>CONCATENATE(G:G,H:H,I:I,J:J)</f>
        <v>10FRU</v>
      </c>
      <c r="M333" t="str">
        <f>VLOOKUP(B:B,CLIENTS!A:C,3,FALSE)</f>
        <v>CH090</v>
      </c>
      <c r="N333" s="51" t="str">
        <f>RIGHT(M:M,3)</f>
        <v>090</v>
      </c>
      <c r="O333" s="52">
        <f>C333+N333+30</f>
        <v>42640</v>
      </c>
    </row>
    <row r="334" spans="1:15" customFormat="1">
      <c r="A334" t="s">
        <v>3799</v>
      </c>
      <c r="B334" t="s">
        <v>497</v>
      </c>
      <c r="C334" s="32">
        <v>44592</v>
      </c>
      <c r="D334" s="33">
        <v>527.01900000000001</v>
      </c>
      <c r="E334" s="34">
        <v>0</v>
      </c>
      <c r="F334" s="34">
        <v>527.01900000000001</v>
      </c>
      <c r="G334">
        <v>10</v>
      </c>
      <c r="H334" t="s">
        <v>51</v>
      </c>
      <c r="I334" t="s">
        <v>369</v>
      </c>
      <c r="J334" t="s">
        <v>803</v>
      </c>
      <c r="K334" s="23" t="str">
        <f>CONCATENATE(G:G,H:H,I:I,J:J)</f>
        <v>10FRM</v>
      </c>
      <c r="M334" t="str">
        <f>VLOOKUP(B:B,CLIENTS!A:C,3,FALSE)</f>
        <v>CH090</v>
      </c>
      <c r="N334" s="51" t="str">
        <f>RIGHT(M:M,3)</f>
        <v>090</v>
      </c>
      <c r="O334" s="52">
        <f>C334+N334+30</f>
        <v>44712</v>
      </c>
    </row>
    <row r="335" spans="1:15" customFormat="1">
      <c r="A335" t="s">
        <v>3713</v>
      </c>
      <c r="B335" t="s">
        <v>2215</v>
      </c>
      <c r="C335" s="32">
        <v>44592</v>
      </c>
      <c r="D335" s="33">
        <v>3451.8589999999999</v>
      </c>
      <c r="E335" s="34">
        <v>0</v>
      </c>
      <c r="F335" s="34">
        <v>3451.8589999999999</v>
      </c>
      <c r="G335">
        <v>10</v>
      </c>
      <c r="H335" t="s">
        <v>51</v>
      </c>
      <c r="I335" t="s">
        <v>369</v>
      </c>
      <c r="J335" t="s">
        <v>803</v>
      </c>
      <c r="K335" s="23" t="str">
        <f>CONCATENATE(G:G,H:H,I:I,J:J)</f>
        <v>10FRM</v>
      </c>
      <c r="M335" t="str">
        <f>VLOOKUP(B:B,CLIENTS!A:C,3,FALSE)</f>
        <v>TR060</v>
      </c>
      <c r="N335" s="51" t="str">
        <f>RIGHT(M:M,3)</f>
        <v>060</v>
      </c>
      <c r="O335" s="52">
        <f>C335+N335+30</f>
        <v>44682</v>
      </c>
    </row>
    <row r="336" spans="1:15" customFormat="1">
      <c r="A336" t="s">
        <v>3781</v>
      </c>
      <c r="B336" t="s">
        <v>978</v>
      </c>
      <c r="C336" s="32">
        <v>44592</v>
      </c>
      <c r="D336" s="33">
        <v>6440.5860000000002</v>
      </c>
      <c r="E336" s="34">
        <v>0</v>
      </c>
      <c r="F336" s="34">
        <v>6440.5860000000002</v>
      </c>
      <c r="G336">
        <v>10</v>
      </c>
      <c r="H336" t="s">
        <v>51</v>
      </c>
      <c r="I336" t="s">
        <v>369</v>
      </c>
      <c r="J336" t="s">
        <v>803</v>
      </c>
      <c r="K336" s="23" t="str">
        <f>CONCATENATE(G:G,H:H,I:I,J:J)</f>
        <v>10FRM</v>
      </c>
      <c r="M336" t="str">
        <f>VLOOKUP(B:B,CLIENTS!A:C,3,FALSE)</f>
        <v>CH090</v>
      </c>
      <c r="N336" s="51" t="str">
        <f>RIGHT(M:M,3)</f>
        <v>090</v>
      </c>
      <c r="O336" s="52">
        <f>C336+N336+30</f>
        <v>44712</v>
      </c>
    </row>
    <row r="337" spans="1:15" customFormat="1">
      <c r="A337" t="s">
        <v>3856</v>
      </c>
      <c r="B337" t="s">
        <v>3857</v>
      </c>
      <c r="C337" s="32">
        <v>44592</v>
      </c>
      <c r="D337" s="33">
        <v>443.971</v>
      </c>
      <c r="E337" s="34">
        <v>0</v>
      </c>
      <c r="F337" s="34">
        <v>443.971</v>
      </c>
      <c r="G337">
        <v>10</v>
      </c>
      <c r="H337" t="s">
        <v>51</v>
      </c>
      <c r="I337" t="s">
        <v>369</v>
      </c>
      <c r="J337" t="s">
        <v>803</v>
      </c>
      <c r="K337" s="23" t="str">
        <f>CONCATENATE(G:G,H:H,I:I,J:J)</f>
        <v>10FRM</v>
      </c>
      <c r="M337" t="str">
        <f>VLOOKUP(B:B,CLIENTS!A:C,3,FALSE)</f>
        <v>CH045</v>
      </c>
      <c r="N337" s="51" t="str">
        <f>RIGHT(M:M,3)</f>
        <v>045</v>
      </c>
      <c r="O337" s="52">
        <f>C337+N337+30</f>
        <v>44667</v>
      </c>
    </row>
    <row r="338" spans="1:15" customFormat="1">
      <c r="A338" t="s">
        <v>3711</v>
      </c>
      <c r="B338" t="s">
        <v>1873</v>
      </c>
      <c r="C338" s="32">
        <v>44592</v>
      </c>
      <c r="D338" s="33">
        <v>928.85500000000002</v>
      </c>
      <c r="E338" s="34">
        <v>0</v>
      </c>
      <c r="F338" s="34">
        <v>928.85500000000002</v>
      </c>
      <c r="G338">
        <v>10</v>
      </c>
      <c r="H338" t="s">
        <v>51</v>
      </c>
      <c r="I338" t="s">
        <v>369</v>
      </c>
      <c r="J338" t="s">
        <v>803</v>
      </c>
      <c r="K338" s="23" t="str">
        <f>CONCATENATE(G:G,H:H,I:I,J:J)</f>
        <v>10FRM</v>
      </c>
      <c r="M338" t="str">
        <f>VLOOKUP(B:B,CLIENTS!A:C,3,FALSE)</f>
        <v>CH060</v>
      </c>
      <c r="N338" s="51" t="str">
        <f>RIGHT(M:M,3)</f>
        <v>060</v>
      </c>
      <c r="O338" s="52">
        <f>C338+N338+30</f>
        <v>44682</v>
      </c>
    </row>
    <row r="339" spans="1:15" customFormat="1">
      <c r="A339" t="s">
        <v>3809</v>
      </c>
      <c r="B339" t="s">
        <v>2802</v>
      </c>
      <c r="C339" s="32">
        <v>44592</v>
      </c>
      <c r="D339" s="33">
        <v>1390.7049999999999</v>
      </c>
      <c r="E339" s="34">
        <v>0</v>
      </c>
      <c r="F339" s="34">
        <v>1390.7049999999999</v>
      </c>
      <c r="G339">
        <v>10</v>
      </c>
      <c r="H339" t="s">
        <v>51</v>
      </c>
      <c r="I339" t="s">
        <v>369</v>
      </c>
      <c r="J339" t="s">
        <v>803</v>
      </c>
      <c r="K339" s="23" t="str">
        <f>CONCATENATE(G:G,H:H,I:I,J:J)</f>
        <v>10FRM</v>
      </c>
      <c r="M339" t="str">
        <f>VLOOKUP(B:B,CLIENTS!A:C,3,FALSE)</f>
        <v>TR090</v>
      </c>
      <c r="N339" s="51" t="str">
        <f>RIGHT(M:M,3)</f>
        <v>090</v>
      </c>
      <c r="O339" s="52">
        <f>C339+N339+30</f>
        <v>44712</v>
      </c>
    </row>
    <row r="340" spans="1:15" customFormat="1">
      <c r="A340" t="s">
        <v>3771</v>
      </c>
      <c r="B340" t="s">
        <v>3772</v>
      </c>
      <c r="C340" s="32">
        <v>44592</v>
      </c>
      <c r="D340" s="33">
        <v>633.20899999999995</v>
      </c>
      <c r="E340" s="34">
        <v>0</v>
      </c>
      <c r="F340" s="34">
        <v>633.20899999999995</v>
      </c>
      <c r="G340">
        <v>10</v>
      </c>
      <c r="H340" t="s">
        <v>51</v>
      </c>
      <c r="I340" t="s">
        <v>369</v>
      </c>
      <c r="J340" t="s">
        <v>803</v>
      </c>
      <c r="K340" s="23" t="str">
        <f>CONCATENATE(G:G,H:H,I:I,J:J)</f>
        <v>10FRM</v>
      </c>
      <c r="M340" t="str">
        <f>VLOOKUP(B:B,CLIENTS!A:C,3,FALSE)</f>
        <v>TR090</v>
      </c>
      <c r="N340" s="51" t="str">
        <f>RIGHT(M:M,3)</f>
        <v>090</v>
      </c>
      <c r="O340" s="52">
        <f>C340+N340+30</f>
        <v>44712</v>
      </c>
    </row>
    <row r="341" spans="1:15" customFormat="1">
      <c r="A341" t="s">
        <v>2843</v>
      </c>
      <c r="B341" t="s">
        <v>2844</v>
      </c>
      <c r="C341" s="32">
        <v>44561</v>
      </c>
      <c r="D341" s="33">
        <v>846.26199999999994</v>
      </c>
      <c r="E341" s="34">
        <v>0</v>
      </c>
      <c r="F341" s="34">
        <v>846.26199999999994</v>
      </c>
      <c r="G341">
        <v>10</v>
      </c>
      <c r="H341" t="s">
        <v>51</v>
      </c>
      <c r="I341" t="s">
        <v>369</v>
      </c>
      <c r="J341" t="s">
        <v>682</v>
      </c>
      <c r="K341" s="23" t="str">
        <f>CONCATENATE(G:G,H:H,I:I,J:J)</f>
        <v>10FRD</v>
      </c>
      <c r="M341" t="str">
        <f>VLOOKUP(B:B,CLIENTS!A:C,3,FALSE)</f>
        <v>TR090</v>
      </c>
      <c r="N341" s="51" t="str">
        <f>RIGHT(M:M,3)</f>
        <v>090</v>
      </c>
      <c r="O341" s="52">
        <f>C341+N341+30</f>
        <v>44681</v>
      </c>
    </row>
    <row r="342" spans="1:15" customFormat="1">
      <c r="A342" t="s">
        <v>3787</v>
      </c>
      <c r="B342" t="s">
        <v>3788</v>
      </c>
      <c r="C342" s="32">
        <v>44592</v>
      </c>
      <c r="D342" s="33">
        <v>1336.6769999999999</v>
      </c>
      <c r="E342" s="34">
        <v>0</v>
      </c>
      <c r="F342" s="34">
        <v>1336.6769999999999</v>
      </c>
      <c r="G342">
        <v>10</v>
      </c>
      <c r="H342" t="s">
        <v>51</v>
      </c>
      <c r="I342" t="s">
        <v>369</v>
      </c>
      <c r="J342" t="s">
        <v>803</v>
      </c>
      <c r="K342" s="23" t="str">
        <f>CONCATENATE(G:G,H:H,I:I,J:J)</f>
        <v>10FRM</v>
      </c>
      <c r="M342" t="str">
        <f>VLOOKUP(B:B,CLIENTS!A:C,3,FALSE)</f>
        <v>TR090</v>
      </c>
      <c r="N342" s="51" t="str">
        <f>RIGHT(M:M,3)</f>
        <v>090</v>
      </c>
      <c r="O342" s="52">
        <f>C342+N342+30</f>
        <v>44712</v>
      </c>
    </row>
    <row r="343" spans="1:15" customFormat="1">
      <c r="A343" t="s">
        <v>3794</v>
      </c>
      <c r="B343" t="s">
        <v>3795</v>
      </c>
      <c r="C343" s="32">
        <v>44592</v>
      </c>
      <c r="D343" s="33">
        <v>2000.98</v>
      </c>
      <c r="E343" s="34">
        <v>0</v>
      </c>
      <c r="F343" s="34">
        <v>2000.98</v>
      </c>
      <c r="G343">
        <v>10</v>
      </c>
      <c r="H343" t="s">
        <v>51</v>
      </c>
      <c r="I343" t="s">
        <v>369</v>
      </c>
      <c r="J343" t="s">
        <v>803</v>
      </c>
      <c r="K343" s="23" t="str">
        <f>CONCATENATE(G:G,H:H,I:I,J:J)</f>
        <v>10FRM</v>
      </c>
      <c r="M343" t="str">
        <f>VLOOKUP(B:B,CLIENTS!A:C,3,FALSE)</f>
        <v>CH060</v>
      </c>
      <c r="N343" s="51" t="str">
        <f>RIGHT(M:M,3)</f>
        <v>060</v>
      </c>
      <c r="O343" s="52">
        <f>C343+N343+30</f>
        <v>44682</v>
      </c>
    </row>
    <row r="344" spans="1:15" customFormat="1">
      <c r="A344" t="s">
        <v>1415</v>
      </c>
      <c r="B344" t="s">
        <v>1416</v>
      </c>
      <c r="C344" s="32">
        <v>44407</v>
      </c>
      <c r="D344" s="33">
        <v>3096.4749999999999</v>
      </c>
      <c r="E344" s="34">
        <v>300</v>
      </c>
      <c r="F344" s="34">
        <v>2796.4749999999999</v>
      </c>
      <c r="G344">
        <v>10</v>
      </c>
      <c r="H344" t="s">
        <v>51</v>
      </c>
      <c r="I344" t="s">
        <v>369</v>
      </c>
      <c r="J344" t="s">
        <v>965</v>
      </c>
      <c r="K344" s="23" t="str">
        <f>CONCATENATE(G:G,H:H,I:I,J:J)</f>
        <v>10FRK</v>
      </c>
      <c r="M344" t="str">
        <f>VLOOKUP(B:B,CLIENTS!A:C,3,FALSE)</f>
        <v>CH090</v>
      </c>
      <c r="N344" s="51" t="str">
        <f>RIGHT(M:M,3)</f>
        <v>090</v>
      </c>
      <c r="O344" s="52">
        <f>C344+N344+30</f>
        <v>44527</v>
      </c>
    </row>
    <row r="345" spans="1:15" customFormat="1">
      <c r="A345" t="s">
        <v>1496</v>
      </c>
      <c r="B345" t="s">
        <v>1416</v>
      </c>
      <c r="C345" s="32">
        <v>44439</v>
      </c>
      <c r="D345" s="33">
        <v>3738.0329999999999</v>
      </c>
      <c r="E345" s="34">
        <v>0</v>
      </c>
      <c r="F345" s="34">
        <v>3738.0329999999999</v>
      </c>
      <c r="G345">
        <v>10</v>
      </c>
      <c r="H345" t="s">
        <v>51</v>
      </c>
      <c r="I345" t="s">
        <v>369</v>
      </c>
      <c r="J345" t="s">
        <v>965</v>
      </c>
      <c r="K345" s="23" t="str">
        <f>CONCATENATE(G:G,H:H,I:I,J:J)</f>
        <v>10FRK</v>
      </c>
      <c r="M345" t="str">
        <f>VLOOKUP(B:B,CLIENTS!A:C,3,FALSE)</f>
        <v>CH090</v>
      </c>
      <c r="N345" s="51" t="str">
        <f>RIGHT(M:M,3)</f>
        <v>090</v>
      </c>
      <c r="O345" s="52">
        <f>C345+N345+30</f>
        <v>44559</v>
      </c>
    </row>
    <row r="346" spans="1:15" customFormat="1">
      <c r="A346" t="s">
        <v>2786</v>
      </c>
      <c r="B346" t="s">
        <v>1206</v>
      </c>
      <c r="C346" s="32">
        <v>44561</v>
      </c>
      <c r="D346" s="33">
        <v>28163.999</v>
      </c>
      <c r="E346" s="34">
        <v>8000</v>
      </c>
      <c r="F346" s="34">
        <v>20163.999</v>
      </c>
      <c r="G346">
        <v>10</v>
      </c>
      <c r="H346" t="s">
        <v>51</v>
      </c>
      <c r="I346" t="s">
        <v>369</v>
      </c>
      <c r="J346" t="s">
        <v>682</v>
      </c>
      <c r="K346" s="23" t="str">
        <f>CONCATENATE(G:G,H:H,I:I,J:J)</f>
        <v>10FRD</v>
      </c>
      <c r="M346" t="str">
        <f>VLOOKUP(B:B,CLIENTS!A:C,3,FALSE)</f>
        <v>ES</v>
      </c>
      <c r="N346" s="51">
        <v>0</v>
      </c>
      <c r="O346" s="52">
        <f>C346+N346+30</f>
        <v>44591</v>
      </c>
    </row>
    <row r="347" spans="1:15" customFormat="1">
      <c r="A347" t="s">
        <v>3099</v>
      </c>
      <c r="B347" t="s">
        <v>906</v>
      </c>
      <c r="C347" s="32">
        <v>44582</v>
      </c>
      <c r="D347" s="33">
        <v>2800</v>
      </c>
      <c r="E347" s="34">
        <v>0</v>
      </c>
      <c r="F347" s="34">
        <v>2800</v>
      </c>
      <c r="G347">
        <v>10</v>
      </c>
      <c r="H347" t="s">
        <v>52</v>
      </c>
      <c r="I347" t="s">
        <v>369</v>
      </c>
      <c r="J347" t="s">
        <v>803</v>
      </c>
      <c r="K347" s="23" t="str">
        <f>CONCATENATE(G:G,H:H,I:I,J:J)</f>
        <v>10IRM</v>
      </c>
      <c r="M347" t="str">
        <f>VLOOKUP(B:B,CLIENTS!A:C,3,FALSE)</f>
        <v>TR120</v>
      </c>
      <c r="N347" s="51" t="str">
        <f>RIGHT(M:M,3)</f>
        <v>120</v>
      </c>
      <c r="O347" s="52">
        <f>C347+N347+30</f>
        <v>44732</v>
      </c>
    </row>
    <row r="348" spans="1:15" customFormat="1">
      <c r="A348" t="s">
        <v>3800</v>
      </c>
      <c r="B348" t="s">
        <v>906</v>
      </c>
      <c r="C348" s="32">
        <v>44592</v>
      </c>
      <c r="D348" s="33">
        <v>4199.9350000000004</v>
      </c>
      <c r="E348" s="34">
        <v>0</v>
      </c>
      <c r="F348" s="34">
        <v>4199.9350000000004</v>
      </c>
      <c r="G348">
        <v>10</v>
      </c>
      <c r="H348" t="s">
        <v>51</v>
      </c>
      <c r="I348" t="s">
        <v>369</v>
      </c>
      <c r="J348" t="s">
        <v>803</v>
      </c>
      <c r="K348" s="23" t="str">
        <f>CONCATENATE(G:G,H:H,I:I,J:J)</f>
        <v>10FRM</v>
      </c>
      <c r="M348" t="str">
        <f>VLOOKUP(B:B,CLIENTS!A:C,3,FALSE)</f>
        <v>TR120</v>
      </c>
      <c r="N348" s="51" t="str">
        <f>RIGHT(M:M,3)</f>
        <v>120</v>
      </c>
      <c r="O348" s="52">
        <f>C348+N348+30</f>
        <v>44742</v>
      </c>
    </row>
    <row r="349" spans="1:15" customFormat="1">
      <c r="A349" t="s">
        <v>3778</v>
      </c>
      <c r="B349" t="s">
        <v>1010</v>
      </c>
      <c r="C349" s="32">
        <v>44592</v>
      </c>
      <c r="D349" s="33">
        <v>3611.7629999999999</v>
      </c>
      <c r="E349" s="34">
        <v>0</v>
      </c>
      <c r="F349" s="34">
        <v>3611.7629999999999</v>
      </c>
      <c r="G349">
        <v>10</v>
      </c>
      <c r="H349" t="s">
        <v>51</v>
      </c>
      <c r="I349" t="s">
        <v>369</v>
      </c>
      <c r="J349" t="s">
        <v>803</v>
      </c>
      <c r="K349" s="23" t="str">
        <f>CONCATENATE(G:G,H:H,I:I,J:J)</f>
        <v>10FRM</v>
      </c>
      <c r="M349" t="str">
        <f>VLOOKUP(B:B,CLIENTS!A:C,3,FALSE)</f>
        <v>TR090</v>
      </c>
      <c r="N349" s="51" t="str">
        <f>RIGHT(M:M,3)</f>
        <v>090</v>
      </c>
      <c r="O349" s="52">
        <f>C349+N349+30</f>
        <v>44712</v>
      </c>
    </row>
    <row r="350" spans="1:15" customFormat="1">
      <c r="A350" t="s">
        <v>3793</v>
      </c>
      <c r="B350" t="s">
        <v>1864</v>
      </c>
      <c r="C350" s="32">
        <v>44592</v>
      </c>
      <c r="D350" s="33">
        <v>438.20600000000002</v>
      </c>
      <c r="E350" s="34">
        <v>0</v>
      </c>
      <c r="F350" s="34">
        <v>438.20600000000002</v>
      </c>
      <c r="G350">
        <v>10</v>
      </c>
      <c r="H350" t="s">
        <v>51</v>
      </c>
      <c r="I350" t="s">
        <v>369</v>
      </c>
      <c r="J350" t="s">
        <v>803</v>
      </c>
      <c r="K350" s="23" t="str">
        <f>CONCATENATE(G:G,H:H,I:I,J:J)</f>
        <v>10FRM</v>
      </c>
      <c r="M350" t="str">
        <f>VLOOKUP(B:B,CLIENTS!A:C,3,FALSE)</f>
        <v>CH060</v>
      </c>
      <c r="N350" s="51" t="str">
        <f>RIGHT(M:M,3)</f>
        <v>060</v>
      </c>
      <c r="O350" s="52">
        <f>C350+N350+30</f>
        <v>44682</v>
      </c>
    </row>
    <row r="351" spans="1:15" customFormat="1">
      <c r="A351" t="s">
        <v>3860</v>
      </c>
      <c r="B351" t="s">
        <v>1641</v>
      </c>
      <c r="C351" s="32">
        <v>44592</v>
      </c>
      <c r="D351" s="33">
        <v>139.55000000000001</v>
      </c>
      <c r="E351" s="34">
        <v>0</v>
      </c>
      <c r="F351" s="34">
        <v>139.55000000000001</v>
      </c>
      <c r="G351">
        <v>10</v>
      </c>
      <c r="H351" t="s">
        <v>51</v>
      </c>
      <c r="I351" t="s">
        <v>369</v>
      </c>
      <c r="J351" t="s">
        <v>803</v>
      </c>
      <c r="K351" s="23" t="str">
        <f>CONCATENATE(G:G,H:H,I:I,J:J)</f>
        <v>10FRM</v>
      </c>
      <c r="M351" t="str">
        <f>VLOOKUP(B:B,CLIENTS!A:C,3,FALSE)</f>
        <v>CH060</v>
      </c>
      <c r="N351" s="51" t="str">
        <f>RIGHT(M:M,3)</f>
        <v>060</v>
      </c>
      <c r="O351" s="52">
        <f>C351+N351+30</f>
        <v>44682</v>
      </c>
    </row>
    <row r="352" spans="1:15" customFormat="1">
      <c r="A352">
        <v>20127788</v>
      </c>
      <c r="B352" t="s">
        <v>839</v>
      </c>
      <c r="C352" s="32">
        <v>44054</v>
      </c>
      <c r="D352" s="33">
        <v>-2920.2190000000001</v>
      </c>
      <c r="E352" s="34">
        <v>-2915.181</v>
      </c>
      <c r="F352" s="34">
        <v>-5.0380000000000003</v>
      </c>
      <c r="G352">
        <v>10</v>
      </c>
      <c r="H352" t="s">
        <v>51</v>
      </c>
      <c r="I352" t="s">
        <v>369</v>
      </c>
      <c r="J352" t="s">
        <v>223</v>
      </c>
      <c r="K352" s="23" t="str">
        <f>CONCATENATE(G:G,H:H,I:I,J:J)</f>
        <v>10FRZ</v>
      </c>
      <c r="M352" t="str">
        <f>VLOOKUP(B:B,CLIENTS!A:C,3,FALSE)</f>
        <v>TR090</v>
      </c>
      <c r="N352" s="51" t="str">
        <f>RIGHT(M:M,3)</f>
        <v>090</v>
      </c>
      <c r="O352" s="52">
        <f>C352+N352+30</f>
        <v>44174</v>
      </c>
    </row>
    <row r="353" spans="1:15" customFormat="1">
      <c r="A353" t="s">
        <v>2838</v>
      </c>
      <c r="B353" t="s">
        <v>2839</v>
      </c>
      <c r="C353" s="32">
        <v>44561</v>
      </c>
      <c r="D353" s="33">
        <v>167.55699999999999</v>
      </c>
      <c r="E353" s="34">
        <v>0</v>
      </c>
      <c r="F353" s="34">
        <v>167.55699999999999</v>
      </c>
      <c r="G353">
        <v>10</v>
      </c>
      <c r="H353" t="s">
        <v>51</v>
      </c>
      <c r="I353" t="s">
        <v>369</v>
      </c>
      <c r="J353" t="s">
        <v>682</v>
      </c>
      <c r="K353" s="23" t="str">
        <f>CONCATENATE(G:G,H:H,I:I,J:J)</f>
        <v>10FRD</v>
      </c>
      <c r="M353" t="str">
        <f>VLOOKUP(B:B,CLIENTS!A:C,3,FALSE)</f>
        <v>CH030</v>
      </c>
      <c r="N353" s="51" t="str">
        <f>RIGHT(M:M,3)</f>
        <v>030</v>
      </c>
      <c r="O353" s="52">
        <f>C353+N353+30</f>
        <v>44621</v>
      </c>
    </row>
    <row r="354" spans="1:15" customFormat="1">
      <c r="A354" t="s">
        <v>3686</v>
      </c>
      <c r="B354" t="s">
        <v>3687</v>
      </c>
      <c r="C354" s="32">
        <v>44592</v>
      </c>
      <c r="D354" s="33">
        <v>3613.9</v>
      </c>
      <c r="E354" s="34">
        <v>0</v>
      </c>
      <c r="F354" s="34">
        <v>3613.9</v>
      </c>
      <c r="G354">
        <v>10</v>
      </c>
      <c r="H354" t="s">
        <v>51</v>
      </c>
      <c r="I354" t="s">
        <v>369</v>
      </c>
      <c r="J354" t="s">
        <v>803</v>
      </c>
      <c r="K354" s="23" t="str">
        <f>CONCATENATE(G:G,H:H,I:I,J:J)</f>
        <v>10FRM</v>
      </c>
      <c r="M354" t="str">
        <f>VLOOKUP(B:B,CLIENTS!A:C,3,FALSE)</f>
        <v>CH090</v>
      </c>
      <c r="N354" s="51" t="str">
        <f>RIGHT(M:M,3)</f>
        <v>090</v>
      </c>
      <c r="O354" s="52">
        <f>C354+N354+30</f>
        <v>44712</v>
      </c>
    </row>
    <row r="355" spans="1:15" customFormat="1">
      <c r="A355" t="s">
        <v>2808</v>
      </c>
      <c r="B355" t="s">
        <v>1639</v>
      </c>
      <c r="C355" s="32">
        <v>44561</v>
      </c>
      <c r="D355" s="33">
        <v>1835.663</v>
      </c>
      <c r="E355" s="34">
        <v>0</v>
      </c>
      <c r="F355" s="34">
        <v>1835.663</v>
      </c>
      <c r="G355">
        <v>10</v>
      </c>
      <c r="H355" t="s">
        <v>51</v>
      </c>
      <c r="I355" t="s">
        <v>369</v>
      </c>
      <c r="J355" t="s">
        <v>682</v>
      </c>
      <c r="K355" s="23" t="str">
        <f>CONCATENATE(G:G,H:H,I:I,J:J)</f>
        <v>10FRD</v>
      </c>
      <c r="M355" t="str">
        <f>VLOOKUP(B:B,CLIENTS!A:C,3,FALSE)</f>
        <v>CH090</v>
      </c>
      <c r="N355" s="51" t="str">
        <f>RIGHT(M:M,3)</f>
        <v>090</v>
      </c>
      <c r="O355" s="52">
        <f>C355+N355+30</f>
        <v>44681</v>
      </c>
    </row>
    <row r="356" spans="1:15" customFormat="1">
      <c r="A356" t="s">
        <v>3635</v>
      </c>
      <c r="B356" t="s">
        <v>1639</v>
      </c>
      <c r="C356" s="32">
        <v>44592</v>
      </c>
      <c r="D356" s="33">
        <v>1568.864</v>
      </c>
      <c r="E356" s="34">
        <v>0</v>
      </c>
      <c r="F356" s="34">
        <v>1568.864</v>
      </c>
      <c r="G356">
        <v>10</v>
      </c>
      <c r="H356" t="s">
        <v>51</v>
      </c>
      <c r="I356" t="s">
        <v>369</v>
      </c>
      <c r="J356" t="s">
        <v>803</v>
      </c>
      <c r="K356" s="23" t="str">
        <f>CONCATENATE(G:G,H:H,I:I,J:J)</f>
        <v>10FRM</v>
      </c>
      <c r="M356" t="str">
        <f>VLOOKUP(B:B,CLIENTS!A:C,3,FALSE)</f>
        <v>CH090</v>
      </c>
      <c r="N356" s="51" t="str">
        <f>RIGHT(M:M,3)</f>
        <v>090</v>
      </c>
      <c r="O356" s="52">
        <f>C356+N356+30</f>
        <v>44712</v>
      </c>
    </row>
    <row r="357" spans="1:15" customFormat="1">
      <c r="A357" t="s">
        <v>3784</v>
      </c>
      <c r="B357" t="s">
        <v>3785</v>
      </c>
      <c r="C357" s="32">
        <v>44592</v>
      </c>
      <c r="D357" s="33">
        <v>11041.143</v>
      </c>
      <c r="E357" s="34">
        <v>0</v>
      </c>
      <c r="F357" s="34">
        <v>11041.143</v>
      </c>
      <c r="G357">
        <v>10</v>
      </c>
      <c r="H357" t="s">
        <v>51</v>
      </c>
      <c r="I357" t="s">
        <v>369</v>
      </c>
      <c r="J357" t="s">
        <v>803</v>
      </c>
      <c r="K357" s="23" t="str">
        <f>CONCATENATE(G:G,H:H,I:I,J:J)</f>
        <v>10FRM</v>
      </c>
      <c r="M357" t="str">
        <f>VLOOKUP(B:B,CLIENTS!A:C,3,FALSE)</f>
        <v>ES</v>
      </c>
      <c r="N357" s="51">
        <v>0</v>
      </c>
      <c r="O357" s="52">
        <f>C357+N357+30</f>
        <v>44622</v>
      </c>
    </row>
    <row r="358" spans="1:15" customFormat="1">
      <c r="A358" t="s">
        <v>2428</v>
      </c>
      <c r="B358" t="s">
        <v>1264</v>
      </c>
      <c r="C358" s="32">
        <v>44545</v>
      </c>
      <c r="D358" s="33">
        <v>116.923</v>
      </c>
      <c r="E358" s="34">
        <v>0</v>
      </c>
      <c r="F358" s="34">
        <v>116.923</v>
      </c>
      <c r="G358">
        <v>10</v>
      </c>
      <c r="H358" t="s">
        <v>51</v>
      </c>
      <c r="I358" t="s">
        <v>369</v>
      </c>
      <c r="J358" t="s">
        <v>682</v>
      </c>
      <c r="K358" s="23" t="str">
        <f>CONCATENATE(G:G,H:H,I:I,J:J)</f>
        <v>10FRD</v>
      </c>
      <c r="M358" t="str">
        <f>VLOOKUP(B:B,CLIENTS!A:C,3,FALSE)</f>
        <v>TR120</v>
      </c>
      <c r="N358" s="51" t="str">
        <f>RIGHT(M:M,3)</f>
        <v>120</v>
      </c>
      <c r="O358" s="52">
        <f>C358+N358+30</f>
        <v>44695</v>
      </c>
    </row>
    <row r="359" spans="1:15" customFormat="1">
      <c r="A359" t="s">
        <v>2829</v>
      </c>
      <c r="B359" t="s">
        <v>1264</v>
      </c>
      <c r="C359" s="32">
        <v>44561</v>
      </c>
      <c r="D359" s="33">
        <v>1509.64</v>
      </c>
      <c r="E359" s="34">
        <v>0</v>
      </c>
      <c r="F359" s="34">
        <v>1509.64</v>
      </c>
      <c r="G359">
        <v>10</v>
      </c>
      <c r="H359" t="s">
        <v>51</v>
      </c>
      <c r="I359" t="s">
        <v>369</v>
      </c>
      <c r="J359" t="s">
        <v>682</v>
      </c>
      <c r="K359" s="23" t="str">
        <f>CONCATENATE(G:G,H:H,I:I,J:J)</f>
        <v>10FRD</v>
      </c>
      <c r="M359" t="str">
        <f>VLOOKUP(B:B,CLIENTS!A:C,3,FALSE)</f>
        <v>TR120</v>
      </c>
      <c r="N359" s="51" t="str">
        <f>RIGHT(M:M,3)</f>
        <v>120</v>
      </c>
      <c r="O359" s="52">
        <f>C359+N359+30</f>
        <v>44711</v>
      </c>
    </row>
    <row r="360" spans="1:15" customFormat="1">
      <c r="A360" t="s">
        <v>3739</v>
      </c>
      <c r="B360" t="s">
        <v>1264</v>
      </c>
      <c r="C360" s="32">
        <v>44592</v>
      </c>
      <c r="D360" s="33">
        <v>1515.8409999999999</v>
      </c>
      <c r="E360" s="34">
        <v>0</v>
      </c>
      <c r="F360" s="34">
        <v>1515.8409999999999</v>
      </c>
      <c r="G360">
        <v>10</v>
      </c>
      <c r="H360" t="s">
        <v>51</v>
      </c>
      <c r="I360" t="s">
        <v>369</v>
      </c>
      <c r="J360" t="s">
        <v>803</v>
      </c>
      <c r="K360" s="23" t="str">
        <f>CONCATENATE(G:G,H:H,I:I,J:J)</f>
        <v>10FRM</v>
      </c>
      <c r="M360" t="str">
        <f>VLOOKUP(B:B,CLIENTS!A:C,3,FALSE)</f>
        <v>TR120</v>
      </c>
      <c r="N360" s="51" t="str">
        <f>RIGHT(M:M,3)</f>
        <v>120</v>
      </c>
      <c r="O360" s="52">
        <f>C360+N360+30</f>
        <v>44742</v>
      </c>
    </row>
    <row r="361" spans="1:15" customFormat="1">
      <c r="A361" t="s">
        <v>3818</v>
      </c>
      <c r="B361" t="s">
        <v>1872</v>
      </c>
      <c r="C361" s="32">
        <v>44592</v>
      </c>
      <c r="D361" s="33">
        <v>4569.223</v>
      </c>
      <c r="E361" s="34">
        <v>0</v>
      </c>
      <c r="F361" s="34">
        <v>4569.223</v>
      </c>
      <c r="G361">
        <v>10</v>
      </c>
      <c r="H361" t="s">
        <v>51</v>
      </c>
      <c r="I361" t="s">
        <v>369</v>
      </c>
      <c r="J361" t="s">
        <v>803</v>
      </c>
      <c r="K361" s="23" t="str">
        <f>CONCATENATE(G:G,H:H,I:I,J:J)</f>
        <v>10FRM</v>
      </c>
      <c r="M361" t="str">
        <f>VLOOKUP(B:B,CLIENTS!A:C,3,FALSE)</f>
        <v>TR090</v>
      </c>
      <c r="N361" s="51" t="str">
        <f>RIGHT(M:M,3)</f>
        <v>090</v>
      </c>
      <c r="O361" s="52">
        <f>C361+N361+30</f>
        <v>44712</v>
      </c>
    </row>
    <row r="362" spans="1:15" customFormat="1">
      <c r="A362" t="s">
        <v>626</v>
      </c>
      <c r="B362" t="s">
        <v>627</v>
      </c>
      <c r="C362" s="32">
        <v>43091</v>
      </c>
      <c r="D362" s="33">
        <v>-231.19</v>
      </c>
      <c r="E362" s="34">
        <v>-219.65600000000001</v>
      </c>
      <c r="F362" s="34">
        <v>-11.534000000000001</v>
      </c>
      <c r="G362">
        <v>10</v>
      </c>
      <c r="H362" t="s">
        <v>51</v>
      </c>
      <c r="I362" t="s">
        <v>369</v>
      </c>
      <c r="J362" t="s">
        <v>101</v>
      </c>
      <c r="K362" s="23" t="str">
        <f>CONCATENATE(G:G,H:H,I:I,J:J)</f>
        <v>10FRJ</v>
      </c>
      <c r="M362" t="str">
        <f>VLOOKUP(B:B,CLIENTS!A:C,3,FALSE)</f>
        <v>CH060</v>
      </c>
      <c r="N362" s="51" t="str">
        <f>RIGHT(M:M,3)</f>
        <v>060</v>
      </c>
      <c r="O362" s="52">
        <f>C362+N362+30</f>
        <v>43181</v>
      </c>
    </row>
    <row r="363" spans="1:15" customFormat="1">
      <c r="A363" t="s">
        <v>2834</v>
      </c>
      <c r="B363" t="s">
        <v>1129</v>
      </c>
      <c r="C363" s="32">
        <v>44561</v>
      </c>
      <c r="D363" s="33">
        <v>2305.3029999999999</v>
      </c>
      <c r="E363" s="34">
        <v>2282.25</v>
      </c>
      <c r="F363" s="34">
        <v>23.053000000000001</v>
      </c>
      <c r="G363">
        <v>10</v>
      </c>
      <c r="H363" t="s">
        <v>51</v>
      </c>
      <c r="I363" t="s">
        <v>369</v>
      </c>
      <c r="J363" t="s">
        <v>682</v>
      </c>
      <c r="K363" s="23" t="str">
        <f>CONCATENATE(G:G,H:H,I:I,J:J)</f>
        <v>10FRD</v>
      </c>
      <c r="M363" t="str">
        <f>VLOOKUP(B:B,CLIENTS!A:C,3,FALSE)</f>
        <v>CH090</v>
      </c>
      <c r="N363" s="51" t="str">
        <f>RIGHT(M:M,3)</f>
        <v>090</v>
      </c>
      <c r="O363" s="52">
        <f>C363+N363+30</f>
        <v>44681</v>
      </c>
    </row>
    <row r="364" spans="1:15" customFormat="1">
      <c r="A364" t="s">
        <v>1187</v>
      </c>
      <c r="B364" t="s">
        <v>1009</v>
      </c>
      <c r="C364" s="32">
        <v>44162</v>
      </c>
      <c r="D364" s="33">
        <v>0</v>
      </c>
      <c r="E364" s="34">
        <v>23.007999999999999</v>
      </c>
      <c r="F364" s="34">
        <v>-23.007999999999999</v>
      </c>
      <c r="G364">
        <v>10</v>
      </c>
      <c r="H364" t="s">
        <v>51</v>
      </c>
      <c r="I364" t="s">
        <v>369</v>
      </c>
      <c r="J364" t="s">
        <v>223</v>
      </c>
      <c r="K364" s="23" t="str">
        <f>CONCATENATE(G:G,H:H,I:I,J:J)</f>
        <v>10FRZ</v>
      </c>
      <c r="M364" t="str">
        <f>VLOOKUP(B:B,CLIENTS!A:C,3,FALSE)</f>
        <v>CH120</v>
      </c>
      <c r="N364" s="51" t="str">
        <f>RIGHT(M:M,3)</f>
        <v>120</v>
      </c>
      <c r="O364" s="52">
        <f>C364+N364+30</f>
        <v>44312</v>
      </c>
    </row>
    <row r="365" spans="1:15" customFormat="1">
      <c r="A365" t="s">
        <v>1284</v>
      </c>
      <c r="B365" t="s">
        <v>1009</v>
      </c>
      <c r="C365" s="32">
        <v>44285</v>
      </c>
      <c r="D365" s="33">
        <v>-6200</v>
      </c>
      <c r="E365" s="34">
        <v>-5511.78</v>
      </c>
      <c r="F365" s="34">
        <v>-688.22</v>
      </c>
      <c r="G365">
        <v>10</v>
      </c>
      <c r="H365" t="s">
        <v>51</v>
      </c>
      <c r="I365" t="s">
        <v>369</v>
      </c>
      <c r="J365" t="s">
        <v>435</v>
      </c>
      <c r="K365" s="23" t="str">
        <f>CONCATENATE(G:G,H:H,I:I,J:J)</f>
        <v>10FRQ</v>
      </c>
      <c r="M365" t="str">
        <f>VLOOKUP(B:B,CLIENTS!A:C,3,FALSE)</f>
        <v>CH120</v>
      </c>
      <c r="N365" s="51" t="str">
        <f>RIGHT(M:M,3)</f>
        <v>120</v>
      </c>
      <c r="O365" s="52">
        <f>C365+N365+30</f>
        <v>44435</v>
      </c>
    </row>
    <row r="366" spans="1:15" customFormat="1">
      <c r="A366" t="s">
        <v>3134</v>
      </c>
      <c r="B366" t="s">
        <v>1009</v>
      </c>
      <c r="C366" s="32">
        <v>44585</v>
      </c>
      <c r="D366" s="33">
        <v>119.249</v>
      </c>
      <c r="E366" s="34">
        <v>0</v>
      </c>
      <c r="F366" s="34">
        <v>119.249</v>
      </c>
      <c r="G366">
        <v>10</v>
      </c>
      <c r="H366" t="s">
        <v>51</v>
      </c>
      <c r="I366" t="s">
        <v>369</v>
      </c>
      <c r="J366" t="s">
        <v>803</v>
      </c>
      <c r="K366" s="23" t="str">
        <f>CONCATENATE(G:G,H:H,I:I,J:J)</f>
        <v>10FRM</v>
      </c>
      <c r="M366" t="str">
        <f>VLOOKUP(B:B,CLIENTS!A:C,3,FALSE)</f>
        <v>CH120</v>
      </c>
      <c r="N366" s="51" t="str">
        <f>RIGHT(M:M,3)</f>
        <v>120</v>
      </c>
      <c r="O366" s="52">
        <f>C366+N366+30</f>
        <v>44735</v>
      </c>
    </row>
    <row r="367" spans="1:15" customFormat="1">
      <c r="A367" t="s">
        <v>3135</v>
      </c>
      <c r="B367" t="s">
        <v>1009</v>
      </c>
      <c r="C367" s="32">
        <v>44585</v>
      </c>
      <c r="D367" s="33">
        <v>119.249</v>
      </c>
      <c r="E367" s="34">
        <v>0</v>
      </c>
      <c r="F367" s="34">
        <v>119.249</v>
      </c>
      <c r="G367">
        <v>10</v>
      </c>
      <c r="H367" t="s">
        <v>51</v>
      </c>
      <c r="I367" t="s">
        <v>369</v>
      </c>
      <c r="J367" t="s">
        <v>803</v>
      </c>
      <c r="K367" s="23" t="str">
        <f>CONCATENATE(G:G,H:H,I:I,J:J)</f>
        <v>10FRM</v>
      </c>
      <c r="M367" t="str">
        <f>VLOOKUP(B:B,CLIENTS!A:C,3,FALSE)</f>
        <v>CH120</v>
      </c>
      <c r="N367" s="51" t="str">
        <f>RIGHT(M:M,3)</f>
        <v>120</v>
      </c>
      <c r="O367" s="52">
        <f>C367+N367+30</f>
        <v>44735</v>
      </c>
    </row>
    <row r="368" spans="1:15" customFormat="1">
      <c r="A368" t="s">
        <v>3136</v>
      </c>
      <c r="B368" t="s">
        <v>1009</v>
      </c>
      <c r="C368" s="32">
        <v>44585</v>
      </c>
      <c r="D368" s="33">
        <v>109.235</v>
      </c>
      <c r="E368" s="34">
        <v>0</v>
      </c>
      <c r="F368" s="34">
        <v>109.235</v>
      </c>
      <c r="G368">
        <v>10</v>
      </c>
      <c r="H368" t="s">
        <v>51</v>
      </c>
      <c r="I368" t="s">
        <v>369</v>
      </c>
      <c r="J368" t="s">
        <v>803</v>
      </c>
      <c r="K368" s="23" t="str">
        <f>CONCATENATE(G:G,H:H,I:I,J:J)</f>
        <v>10FRM</v>
      </c>
      <c r="M368" t="str">
        <f>VLOOKUP(B:B,CLIENTS!A:C,3,FALSE)</f>
        <v>CH120</v>
      </c>
      <c r="N368" s="51" t="str">
        <f>RIGHT(M:M,3)</f>
        <v>120</v>
      </c>
      <c r="O368" s="52">
        <f>C368+N368+30</f>
        <v>44735</v>
      </c>
    </row>
    <row r="369" spans="1:15" customFormat="1">
      <c r="A369" t="s">
        <v>3137</v>
      </c>
      <c r="B369" t="s">
        <v>1009</v>
      </c>
      <c r="C369" s="32">
        <v>44585</v>
      </c>
      <c r="D369" s="33">
        <v>104.68300000000001</v>
      </c>
      <c r="E369" s="34">
        <v>0</v>
      </c>
      <c r="F369" s="34">
        <v>104.68300000000001</v>
      </c>
      <c r="G369">
        <v>10</v>
      </c>
      <c r="H369" t="s">
        <v>51</v>
      </c>
      <c r="I369" t="s">
        <v>369</v>
      </c>
      <c r="J369" t="s">
        <v>803</v>
      </c>
      <c r="K369" s="23" t="str">
        <f>CONCATENATE(G:G,H:H,I:I,J:J)</f>
        <v>10FRM</v>
      </c>
      <c r="M369" t="str">
        <f>VLOOKUP(B:B,CLIENTS!A:C,3,FALSE)</f>
        <v>CH120</v>
      </c>
      <c r="N369" s="51" t="str">
        <f>RIGHT(M:M,3)</f>
        <v>120</v>
      </c>
      <c r="O369" s="52">
        <f>C369+N369+30</f>
        <v>44735</v>
      </c>
    </row>
    <row r="370" spans="1:15" customFormat="1">
      <c r="A370" t="s">
        <v>3138</v>
      </c>
      <c r="B370" t="s">
        <v>1009</v>
      </c>
      <c r="C370" s="32">
        <v>44585</v>
      </c>
      <c r="D370" s="33">
        <v>122.283</v>
      </c>
      <c r="E370" s="34">
        <v>0</v>
      </c>
      <c r="F370" s="34">
        <v>122.283</v>
      </c>
      <c r="G370">
        <v>10</v>
      </c>
      <c r="H370" t="s">
        <v>51</v>
      </c>
      <c r="I370" t="s">
        <v>369</v>
      </c>
      <c r="J370" t="s">
        <v>803</v>
      </c>
      <c r="K370" s="23" t="str">
        <f>CONCATENATE(G:G,H:H,I:I,J:J)</f>
        <v>10FRM</v>
      </c>
      <c r="M370" t="str">
        <f>VLOOKUP(B:B,CLIENTS!A:C,3,FALSE)</f>
        <v>CH120</v>
      </c>
      <c r="N370" s="51" t="str">
        <f>RIGHT(M:M,3)</f>
        <v>120</v>
      </c>
      <c r="O370" s="52">
        <f>C370+N370+30</f>
        <v>44735</v>
      </c>
    </row>
    <row r="371" spans="1:15" customFormat="1">
      <c r="A371" t="s">
        <v>3770</v>
      </c>
      <c r="B371" t="s">
        <v>1009</v>
      </c>
      <c r="C371" s="32">
        <v>44592</v>
      </c>
      <c r="D371" s="33">
        <v>34518.224999999999</v>
      </c>
      <c r="E371" s="34">
        <v>0</v>
      </c>
      <c r="F371" s="34">
        <v>34518.224999999999</v>
      </c>
      <c r="G371">
        <v>10</v>
      </c>
      <c r="H371" t="s">
        <v>51</v>
      </c>
      <c r="I371" t="s">
        <v>369</v>
      </c>
      <c r="J371" t="s">
        <v>803</v>
      </c>
      <c r="K371" s="23" t="str">
        <f>CONCATENATE(G:G,H:H,I:I,J:J)</f>
        <v>10FRM</v>
      </c>
      <c r="M371" t="str">
        <f>VLOOKUP(B:B,CLIENTS!A:C,3,FALSE)</f>
        <v>CH120</v>
      </c>
      <c r="N371" s="51" t="str">
        <f>RIGHT(M:M,3)</f>
        <v>120</v>
      </c>
      <c r="O371" s="52">
        <f>C371+N371+30</f>
        <v>44742</v>
      </c>
    </row>
    <row r="372" spans="1:15" customFormat="1">
      <c r="A372" t="s">
        <v>2742</v>
      </c>
      <c r="B372" t="s">
        <v>980</v>
      </c>
      <c r="C372" s="32">
        <v>44560</v>
      </c>
      <c r="D372" s="33">
        <v>3330.1869999999999</v>
      </c>
      <c r="E372" s="34">
        <v>0</v>
      </c>
      <c r="F372" s="34">
        <v>3330.1869999999999</v>
      </c>
      <c r="G372">
        <v>10</v>
      </c>
      <c r="H372" t="s">
        <v>52</v>
      </c>
      <c r="I372" t="s">
        <v>369</v>
      </c>
      <c r="J372" t="s">
        <v>682</v>
      </c>
      <c r="K372" s="23" t="str">
        <f>CONCATENATE(G:G,H:H,I:I,J:J)</f>
        <v>10IRD</v>
      </c>
      <c r="M372" t="str">
        <f>VLOOKUP(B:B,CLIENTS!A:C,3,FALSE)</f>
        <v>CH120</v>
      </c>
      <c r="N372" s="51" t="str">
        <f>RIGHT(M:M,3)</f>
        <v>120</v>
      </c>
      <c r="O372" s="52">
        <f>C372+N372+30</f>
        <v>44710</v>
      </c>
    </row>
    <row r="373" spans="1:15" customFormat="1">
      <c r="A373" t="s">
        <v>2811</v>
      </c>
      <c r="B373" t="s">
        <v>980</v>
      </c>
      <c r="C373" s="32">
        <v>44561</v>
      </c>
      <c r="D373" s="33">
        <v>3561.9839999999999</v>
      </c>
      <c r="E373" s="34">
        <v>500</v>
      </c>
      <c r="F373" s="34">
        <v>3061.9839999999999</v>
      </c>
      <c r="G373">
        <v>10</v>
      </c>
      <c r="H373" t="s">
        <v>51</v>
      </c>
      <c r="I373" t="s">
        <v>369</v>
      </c>
      <c r="J373" t="s">
        <v>682</v>
      </c>
      <c r="K373" s="23" t="str">
        <f>CONCATENATE(G:G,H:H,I:I,J:J)</f>
        <v>10FRD</v>
      </c>
      <c r="M373" t="str">
        <f>VLOOKUP(B:B,CLIENTS!A:C,3,FALSE)</f>
        <v>CH120</v>
      </c>
      <c r="N373" s="51" t="str">
        <f>RIGHT(M:M,3)</f>
        <v>120</v>
      </c>
      <c r="O373" s="52">
        <f>C373+N373+30</f>
        <v>44711</v>
      </c>
    </row>
    <row r="374" spans="1:15" customFormat="1">
      <c r="A374">
        <v>19126110</v>
      </c>
      <c r="B374" t="s">
        <v>738</v>
      </c>
      <c r="C374" s="32">
        <v>43512</v>
      </c>
      <c r="D374" s="33">
        <v>-1178.5820000000001</v>
      </c>
      <c r="E374" s="34">
        <v>-1160.903</v>
      </c>
      <c r="F374" s="34">
        <v>-17.678999999999998</v>
      </c>
      <c r="G374">
        <v>10</v>
      </c>
      <c r="H374" t="s">
        <v>51</v>
      </c>
      <c r="I374" t="s">
        <v>369</v>
      </c>
      <c r="J374" t="s">
        <v>103</v>
      </c>
      <c r="K374" s="23" t="str">
        <f>CONCATENATE(G:G,H:H,I:I,J:J)</f>
        <v>10FRA</v>
      </c>
      <c r="M374" t="str">
        <f>VLOOKUP(B:B,CLIENTS!A:C,3,FALSE)</f>
        <v>TR090</v>
      </c>
      <c r="N374" s="51" t="str">
        <f>RIGHT(M:M,3)</f>
        <v>090</v>
      </c>
      <c r="O374" s="52">
        <f>C374+N374+30</f>
        <v>43632</v>
      </c>
    </row>
    <row r="375" spans="1:15" customFormat="1">
      <c r="A375">
        <v>21127499</v>
      </c>
      <c r="B375" t="s">
        <v>738</v>
      </c>
      <c r="C375" s="32">
        <v>44279</v>
      </c>
      <c r="D375" s="33">
        <v>-634.81100000000004</v>
      </c>
      <c r="E375" s="34">
        <v>-624.81100000000004</v>
      </c>
      <c r="F375" s="34">
        <v>-10</v>
      </c>
      <c r="G375">
        <v>10</v>
      </c>
      <c r="H375" t="s">
        <v>51</v>
      </c>
      <c r="I375" t="s">
        <v>369</v>
      </c>
      <c r="J375" t="s">
        <v>435</v>
      </c>
      <c r="K375" s="23" t="str">
        <f>CONCATENATE(G:G,H:H,I:I,J:J)</f>
        <v>10FRQ</v>
      </c>
      <c r="M375" t="str">
        <f>VLOOKUP(B:B,CLIENTS!A:C,3,FALSE)</f>
        <v>TR090</v>
      </c>
      <c r="N375" s="51" t="str">
        <f>RIGHT(M:M,3)</f>
        <v>090</v>
      </c>
      <c r="O375" s="52">
        <f>C375+N375+30</f>
        <v>44399</v>
      </c>
    </row>
    <row r="376" spans="1:15" customFormat="1">
      <c r="A376" t="s">
        <v>3705</v>
      </c>
      <c r="B376" t="s">
        <v>738</v>
      </c>
      <c r="C376" s="32">
        <v>44592</v>
      </c>
      <c r="D376" s="33">
        <v>374.209</v>
      </c>
      <c r="E376" s="34">
        <v>0</v>
      </c>
      <c r="F376" s="34">
        <v>374.209</v>
      </c>
      <c r="G376">
        <v>10</v>
      </c>
      <c r="H376" t="s">
        <v>51</v>
      </c>
      <c r="I376" t="s">
        <v>369</v>
      </c>
      <c r="J376" t="s">
        <v>803</v>
      </c>
      <c r="K376" s="23" t="str">
        <f>CONCATENATE(G:G,H:H,I:I,J:J)</f>
        <v>10FRM</v>
      </c>
      <c r="M376" t="str">
        <f>VLOOKUP(B:B,CLIENTS!A:C,3,FALSE)</f>
        <v>TR090</v>
      </c>
      <c r="N376" s="51" t="str">
        <f>RIGHT(M:M,3)</f>
        <v>090</v>
      </c>
      <c r="O376" s="52">
        <f>C376+N376+30</f>
        <v>44712</v>
      </c>
    </row>
    <row r="377" spans="1:15" customFormat="1">
      <c r="A377" t="s">
        <v>3858</v>
      </c>
      <c r="B377" t="s">
        <v>2835</v>
      </c>
      <c r="C377" s="32">
        <v>44592</v>
      </c>
      <c r="D377" s="33">
        <v>895.20299999999997</v>
      </c>
      <c r="E377" s="34">
        <v>0</v>
      </c>
      <c r="F377" s="34">
        <v>895.20299999999997</v>
      </c>
      <c r="G377">
        <v>10</v>
      </c>
      <c r="H377" t="s">
        <v>51</v>
      </c>
      <c r="I377" t="s">
        <v>369</v>
      </c>
      <c r="J377" t="s">
        <v>803</v>
      </c>
      <c r="K377" s="23" t="str">
        <f>CONCATENATE(G:G,H:H,I:I,J:J)</f>
        <v>10FRM</v>
      </c>
      <c r="M377" t="str">
        <f>VLOOKUP(B:B,CLIENTS!A:C,3,FALSE)</f>
        <v>CH060</v>
      </c>
      <c r="N377" s="51" t="str">
        <f>RIGHT(M:M,3)</f>
        <v>060</v>
      </c>
      <c r="O377" s="52">
        <f>C377+N377+30</f>
        <v>44682</v>
      </c>
    </row>
    <row r="378" spans="1:15" customFormat="1">
      <c r="A378" t="s">
        <v>3776</v>
      </c>
      <c r="B378" t="s">
        <v>3777</v>
      </c>
      <c r="C378" s="32">
        <v>44592</v>
      </c>
      <c r="D378" s="33">
        <v>3682.4119999999998</v>
      </c>
      <c r="E378" s="34">
        <v>0</v>
      </c>
      <c r="F378" s="34">
        <v>3682.4119999999998</v>
      </c>
      <c r="G378">
        <v>10</v>
      </c>
      <c r="H378" t="s">
        <v>51</v>
      </c>
      <c r="I378" t="s">
        <v>369</v>
      </c>
      <c r="J378" t="s">
        <v>803</v>
      </c>
      <c r="K378" s="23" t="str">
        <f>CONCATENATE(G:G,H:H,I:I,J:J)</f>
        <v>10FRM</v>
      </c>
      <c r="M378" t="str">
        <f>VLOOKUP(B:B,CLIENTS!A:C,3,FALSE)</f>
        <v>TR090</v>
      </c>
      <c r="N378" s="51" t="str">
        <f>RIGHT(M:M,3)</f>
        <v>090</v>
      </c>
      <c r="O378" s="52">
        <f>C378+N378+30</f>
        <v>44712</v>
      </c>
    </row>
    <row r="379" spans="1:15" customFormat="1">
      <c r="A379" t="s">
        <v>1178</v>
      </c>
      <c r="B379" t="s">
        <v>1086</v>
      </c>
      <c r="C379" s="32">
        <v>44134</v>
      </c>
      <c r="D379" s="33">
        <v>-306.726</v>
      </c>
      <c r="E379" s="34">
        <v>-300.01299999999998</v>
      </c>
      <c r="F379" s="34">
        <v>-6.7130000000000001</v>
      </c>
      <c r="G379">
        <v>10</v>
      </c>
      <c r="H379" t="s">
        <v>51</v>
      </c>
      <c r="I379" t="s">
        <v>369</v>
      </c>
      <c r="J379" t="s">
        <v>223</v>
      </c>
      <c r="K379" s="23" t="str">
        <f>CONCATENATE(G:G,H:H,I:I,J:J)</f>
        <v>10FRZ</v>
      </c>
      <c r="M379" t="str">
        <f>VLOOKUP(B:B,CLIENTS!A:C,3,FALSE)</f>
        <v>CH090</v>
      </c>
      <c r="N379" s="51" t="str">
        <f>RIGHT(M:M,3)</f>
        <v>090</v>
      </c>
      <c r="O379" s="52">
        <f>C379+N379+30</f>
        <v>44254</v>
      </c>
    </row>
    <row r="380" spans="1:15" customFormat="1">
      <c r="A380" t="s">
        <v>2806</v>
      </c>
      <c r="B380" t="s">
        <v>1086</v>
      </c>
      <c r="C380" s="32">
        <v>44561</v>
      </c>
      <c r="D380" s="33">
        <v>877.10599999999999</v>
      </c>
      <c r="E380" s="34">
        <v>0</v>
      </c>
      <c r="F380" s="34">
        <v>877.10599999999999</v>
      </c>
      <c r="G380">
        <v>10</v>
      </c>
      <c r="H380" t="s">
        <v>51</v>
      </c>
      <c r="I380" t="s">
        <v>369</v>
      </c>
      <c r="J380" t="s">
        <v>682</v>
      </c>
      <c r="K380" s="23" t="str">
        <f>CONCATENATE(G:G,H:H,I:I,J:J)</f>
        <v>10FRD</v>
      </c>
      <c r="M380" t="str">
        <f>VLOOKUP(B:B,CLIENTS!A:C,3,FALSE)</f>
        <v>CH090</v>
      </c>
      <c r="N380" s="51" t="str">
        <f>RIGHT(M:M,3)</f>
        <v>090</v>
      </c>
      <c r="O380" s="52">
        <f>C380+N380+30</f>
        <v>44681</v>
      </c>
    </row>
    <row r="381" spans="1:15" customFormat="1">
      <c r="A381" t="s">
        <v>1306</v>
      </c>
      <c r="B381" t="s">
        <v>1307</v>
      </c>
      <c r="C381" s="32">
        <v>44334</v>
      </c>
      <c r="D381" s="33">
        <v>-1431.951</v>
      </c>
      <c r="E381" s="34">
        <v>-1413.951</v>
      </c>
      <c r="F381" s="34">
        <v>-18</v>
      </c>
      <c r="G381">
        <v>10</v>
      </c>
      <c r="H381" t="s">
        <v>51</v>
      </c>
      <c r="I381" t="s">
        <v>369</v>
      </c>
      <c r="J381" t="s">
        <v>435</v>
      </c>
      <c r="K381" s="23" t="str">
        <f>CONCATENATE(G:G,H:H,I:I,J:J)</f>
        <v>10FRQ</v>
      </c>
      <c r="M381" t="str">
        <f>VLOOKUP(B:B,CLIENTS!A:C,3,FALSE)</f>
        <v>CH090</v>
      </c>
      <c r="N381" s="51" t="str">
        <f>RIGHT(M:M,3)</f>
        <v>090</v>
      </c>
      <c r="O381" s="52">
        <f>C381+N381+30</f>
        <v>44454</v>
      </c>
    </row>
    <row r="382" spans="1:15" customFormat="1">
      <c r="A382" t="s">
        <v>1723</v>
      </c>
      <c r="B382" t="s">
        <v>1307</v>
      </c>
      <c r="C382" s="32">
        <v>44484</v>
      </c>
      <c r="D382" s="33">
        <v>-1662.6369999999999</v>
      </c>
      <c r="E382" s="34">
        <v>-1632.6369999999999</v>
      </c>
      <c r="F382" s="34">
        <v>-30</v>
      </c>
      <c r="G382">
        <v>10</v>
      </c>
      <c r="H382" t="s">
        <v>51</v>
      </c>
      <c r="I382" t="s">
        <v>369</v>
      </c>
      <c r="J382" t="s">
        <v>1173</v>
      </c>
      <c r="K382" s="23" t="str">
        <f>CONCATENATE(G:G,H:H,I:I,J:J)</f>
        <v>10FRH</v>
      </c>
      <c r="M382" t="str">
        <f>VLOOKUP(B:B,CLIENTS!A:C,3,FALSE)</f>
        <v>CH090</v>
      </c>
      <c r="N382" s="51" t="str">
        <f>RIGHT(M:M,3)</f>
        <v>090</v>
      </c>
      <c r="O382" s="52">
        <f>C382+N382+30</f>
        <v>44604</v>
      </c>
    </row>
    <row r="383" spans="1:15" customFormat="1">
      <c r="A383" t="s">
        <v>1543</v>
      </c>
      <c r="B383" t="s">
        <v>1060</v>
      </c>
      <c r="C383" s="32">
        <v>44452</v>
      </c>
      <c r="D383" s="33">
        <v>-7776.9740000000002</v>
      </c>
      <c r="E383" s="34">
        <v>-7056.9740000000002</v>
      </c>
      <c r="F383" s="34">
        <v>-720</v>
      </c>
      <c r="G383">
        <v>10</v>
      </c>
      <c r="H383" t="s">
        <v>51</v>
      </c>
      <c r="I383" t="s">
        <v>369</v>
      </c>
      <c r="J383" t="s">
        <v>965</v>
      </c>
      <c r="K383" s="23" t="str">
        <f>CONCATENATE(G:G,H:H,I:I,J:J)</f>
        <v>10FRK</v>
      </c>
      <c r="M383" t="str">
        <f>VLOOKUP(B:B,CLIENTS!A:C,3,FALSE)</f>
        <v>CH060</v>
      </c>
      <c r="N383" s="51" t="str">
        <f>RIGHT(M:M,3)</f>
        <v>060</v>
      </c>
      <c r="O383" s="52">
        <f>C383+N383+30</f>
        <v>44542</v>
      </c>
    </row>
    <row r="384" spans="1:15" customFormat="1">
      <c r="A384" t="s">
        <v>2880</v>
      </c>
      <c r="B384" t="s">
        <v>1060</v>
      </c>
      <c r="C384" s="32">
        <v>44469</v>
      </c>
      <c r="D384" s="33">
        <v>51645.241999999998</v>
      </c>
      <c r="E384" s="34">
        <v>40395.241999999998</v>
      </c>
      <c r="F384" s="34">
        <v>11250</v>
      </c>
      <c r="G384">
        <v>10</v>
      </c>
      <c r="H384" t="s">
        <v>51</v>
      </c>
      <c r="I384" t="s">
        <v>369</v>
      </c>
      <c r="J384" t="s">
        <v>965</v>
      </c>
      <c r="K384" s="23" t="str">
        <f>CONCATENATE(G:G,H:H,I:I,J:J)</f>
        <v>10FRK</v>
      </c>
      <c r="M384" t="str">
        <f>VLOOKUP(B:B,CLIENTS!A:C,3,FALSE)</f>
        <v>CH060</v>
      </c>
      <c r="N384" s="51" t="str">
        <f>RIGHT(M:M,3)</f>
        <v>060</v>
      </c>
      <c r="O384" s="52">
        <f>C384+N384+30</f>
        <v>44559</v>
      </c>
    </row>
    <row r="385" spans="1:15" customFormat="1">
      <c r="A385" t="s">
        <v>3128</v>
      </c>
      <c r="B385" t="s">
        <v>1060</v>
      </c>
      <c r="C385" s="32">
        <v>44585</v>
      </c>
      <c r="D385" s="33">
        <v>-11500</v>
      </c>
      <c r="E385" s="34">
        <v>0</v>
      </c>
      <c r="F385" s="34">
        <v>-11500</v>
      </c>
      <c r="G385">
        <v>10</v>
      </c>
      <c r="H385" t="s">
        <v>51</v>
      </c>
      <c r="I385" t="s">
        <v>369</v>
      </c>
      <c r="J385" t="s">
        <v>803</v>
      </c>
      <c r="K385" s="23" t="str">
        <f>CONCATENATE(G:G,H:H,I:I,J:J)</f>
        <v>10FRM</v>
      </c>
      <c r="M385" t="str">
        <f>VLOOKUP(B:B,CLIENTS!A:C,3,FALSE)</f>
        <v>CH060</v>
      </c>
      <c r="N385" s="51" t="str">
        <f>RIGHT(M:M,3)</f>
        <v>060</v>
      </c>
      <c r="O385" s="52">
        <f>C385+N385+30</f>
        <v>44675</v>
      </c>
    </row>
    <row r="386" spans="1:15" customFormat="1">
      <c r="A386" t="s">
        <v>3202</v>
      </c>
      <c r="B386" t="s">
        <v>1060</v>
      </c>
      <c r="C386" s="32">
        <v>44588</v>
      </c>
      <c r="D386" s="33">
        <v>125.23699999999999</v>
      </c>
      <c r="E386" s="34">
        <v>0</v>
      </c>
      <c r="F386" s="34">
        <v>125.23699999999999</v>
      </c>
      <c r="G386">
        <v>10</v>
      </c>
      <c r="H386" t="s">
        <v>51</v>
      </c>
      <c r="I386" t="s">
        <v>369</v>
      </c>
      <c r="J386" t="s">
        <v>803</v>
      </c>
      <c r="K386" s="23" t="str">
        <f>CONCATENATE(G:G,H:H,I:I,J:J)</f>
        <v>10FRM</v>
      </c>
      <c r="M386" t="str">
        <f>VLOOKUP(B:B,CLIENTS!A:C,3,FALSE)</f>
        <v>CH060</v>
      </c>
      <c r="N386" s="51" t="str">
        <f>RIGHT(M:M,3)</f>
        <v>060</v>
      </c>
      <c r="O386" s="52">
        <f>C386+N386+30</f>
        <v>44678</v>
      </c>
    </row>
    <row r="387" spans="1:15" customFormat="1">
      <c r="A387" t="s">
        <v>3203</v>
      </c>
      <c r="B387" t="s">
        <v>1060</v>
      </c>
      <c r="C387" s="32">
        <v>44588</v>
      </c>
      <c r="D387" s="33">
        <v>105.724</v>
      </c>
      <c r="E387" s="34">
        <v>0</v>
      </c>
      <c r="F387" s="34">
        <v>105.724</v>
      </c>
      <c r="G387">
        <v>10</v>
      </c>
      <c r="H387" t="s">
        <v>51</v>
      </c>
      <c r="I387" t="s">
        <v>369</v>
      </c>
      <c r="J387" t="s">
        <v>803</v>
      </c>
      <c r="K387" s="23" t="str">
        <f>CONCATENATE(G:G,H:H,I:I,J:J)</f>
        <v>10FRM</v>
      </c>
      <c r="M387" t="str">
        <f>VLOOKUP(B:B,CLIENTS!A:C,3,FALSE)</f>
        <v>CH060</v>
      </c>
      <c r="N387" s="51" t="str">
        <f>RIGHT(M:M,3)</f>
        <v>060</v>
      </c>
      <c r="O387" s="52">
        <f>C387+N387+30</f>
        <v>44678</v>
      </c>
    </row>
    <row r="388" spans="1:15" customFormat="1">
      <c r="A388" t="s">
        <v>3204</v>
      </c>
      <c r="B388" t="s">
        <v>1060</v>
      </c>
      <c r="C388" s="32">
        <v>44588</v>
      </c>
      <c r="D388" s="33">
        <v>110.321</v>
      </c>
      <c r="E388" s="34">
        <v>0</v>
      </c>
      <c r="F388" s="34">
        <v>110.321</v>
      </c>
      <c r="G388">
        <v>10</v>
      </c>
      <c r="H388" t="s">
        <v>51</v>
      </c>
      <c r="I388" t="s">
        <v>369</v>
      </c>
      <c r="J388" t="s">
        <v>803</v>
      </c>
      <c r="K388" s="23" t="str">
        <f>CONCATENATE(G:G,H:H,I:I,J:J)</f>
        <v>10FRM</v>
      </c>
      <c r="M388" t="str">
        <f>VLOOKUP(B:B,CLIENTS!A:C,3,FALSE)</f>
        <v>CH060</v>
      </c>
      <c r="N388" s="51" t="str">
        <f>RIGHT(M:M,3)</f>
        <v>060</v>
      </c>
      <c r="O388" s="52">
        <f>C388+N388+30</f>
        <v>44678</v>
      </c>
    </row>
    <row r="389" spans="1:15" customFormat="1">
      <c r="A389" t="s">
        <v>3205</v>
      </c>
      <c r="B389" t="s">
        <v>1060</v>
      </c>
      <c r="C389" s="32">
        <v>44588</v>
      </c>
      <c r="D389" s="33">
        <v>99.084000000000003</v>
      </c>
      <c r="E389" s="34">
        <v>0</v>
      </c>
      <c r="F389" s="34">
        <v>99.084000000000003</v>
      </c>
      <c r="G389">
        <v>10</v>
      </c>
      <c r="H389" t="s">
        <v>51</v>
      </c>
      <c r="I389" t="s">
        <v>369</v>
      </c>
      <c r="J389" t="s">
        <v>803</v>
      </c>
      <c r="K389" s="23" t="str">
        <f>CONCATENATE(G:G,H:H,I:I,J:J)</f>
        <v>10FRM</v>
      </c>
      <c r="M389" t="str">
        <f>VLOOKUP(B:B,CLIENTS!A:C,3,FALSE)</f>
        <v>CH060</v>
      </c>
      <c r="N389" s="51" t="str">
        <f>RIGHT(M:M,3)</f>
        <v>060</v>
      </c>
      <c r="O389" s="52">
        <f>C389+N389+30</f>
        <v>44678</v>
      </c>
    </row>
    <row r="390" spans="1:15" customFormat="1">
      <c r="A390" t="s">
        <v>3806</v>
      </c>
      <c r="B390" t="s">
        <v>1060</v>
      </c>
      <c r="C390" s="32">
        <v>44592</v>
      </c>
      <c r="D390" s="33">
        <v>30549.442999999999</v>
      </c>
      <c r="E390" s="34">
        <v>0</v>
      </c>
      <c r="F390" s="34">
        <v>30549.442999999999</v>
      </c>
      <c r="G390">
        <v>10</v>
      </c>
      <c r="H390" t="s">
        <v>51</v>
      </c>
      <c r="I390" t="s">
        <v>369</v>
      </c>
      <c r="J390" t="s">
        <v>803</v>
      </c>
      <c r="K390" s="23" t="str">
        <f>CONCATENATE(G:G,H:H,I:I,J:J)</f>
        <v>10FRM</v>
      </c>
      <c r="M390" t="str">
        <f>VLOOKUP(B:B,CLIENTS!A:C,3,FALSE)</f>
        <v>CH060</v>
      </c>
      <c r="N390" s="51" t="str">
        <f>RIGHT(M:M,3)</f>
        <v>060</v>
      </c>
      <c r="O390" s="52">
        <f>C390+N390+30</f>
        <v>44682</v>
      </c>
    </row>
    <row r="391" spans="1:15" customFormat="1">
      <c r="A391" t="s">
        <v>3780</v>
      </c>
      <c r="B391" t="s">
        <v>2807</v>
      </c>
      <c r="C391" s="32">
        <v>44592</v>
      </c>
      <c r="D391" s="33">
        <v>1591.8910000000001</v>
      </c>
      <c r="E391" s="34">
        <v>0</v>
      </c>
      <c r="F391" s="34">
        <v>1591.8910000000001</v>
      </c>
      <c r="G391">
        <v>10</v>
      </c>
      <c r="H391" t="s">
        <v>51</v>
      </c>
      <c r="I391" t="s">
        <v>369</v>
      </c>
      <c r="J391" t="s">
        <v>803</v>
      </c>
      <c r="K391" s="23" t="str">
        <f>CONCATENATE(G:G,H:H,I:I,J:J)</f>
        <v>10FRM</v>
      </c>
      <c r="M391" t="str">
        <f>VLOOKUP(B:B,CLIENTS!A:C,3,FALSE)</f>
        <v>CH060</v>
      </c>
      <c r="N391" s="51" t="str">
        <f>RIGHT(M:M,3)</f>
        <v>060</v>
      </c>
      <c r="O391" s="52">
        <f>C391+N391+30</f>
        <v>44682</v>
      </c>
    </row>
    <row r="392" spans="1:15" customFormat="1">
      <c r="A392" t="s">
        <v>3836</v>
      </c>
      <c r="B392" t="s">
        <v>3837</v>
      </c>
      <c r="C392" s="32">
        <v>44592</v>
      </c>
      <c r="D392" s="33">
        <v>404.286</v>
      </c>
      <c r="E392" s="34">
        <v>0</v>
      </c>
      <c r="F392" s="34">
        <v>404.286</v>
      </c>
      <c r="G392">
        <v>10</v>
      </c>
      <c r="H392" t="s">
        <v>51</v>
      </c>
      <c r="I392" t="s">
        <v>369</v>
      </c>
      <c r="J392" t="s">
        <v>803</v>
      </c>
      <c r="K392" s="23" t="str">
        <f>CONCATENATE(G:G,H:H,I:I,J:J)</f>
        <v>10FRM</v>
      </c>
      <c r="M392" t="str">
        <f>VLOOKUP(B:B,CLIENTS!A:C,3,FALSE)</f>
        <v>CH090</v>
      </c>
      <c r="N392" s="51" t="str">
        <f>RIGHT(M:M,3)</f>
        <v>090</v>
      </c>
      <c r="O392" s="52">
        <f>C392+N392+30</f>
        <v>44712</v>
      </c>
    </row>
    <row r="393" spans="1:15" customFormat="1">
      <c r="A393" t="s">
        <v>3803</v>
      </c>
      <c r="B393" t="s">
        <v>2214</v>
      </c>
      <c r="C393" s="32">
        <v>44592</v>
      </c>
      <c r="D393" s="33">
        <v>7349.8559999999998</v>
      </c>
      <c r="E393" s="34">
        <v>0</v>
      </c>
      <c r="F393" s="34">
        <v>7349.8559999999998</v>
      </c>
      <c r="G393">
        <v>10</v>
      </c>
      <c r="H393" t="s">
        <v>51</v>
      </c>
      <c r="I393" t="s">
        <v>369</v>
      </c>
      <c r="J393" t="s">
        <v>803</v>
      </c>
      <c r="K393" s="23" t="str">
        <f>CONCATENATE(G:G,H:H,I:I,J:J)</f>
        <v>10FRM</v>
      </c>
      <c r="M393" t="str">
        <f>VLOOKUP(B:B,CLIENTS!A:C,3,FALSE)</f>
        <v>TR120</v>
      </c>
      <c r="N393" s="51" t="str">
        <f>RIGHT(M:M,3)</f>
        <v>120</v>
      </c>
      <c r="O393" s="52">
        <f>C393+N393+30</f>
        <v>44742</v>
      </c>
    </row>
    <row r="394" spans="1:15" customFormat="1">
      <c r="A394" t="s">
        <v>3222</v>
      </c>
      <c r="B394" t="s">
        <v>1128</v>
      </c>
      <c r="C394" s="32">
        <v>44589</v>
      </c>
      <c r="D394" s="33">
        <v>-2500</v>
      </c>
      <c r="E394" s="34">
        <v>0</v>
      </c>
      <c r="F394" s="34">
        <v>-2500</v>
      </c>
      <c r="G394">
        <v>10</v>
      </c>
      <c r="H394" t="s">
        <v>51</v>
      </c>
      <c r="I394" t="s">
        <v>369</v>
      </c>
      <c r="J394" t="s">
        <v>803</v>
      </c>
      <c r="K394" s="23" t="str">
        <f>CONCATENATE(G:G,H:H,I:I,J:J)</f>
        <v>10FRM</v>
      </c>
      <c r="M394" t="str">
        <f>VLOOKUP(B:B,CLIENTS!A:C,3,FALSE)</f>
        <v>TR090</v>
      </c>
      <c r="N394" s="51" t="str">
        <f>RIGHT(M:M,3)</f>
        <v>090</v>
      </c>
      <c r="O394" s="52">
        <f>C394+N394+30</f>
        <v>44709</v>
      </c>
    </row>
    <row r="395" spans="1:15" customFormat="1">
      <c r="A395" t="s">
        <v>3782</v>
      </c>
      <c r="B395" t="s">
        <v>1128</v>
      </c>
      <c r="C395" s="32">
        <v>44592</v>
      </c>
      <c r="D395" s="33">
        <v>5728.3069999999998</v>
      </c>
      <c r="E395" s="34">
        <v>0</v>
      </c>
      <c r="F395" s="34">
        <v>5728.3069999999998</v>
      </c>
      <c r="G395">
        <v>10</v>
      </c>
      <c r="H395" t="s">
        <v>51</v>
      </c>
      <c r="I395" t="s">
        <v>369</v>
      </c>
      <c r="J395" t="s">
        <v>803</v>
      </c>
      <c r="K395" s="23" t="str">
        <f>CONCATENATE(G:G,H:H,I:I,J:J)</f>
        <v>10FRM</v>
      </c>
      <c r="M395" t="str">
        <f>VLOOKUP(B:B,CLIENTS!A:C,3,FALSE)</f>
        <v>TR090</v>
      </c>
      <c r="N395" s="51" t="str">
        <f>RIGHT(M:M,3)</f>
        <v>090</v>
      </c>
      <c r="O395" s="52">
        <f>C395+N395+30</f>
        <v>44712</v>
      </c>
    </row>
    <row r="396" spans="1:15" customFormat="1">
      <c r="A396" t="s">
        <v>2804</v>
      </c>
      <c r="B396" t="s">
        <v>1259</v>
      </c>
      <c r="C396" s="32">
        <v>44561</v>
      </c>
      <c r="D396" s="33">
        <v>548</v>
      </c>
      <c r="E396" s="34">
        <v>0</v>
      </c>
      <c r="F396" s="34">
        <v>548</v>
      </c>
      <c r="G396">
        <v>10</v>
      </c>
      <c r="H396" t="s">
        <v>51</v>
      </c>
      <c r="I396" t="s">
        <v>369</v>
      </c>
      <c r="J396" t="s">
        <v>682</v>
      </c>
      <c r="K396" s="23" t="str">
        <f>CONCATENATE(G:G,H:H,I:I,J:J)</f>
        <v>10FRD</v>
      </c>
      <c r="M396" t="str">
        <f>VLOOKUP(B:B,CLIENTS!A:C,3,FALSE)</f>
        <v>CH090</v>
      </c>
      <c r="N396" s="51" t="str">
        <f>RIGHT(M:M,3)</f>
        <v>090</v>
      </c>
      <c r="O396" s="52">
        <f>C396+N396+30</f>
        <v>44681</v>
      </c>
    </row>
    <row r="397" spans="1:15" customFormat="1">
      <c r="A397" t="s">
        <v>3801</v>
      </c>
      <c r="B397" t="s">
        <v>1259</v>
      </c>
      <c r="C397" s="32">
        <v>44592</v>
      </c>
      <c r="D397" s="33">
        <v>1678.9929999999999</v>
      </c>
      <c r="E397" s="34">
        <v>0</v>
      </c>
      <c r="F397" s="34">
        <v>1678.9929999999999</v>
      </c>
      <c r="G397">
        <v>10</v>
      </c>
      <c r="H397" t="s">
        <v>51</v>
      </c>
      <c r="I397" t="s">
        <v>369</v>
      </c>
      <c r="J397" t="s">
        <v>803</v>
      </c>
      <c r="K397" s="23" t="str">
        <f>CONCATENATE(G:G,H:H,I:I,J:J)</f>
        <v>10FRM</v>
      </c>
      <c r="M397" t="str">
        <f>VLOOKUP(B:B,CLIENTS!A:C,3,FALSE)</f>
        <v>CH090</v>
      </c>
      <c r="N397" s="51" t="str">
        <f>RIGHT(M:M,3)</f>
        <v>090</v>
      </c>
      <c r="O397" s="52">
        <f>C397+N397+30</f>
        <v>44712</v>
      </c>
    </row>
    <row r="398" spans="1:15" customFormat="1">
      <c r="A398" t="s">
        <v>1497</v>
      </c>
      <c r="B398" t="s">
        <v>1498</v>
      </c>
      <c r="C398" s="32">
        <v>44439</v>
      </c>
      <c r="D398" s="33">
        <v>3461.2510000000002</v>
      </c>
      <c r="E398" s="34">
        <v>1930</v>
      </c>
      <c r="F398" s="34">
        <v>1531.251</v>
      </c>
      <c r="G398">
        <v>10</v>
      </c>
      <c r="H398" t="s">
        <v>51</v>
      </c>
      <c r="I398" t="s">
        <v>369</v>
      </c>
      <c r="J398" t="s">
        <v>965</v>
      </c>
      <c r="K398" s="23" t="str">
        <f>CONCATENATE(G:G,H:H,I:I,J:J)</f>
        <v>10FRK</v>
      </c>
      <c r="M398" t="str">
        <f>VLOOKUP(B:B,CLIENTS!A:C,3,FALSE)</f>
        <v>CH060</v>
      </c>
      <c r="N398" s="51" t="str">
        <f>RIGHT(M:M,3)</f>
        <v>060</v>
      </c>
      <c r="O398" s="52">
        <f>C398+N398+30</f>
        <v>44529</v>
      </c>
    </row>
    <row r="399" spans="1:15" customFormat="1">
      <c r="A399" t="s">
        <v>1881</v>
      </c>
      <c r="B399" t="s">
        <v>1274</v>
      </c>
      <c r="C399" s="32">
        <v>44499</v>
      </c>
      <c r="D399" s="33">
        <v>7268.1509999999998</v>
      </c>
      <c r="E399" s="34">
        <v>7216.8370000000004</v>
      </c>
      <c r="F399" s="34">
        <v>51.314</v>
      </c>
      <c r="G399">
        <v>10</v>
      </c>
      <c r="H399" t="s">
        <v>51</v>
      </c>
      <c r="I399" t="s">
        <v>369</v>
      </c>
      <c r="J399" t="s">
        <v>1173</v>
      </c>
      <c r="K399" s="23" t="str">
        <f>CONCATENATE(G:G,H:H,I:I,J:J)</f>
        <v>10FRH</v>
      </c>
      <c r="M399" t="str">
        <f>VLOOKUP(B:B,CLIENTS!A:C,3,FALSE)</f>
        <v>CH090</v>
      </c>
      <c r="N399" s="51" t="str">
        <f>RIGHT(M:M,3)</f>
        <v>090</v>
      </c>
      <c r="O399" s="52">
        <f>C399+N399+30</f>
        <v>44619</v>
      </c>
    </row>
    <row r="400" spans="1:15" customFormat="1">
      <c r="A400" t="s">
        <v>3789</v>
      </c>
      <c r="B400" t="s">
        <v>1274</v>
      </c>
      <c r="C400" s="32">
        <v>44592</v>
      </c>
      <c r="D400" s="33">
        <v>2214.808</v>
      </c>
      <c r="E400" s="34">
        <v>0</v>
      </c>
      <c r="F400" s="34">
        <v>2214.808</v>
      </c>
      <c r="G400">
        <v>10</v>
      </c>
      <c r="H400" t="s">
        <v>51</v>
      </c>
      <c r="I400" t="s">
        <v>369</v>
      </c>
      <c r="J400" t="s">
        <v>803</v>
      </c>
      <c r="K400" s="23" t="str">
        <f>CONCATENATE(G:G,H:H,I:I,J:J)</f>
        <v>10FRM</v>
      </c>
      <c r="M400" t="str">
        <f>VLOOKUP(B:B,CLIENTS!A:C,3,FALSE)</f>
        <v>CH090</v>
      </c>
      <c r="N400" s="51" t="str">
        <f>RIGHT(M:M,3)</f>
        <v>090</v>
      </c>
      <c r="O400" s="52">
        <f>C400+N400+30</f>
        <v>44712</v>
      </c>
    </row>
    <row r="401" spans="1:15" customFormat="1">
      <c r="A401" t="s">
        <v>3852</v>
      </c>
      <c r="B401" t="s">
        <v>3853</v>
      </c>
      <c r="C401" s="32">
        <v>44592</v>
      </c>
      <c r="D401" s="33">
        <v>3839.4009999999998</v>
      </c>
      <c r="E401" s="34">
        <v>0</v>
      </c>
      <c r="F401" s="34">
        <v>3839.4009999999998</v>
      </c>
      <c r="G401">
        <v>10</v>
      </c>
      <c r="H401" t="s">
        <v>51</v>
      </c>
      <c r="I401" t="s">
        <v>369</v>
      </c>
      <c r="J401" t="s">
        <v>803</v>
      </c>
      <c r="K401" s="23" t="str">
        <f>CONCATENATE(G:G,H:H,I:I,J:J)</f>
        <v>10FRM</v>
      </c>
      <c r="M401" t="str">
        <f>VLOOKUP(B:B,CLIENTS!A:C,3,FALSE)</f>
        <v>CH090</v>
      </c>
      <c r="N401" s="51" t="str">
        <f>RIGHT(M:M,3)</f>
        <v>090</v>
      </c>
      <c r="O401" s="52">
        <f>C401+N401+30</f>
        <v>44712</v>
      </c>
    </row>
    <row r="402" spans="1:15" customFormat="1">
      <c r="A402" t="s">
        <v>3812</v>
      </c>
      <c r="B402" t="s">
        <v>1222</v>
      </c>
      <c r="C402" s="32">
        <v>44592</v>
      </c>
      <c r="D402" s="33">
        <v>2558.5369999999998</v>
      </c>
      <c r="E402" s="34">
        <v>0</v>
      </c>
      <c r="F402" s="34">
        <v>2558.5369999999998</v>
      </c>
      <c r="G402">
        <v>10</v>
      </c>
      <c r="H402" t="s">
        <v>51</v>
      </c>
      <c r="I402" t="s">
        <v>369</v>
      </c>
      <c r="J402" t="s">
        <v>803</v>
      </c>
      <c r="K402" s="23" t="str">
        <f>CONCATENATE(G:G,H:H,I:I,J:J)</f>
        <v>10FRM</v>
      </c>
      <c r="M402" t="str">
        <f>VLOOKUP(B:B,CLIENTS!A:C,3,FALSE)</f>
        <v>CH090</v>
      </c>
      <c r="N402" s="51" t="str">
        <f>RIGHT(M:M,3)</f>
        <v>090</v>
      </c>
      <c r="O402" s="52">
        <f>C402+N402+30</f>
        <v>44712</v>
      </c>
    </row>
    <row r="403" spans="1:15" customFormat="1">
      <c r="A403" t="s">
        <v>3807</v>
      </c>
      <c r="B403" t="s">
        <v>2803</v>
      </c>
      <c r="C403" s="32">
        <v>44592</v>
      </c>
      <c r="D403" s="33">
        <v>1675.0840000000001</v>
      </c>
      <c r="E403" s="34">
        <v>0</v>
      </c>
      <c r="F403" s="34">
        <v>1675.0840000000001</v>
      </c>
      <c r="G403">
        <v>10</v>
      </c>
      <c r="H403" t="s">
        <v>51</v>
      </c>
      <c r="I403" t="s">
        <v>369</v>
      </c>
      <c r="J403" t="s">
        <v>803</v>
      </c>
      <c r="K403" s="23" t="str">
        <f>CONCATENATE(G:G,H:H,I:I,J:J)</f>
        <v>10FRM</v>
      </c>
      <c r="M403" t="str">
        <f>VLOOKUP(B:B,CLIENTS!A:C,3,FALSE)</f>
        <v>CH090</v>
      </c>
      <c r="N403" s="51" t="str">
        <f>RIGHT(M:M,3)</f>
        <v>090</v>
      </c>
      <c r="O403" s="52">
        <f>C403+N403+30</f>
        <v>44712</v>
      </c>
    </row>
    <row r="404" spans="1:15" customFormat="1">
      <c r="A404" t="s">
        <v>2831</v>
      </c>
      <c r="B404" t="s">
        <v>1901</v>
      </c>
      <c r="C404" s="32">
        <v>44561</v>
      </c>
      <c r="D404" s="33">
        <v>1449.7460000000001</v>
      </c>
      <c r="E404" s="34">
        <v>0</v>
      </c>
      <c r="F404" s="34">
        <v>1449.7460000000001</v>
      </c>
      <c r="G404">
        <v>10</v>
      </c>
      <c r="H404" t="s">
        <v>51</v>
      </c>
      <c r="I404" t="s">
        <v>369</v>
      </c>
      <c r="J404" t="s">
        <v>682</v>
      </c>
      <c r="K404" s="23" t="str">
        <f>CONCATENATE(G:G,H:H,I:I,J:J)</f>
        <v>10FRD</v>
      </c>
      <c r="M404" t="str">
        <f>VLOOKUP(B:B,CLIENTS!A:C,3,FALSE)</f>
        <v>CH060</v>
      </c>
      <c r="N404" s="51" t="str">
        <f>RIGHT(M:M,3)</f>
        <v>060</v>
      </c>
      <c r="O404" s="52">
        <f>C404+N404+30</f>
        <v>44651</v>
      </c>
    </row>
    <row r="405" spans="1:15" customFormat="1">
      <c r="A405" t="s">
        <v>3830</v>
      </c>
      <c r="B405" t="s">
        <v>1901</v>
      </c>
      <c r="C405" s="32">
        <v>44592</v>
      </c>
      <c r="D405" s="33">
        <v>1581.9870000000001</v>
      </c>
      <c r="E405" s="34">
        <v>0</v>
      </c>
      <c r="F405" s="34">
        <v>1581.9870000000001</v>
      </c>
      <c r="G405">
        <v>10</v>
      </c>
      <c r="H405" t="s">
        <v>51</v>
      </c>
      <c r="I405" t="s">
        <v>369</v>
      </c>
      <c r="J405" t="s">
        <v>803</v>
      </c>
      <c r="K405" s="23" t="str">
        <f>CONCATENATE(G:G,H:H,I:I,J:J)</f>
        <v>10FRM</v>
      </c>
      <c r="M405" t="str">
        <f>VLOOKUP(B:B,CLIENTS!A:C,3,FALSE)</f>
        <v>CH060</v>
      </c>
      <c r="N405" s="51" t="str">
        <f>RIGHT(M:M,3)</f>
        <v>060</v>
      </c>
      <c r="O405" s="52">
        <f>C405+N405+30</f>
        <v>44682</v>
      </c>
    </row>
    <row r="406" spans="1:15" customFormat="1">
      <c r="A406" t="s">
        <v>2832</v>
      </c>
      <c r="B406" t="s">
        <v>2206</v>
      </c>
      <c r="C406" s="32">
        <v>44561</v>
      </c>
      <c r="D406" s="33">
        <v>2093.1559999999999</v>
      </c>
      <c r="E406" s="34">
        <v>0</v>
      </c>
      <c r="F406" s="34">
        <v>2093.1559999999999</v>
      </c>
      <c r="G406">
        <v>10</v>
      </c>
      <c r="H406" t="s">
        <v>51</v>
      </c>
      <c r="I406" t="s">
        <v>369</v>
      </c>
      <c r="J406" t="s">
        <v>682</v>
      </c>
      <c r="K406" s="23" t="str">
        <f>CONCATENATE(G:G,H:H,I:I,J:J)</f>
        <v>10FRD</v>
      </c>
      <c r="M406" t="str">
        <f>VLOOKUP(B:B,CLIENTS!A:C,3,FALSE)</f>
        <v>CH090</v>
      </c>
      <c r="N406" s="51" t="str">
        <f>RIGHT(M:M,3)</f>
        <v>090</v>
      </c>
      <c r="O406" s="52">
        <f>C406+N406+30</f>
        <v>44681</v>
      </c>
    </row>
    <row r="407" spans="1:15" customFormat="1">
      <c r="A407" t="s">
        <v>3863</v>
      </c>
      <c r="B407" t="s">
        <v>2206</v>
      </c>
      <c r="C407" s="32">
        <v>44592</v>
      </c>
      <c r="D407" s="33">
        <v>1078.758</v>
      </c>
      <c r="E407" s="34">
        <v>0</v>
      </c>
      <c r="F407" s="34">
        <v>1078.758</v>
      </c>
      <c r="G407">
        <v>10</v>
      </c>
      <c r="H407" t="s">
        <v>51</v>
      </c>
      <c r="I407" t="s">
        <v>369</v>
      </c>
      <c r="J407" t="s">
        <v>803</v>
      </c>
      <c r="K407" s="23" t="str">
        <f>CONCATENATE(G:G,H:H,I:I,J:J)</f>
        <v>10FRM</v>
      </c>
      <c r="M407" t="str">
        <f>VLOOKUP(B:B,CLIENTS!A:C,3,FALSE)</f>
        <v>CH090</v>
      </c>
      <c r="N407" s="51" t="str">
        <f>RIGHT(M:M,3)</f>
        <v>090</v>
      </c>
      <c r="O407" s="52">
        <f>C407+N407+30</f>
        <v>44712</v>
      </c>
    </row>
    <row r="408" spans="1:15" customFormat="1">
      <c r="A408" t="s">
        <v>3712</v>
      </c>
      <c r="B408" t="s">
        <v>2847</v>
      </c>
      <c r="C408" s="32">
        <v>44592</v>
      </c>
      <c r="D408" s="33">
        <v>220.80699999999999</v>
      </c>
      <c r="E408" s="34">
        <v>0</v>
      </c>
      <c r="F408" s="34">
        <v>220.80699999999999</v>
      </c>
      <c r="G408">
        <v>10</v>
      </c>
      <c r="H408" t="s">
        <v>51</v>
      </c>
      <c r="I408" t="s">
        <v>369</v>
      </c>
      <c r="J408" t="s">
        <v>803</v>
      </c>
      <c r="K408" s="23" t="str">
        <f>CONCATENATE(G:G,H:H,I:I,J:J)</f>
        <v>10FRM</v>
      </c>
      <c r="M408" t="str">
        <f>VLOOKUP(B:B,CLIENTS!A:C,3,FALSE)</f>
        <v>CH060</v>
      </c>
      <c r="N408" s="51" t="str">
        <f>RIGHT(M:M,3)</f>
        <v>060</v>
      </c>
      <c r="O408" s="52">
        <f>C408+N408+30</f>
        <v>44682</v>
      </c>
    </row>
    <row r="409" spans="1:15" customFormat="1">
      <c r="A409" t="s">
        <v>2944</v>
      </c>
      <c r="B409" t="s">
        <v>2945</v>
      </c>
      <c r="C409" s="32">
        <v>44571</v>
      </c>
      <c r="D409" s="33">
        <v>228.34</v>
      </c>
      <c r="E409" s="34">
        <v>0</v>
      </c>
      <c r="F409" s="34">
        <v>228.34</v>
      </c>
      <c r="G409">
        <v>10</v>
      </c>
      <c r="H409" t="s">
        <v>51</v>
      </c>
      <c r="I409" t="s">
        <v>369</v>
      </c>
      <c r="J409" t="s">
        <v>803</v>
      </c>
      <c r="K409" s="23" t="str">
        <f>CONCATENATE(G:G,H:H,I:I,J:J)</f>
        <v>10FRM</v>
      </c>
      <c r="M409" t="e">
        <f>VLOOKUP(B:B,CLIENTS!A:C,3,FALSE)</f>
        <v>#N/A</v>
      </c>
      <c r="N409" s="51" t="e">
        <f>RIGHT(M:M,3)</f>
        <v>#N/A</v>
      </c>
      <c r="O409" s="52" t="e">
        <f>C409+N409</f>
        <v>#N/A</v>
      </c>
    </row>
    <row r="410" spans="1:15" customFormat="1">
      <c r="A410" t="s">
        <v>3746</v>
      </c>
      <c r="B410" t="s">
        <v>2945</v>
      </c>
      <c r="C410" s="32">
        <v>44592</v>
      </c>
      <c r="D410" s="33">
        <v>9178.02</v>
      </c>
      <c r="E410" s="34">
        <v>0</v>
      </c>
      <c r="F410" s="34">
        <v>9178.02</v>
      </c>
      <c r="G410">
        <v>10</v>
      </c>
      <c r="H410" t="s">
        <v>51</v>
      </c>
      <c r="I410" t="s">
        <v>369</v>
      </c>
      <c r="J410" t="s">
        <v>803</v>
      </c>
      <c r="K410" s="23" t="str">
        <f>CONCATENATE(G:G,H:H,I:I,J:J)</f>
        <v>10FRM</v>
      </c>
      <c r="M410" t="e">
        <f>VLOOKUP(B:B,CLIENTS!A:C,3,FALSE)</f>
        <v>#N/A</v>
      </c>
      <c r="N410" s="51" t="e">
        <f>RIGHT(M:M,3)</f>
        <v>#N/A</v>
      </c>
      <c r="O410" s="52" t="e">
        <f>C410+N410</f>
        <v>#N/A</v>
      </c>
    </row>
    <row r="411" spans="1:15" customFormat="1">
      <c r="A411" t="s">
        <v>2846</v>
      </c>
      <c r="B411" t="s">
        <v>917</v>
      </c>
      <c r="C411" s="32">
        <v>44561</v>
      </c>
      <c r="D411" s="33">
        <v>311.57100000000003</v>
      </c>
      <c r="E411" s="34">
        <v>0</v>
      </c>
      <c r="F411" s="34">
        <v>311.57100000000003</v>
      </c>
      <c r="G411">
        <v>10</v>
      </c>
      <c r="H411" t="s">
        <v>51</v>
      </c>
      <c r="I411" t="s">
        <v>369</v>
      </c>
      <c r="J411" t="s">
        <v>682</v>
      </c>
      <c r="K411" s="23" t="str">
        <f>CONCATENATE(G:G,H:H,I:I,J:J)</f>
        <v>10FRD</v>
      </c>
      <c r="M411" t="str">
        <f>VLOOKUP(B:B,CLIENTS!A:C,3,FALSE)</f>
        <v>TR090</v>
      </c>
      <c r="N411" s="51" t="str">
        <f>RIGHT(M:M,3)</f>
        <v>090</v>
      </c>
      <c r="O411" s="52">
        <f>C411+N411+30</f>
        <v>44681</v>
      </c>
    </row>
    <row r="412" spans="1:15" customFormat="1">
      <c r="A412" t="s">
        <v>3039</v>
      </c>
      <c r="B412" t="s">
        <v>917</v>
      </c>
      <c r="C412" s="32">
        <v>44578</v>
      </c>
      <c r="D412" s="33">
        <v>899.24099999999999</v>
      </c>
      <c r="E412" s="34">
        <v>0</v>
      </c>
      <c r="F412" s="34">
        <v>899.24099999999999</v>
      </c>
      <c r="G412">
        <v>10</v>
      </c>
      <c r="H412" t="s">
        <v>52</v>
      </c>
      <c r="I412" t="s">
        <v>369</v>
      </c>
      <c r="J412" t="s">
        <v>803</v>
      </c>
      <c r="K412" s="23" t="str">
        <f>CONCATENATE(G:G,H:H,I:I,J:J)</f>
        <v>10IRM</v>
      </c>
      <c r="M412" t="str">
        <f>VLOOKUP(B:B,CLIENTS!A:C,3,FALSE)</f>
        <v>TR090</v>
      </c>
      <c r="N412" s="51" t="str">
        <f>RIGHT(M:M,3)</f>
        <v>090</v>
      </c>
      <c r="O412" s="52">
        <f>C412+N412+30</f>
        <v>44698</v>
      </c>
    </row>
    <row r="413" spans="1:15" customFormat="1">
      <c r="A413" t="s">
        <v>3703</v>
      </c>
      <c r="B413" t="s">
        <v>917</v>
      </c>
      <c r="C413" s="32">
        <v>44592</v>
      </c>
      <c r="D413" s="33">
        <v>1236.8420000000001</v>
      </c>
      <c r="E413" s="34">
        <v>0</v>
      </c>
      <c r="F413" s="34">
        <v>1236.8420000000001</v>
      </c>
      <c r="G413">
        <v>10</v>
      </c>
      <c r="H413" t="s">
        <v>51</v>
      </c>
      <c r="I413" t="s">
        <v>369</v>
      </c>
      <c r="J413" t="s">
        <v>803</v>
      </c>
      <c r="K413" s="23" t="str">
        <f>CONCATENATE(G:G,H:H,I:I,J:J)</f>
        <v>10FRM</v>
      </c>
      <c r="M413" t="str">
        <f>VLOOKUP(B:B,CLIENTS!A:C,3,FALSE)</f>
        <v>TR090</v>
      </c>
      <c r="N413" s="51" t="str">
        <f>RIGHT(M:M,3)</f>
        <v>090</v>
      </c>
      <c r="O413" s="52">
        <f>C413+N413+30</f>
        <v>44712</v>
      </c>
    </row>
    <row r="414" spans="1:15" customFormat="1">
      <c r="A414" t="s">
        <v>915</v>
      </c>
      <c r="B414" t="s">
        <v>909</v>
      </c>
      <c r="C414" s="32">
        <v>43852</v>
      </c>
      <c r="D414" s="33">
        <v>-822.77099999999996</v>
      </c>
      <c r="E414" s="34">
        <v>-592.77099999999996</v>
      </c>
      <c r="F414" s="34">
        <v>-230</v>
      </c>
      <c r="G414">
        <v>10</v>
      </c>
      <c r="H414" t="s">
        <v>51</v>
      </c>
      <c r="I414" t="s">
        <v>369</v>
      </c>
      <c r="J414" t="s">
        <v>223</v>
      </c>
      <c r="K414" s="23" t="str">
        <f>CONCATENATE(G:G,H:H,I:I,J:J)</f>
        <v>10FRZ</v>
      </c>
      <c r="M414" t="str">
        <f>VLOOKUP(B:B,CLIENTS!A:C,3,FALSE)</f>
        <v>CH090</v>
      </c>
      <c r="N414" s="51" t="str">
        <f>RIGHT(M:M,3)</f>
        <v>090</v>
      </c>
      <c r="O414" s="52">
        <f>C414+N414+30</f>
        <v>43972</v>
      </c>
    </row>
    <row r="415" spans="1:15" customFormat="1">
      <c r="A415" t="s">
        <v>3821</v>
      </c>
      <c r="B415" t="s">
        <v>909</v>
      </c>
      <c r="C415" s="32">
        <v>44592</v>
      </c>
      <c r="D415" s="33">
        <v>1907.1610000000001</v>
      </c>
      <c r="E415" s="34">
        <v>0</v>
      </c>
      <c r="F415" s="34">
        <v>1907.1610000000001</v>
      </c>
      <c r="G415">
        <v>10</v>
      </c>
      <c r="H415" t="s">
        <v>51</v>
      </c>
      <c r="I415" t="s">
        <v>369</v>
      </c>
      <c r="J415" t="s">
        <v>803</v>
      </c>
      <c r="K415" s="23" t="str">
        <f>CONCATENATE(G:G,H:H,I:I,J:J)</f>
        <v>10FRM</v>
      </c>
      <c r="M415" t="str">
        <f>VLOOKUP(B:B,CLIENTS!A:C,3,FALSE)</f>
        <v>CH090</v>
      </c>
      <c r="N415" s="51" t="str">
        <f>RIGHT(M:M,3)</f>
        <v>090</v>
      </c>
      <c r="O415" s="52">
        <f>C415+N415+30</f>
        <v>44712</v>
      </c>
    </row>
    <row r="416" spans="1:15" customFormat="1">
      <c r="A416" t="s">
        <v>2797</v>
      </c>
      <c r="B416" t="s">
        <v>1869</v>
      </c>
      <c r="C416" s="32">
        <v>44561</v>
      </c>
      <c r="D416" s="33">
        <v>1609.8679999999999</v>
      </c>
      <c r="E416" s="34">
        <v>0</v>
      </c>
      <c r="F416" s="34">
        <v>1609.8679999999999</v>
      </c>
      <c r="G416">
        <v>10</v>
      </c>
      <c r="H416" t="s">
        <v>51</v>
      </c>
      <c r="I416" t="s">
        <v>369</v>
      </c>
      <c r="J416" t="s">
        <v>682</v>
      </c>
      <c r="K416" s="23" t="str">
        <f>CONCATENATE(G:G,H:H,I:I,J:J)</f>
        <v>10FRD</v>
      </c>
      <c r="M416" t="str">
        <f>VLOOKUP(B:B,CLIENTS!A:C,3,FALSE)</f>
        <v>TR090</v>
      </c>
      <c r="N416" s="51" t="str">
        <f>RIGHT(M:M,3)</f>
        <v>090</v>
      </c>
      <c r="O416" s="52">
        <f>C416+N416+30</f>
        <v>44681</v>
      </c>
    </row>
    <row r="417" spans="1:15" customFormat="1">
      <c r="A417" t="s">
        <v>3695</v>
      </c>
      <c r="B417" t="s">
        <v>1869</v>
      </c>
      <c r="C417" s="32">
        <v>44592</v>
      </c>
      <c r="D417" s="33">
        <v>315.39999999999998</v>
      </c>
      <c r="E417" s="34">
        <v>0</v>
      </c>
      <c r="F417" s="34">
        <v>315.39999999999998</v>
      </c>
      <c r="G417">
        <v>10</v>
      </c>
      <c r="H417" t="s">
        <v>51</v>
      </c>
      <c r="I417" t="s">
        <v>369</v>
      </c>
      <c r="J417" t="s">
        <v>803</v>
      </c>
      <c r="K417" s="23" t="str">
        <f>CONCATENATE(G:G,H:H,I:I,J:J)</f>
        <v>10FRM</v>
      </c>
      <c r="M417" t="str">
        <f>VLOOKUP(B:B,CLIENTS!A:C,3,FALSE)</f>
        <v>TR090</v>
      </c>
      <c r="N417" s="51" t="str">
        <f>RIGHT(M:M,3)</f>
        <v>090</v>
      </c>
      <c r="O417" s="52">
        <f>C417+N417+30</f>
        <v>44712</v>
      </c>
    </row>
    <row r="418" spans="1:15" customFormat="1">
      <c r="A418" t="s">
        <v>1540</v>
      </c>
      <c r="B418" t="s">
        <v>798</v>
      </c>
      <c r="C418" s="32">
        <v>44450</v>
      </c>
      <c r="D418" s="33">
        <v>-1205.837</v>
      </c>
      <c r="E418" s="34">
        <v>-1169.4159999999999</v>
      </c>
      <c r="F418" s="34">
        <v>-36.420999999999999</v>
      </c>
      <c r="G418">
        <v>10</v>
      </c>
      <c r="H418" t="s">
        <v>51</v>
      </c>
      <c r="I418" t="s">
        <v>369</v>
      </c>
      <c r="J418" t="s">
        <v>965</v>
      </c>
      <c r="K418" s="23" t="str">
        <f>CONCATENATE(G:G,H:H,I:I,J:J)</f>
        <v>10FRK</v>
      </c>
      <c r="M418" t="str">
        <f>VLOOKUP(B:B,CLIENTS!A:C,3,FALSE)</f>
        <v>CH060</v>
      </c>
      <c r="N418" s="51" t="str">
        <f>RIGHT(M:M,3)</f>
        <v>060</v>
      </c>
      <c r="O418" s="52">
        <f>C418+N418+30</f>
        <v>44540</v>
      </c>
    </row>
    <row r="419" spans="1:15" customFormat="1">
      <c r="A419" t="s">
        <v>3627</v>
      </c>
      <c r="B419" t="s">
        <v>798</v>
      </c>
      <c r="C419" s="32">
        <v>44592</v>
      </c>
      <c r="D419" s="33">
        <v>885.19799999999998</v>
      </c>
      <c r="E419" s="34">
        <v>0</v>
      </c>
      <c r="F419" s="34">
        <v>885.19799999999998</v>
      </c>
      <c r="G419">
        <v>10</v>
      </c>
      <c r="H419" t="s">
        <v>51</v>
      </c>
      <c r="I419" t="s">
        <v>369</v>
      </c>
      <c r="J419" t="s">
        <v>803</v>
      </c>
      <c r="K419" s="23" t="str">
        <f>CONCATENATE(G:G,H:H,I:I,J:J)</f>
        <v>10FRM</v>
      </c>
      <c r="M419" t="str">
        <f>VLOOKUP(B:B,CLIENTS!A:C,3,FALSE)</f>
        <v>CH060</v>
      </c>
      <c r="N419" s="51" t="str">
        <f>RIGHT(M:M,3)</f>
        <v>060</v>
      </c>
      <c r="O419" s="52">
        <f>C419+N419+30</f>
        <v>44682</v>
      </c>
    </row>
    <row r="420" spans="1:15" customFormat="1">
      <c r="A420" t="s">
        <v>2947</v>
      </c>
      <c r="B420" t="s">
        <v>2948</v>
      </c>
      <c r="C420" s="32">
        <v>44571</v>
      </c>
      <c r="D420" s="33">
        <v>1566.2539999999999</v>
      </c>
      <c r="E420" s="34">
        <v>0</v>
      </c>
      <c r="F420" s="34">
        <v>1566.2539999999999</v>
      </c>
      <c r="G420">
        <v>10</v>
      </c>
      <c r="H420" t="s">
        <v>52</v>
      </c>
      <c r="I420" t="s">
        <v>369</v>
      </c>
      <c r="J420" t="s">
        <v>803</v>
      </c>
      <c r="K420" s="23" t="str">
        <f>CONCATENATE(G:G,H:H,I:I,J:J)</f>
        <v>10IRM</v>
      </c>
      <c r="M420" t="str">
        <f>VLOOKUP(B:B,CLIENTS!A:C,3,FALSE)</f>
        <v>TR120</v>
      </c>
      <c r="N420" s="51" t="str">
        <f>RIGHT(M:M,3)</f>
        <v>120</v>
      </c>
      <c r="O420" s="52">
        <f>C420+N420+30</f>
        <v>44721</v>
      </c>
    </row>
    <row r="421" spans="1:15" customFormat="1">
      <c r="A421" t="s">
        <v>2783</v>
      </c>
      <c r="B421" t="s">
        <v>862</v>
      </c>
      <c r="C421" s="32">
        <v>44561</v>
      </c>
      <c r="D421" s="33">
        <v>1146.9259999999999</v>
      </c>
      <c r="E421" s="34">
        <v>1135.4559999999999</v>
      </c>
      <c r="F421" s="34">
        <v>11.47</v>
      </c>
      <c r="G421">
        <v>10</v>
      </c>
      <c r="H421" t="s">
        <v>51</v>
      </c>
      <c r="I421" t="s">
        <v>369</v>
      </c>
      <c r="J421" t="s">
        <v>682</v>
      </c>
      <c r="K421" s="23" t="str">
        <f>CONCATENATE(G:G,H:H,I:I,J:J)</f>
        <v>10FRD</v>
      </c>
      <c r="M421" t="str">
        <f>VLOOKUP(B:B,CLIENTS!A:C,3,FALSE)</f>
        <v>TR060</v>
      </c>
      <c r="N421" s="51" t="str">
        <f>RIGHT(M:M,3)</f>
        <v>060</v>
      </c>
      <c r="O421" s="52">
        <f>C421+N421+30</f>
        <v>44651</v>
      </c>
    </row>
    <row r="422" spans="1:15" customFormat="1">
      <c r="A422" t="s">
        <v>3704</v>
      </c>
      <c r="B422" t="s">
        <v>862</v>
      </c>
      <c r="C422" s="32">
        <v>44592</v>
      </c>
      <c r="D422" s="33">
        <v>491.25</v>
      </c>
      <c r="E422" s="34">
        <v>0</v>
      </c>
      <c r="F422" s="34">
        <v>491.25</v>
      </c>
      <c r="G422">
        <v>10</v>
      </c>
      <c r="H422" t="s">
        <v>51</v>
      </c>
      <c r="I422" t="s">
        <v>369</v>
      </c>
      <c r="J422" t="s">
        <v>803</v>
      </c>
      <c r="K422" s="23" t="str">
        <f>CONCATENATE(G:G,H:H,I:I,J:J)</f>
        <v>10FRM</v>
      </c>
      <c r="M422" t="str">
        <f>VLOOKUP(B:B,CLIENTS!A:C,3,FALSE)</f>
        <v>TR060</v>
      </c>
      <c r="N422" s="51" t="str">
        <f>RIGHT(M:M,3)</f>
        <v>060</v>
      </c>
      <c r="O422" s="52">
        <f>C422+N422+30</f>
        <v>44682</v>
      </c>
    </row>
    <row r="423" spans="1:15" customFormat="1">
      <c r="A423" t="s">
        <v>3835</v>
      </c>
      <c r="B423" t="s">
        <v>1263</v>
      </c>
      <c r="C423" s="32">
        <v>44592</v>
      </c>
      <c r="D423" s="33">
        <v>272.64800000000002</v>
      </c>
      <c r="E423" s="34">
        <v>0</v>
      </c>
      <c r="F423" s="34">
        <v>272.64800000000002</v>
      </c>
      <c r="G423">
        <v>10</v>
      </c>
      <c r="H423" t="s">
        <v>51</v>
      </c>
      <c r="I423" t="s">
        <v>369</v>
      </c>
      <c r="J423" t="s">
        <v>803</v>
      </c>
      <c r="K423" s="23" t="str">
        <f>CONCATENATE(G:G,H:H,I:I,J:J)</f>
        <v>10FRM</v>
      </c>
      <c r="M423" t="str">
        <f>VLOOKUP(B:B,CLIENTS!A:C,3,FALSE)</f>
        <v>TR060</v>
      </c>
      <c r="N423" s="51" t="str">
        <f>RIGHT(M:M,3)</f>
        <v>060</v>
      </c>
      <c r="O423" s="52">
        <f>C423+N423+30</f>
        <v>44682</v>
      </c>
    </row>
    <row r="424" spans="1:15" customFormat="1">
      <c r="A424" t="s">
        <v>2800</v>
      </c>
      <c r="B424" t="s">
        <v>1058</v>
      </c>
      <c r="C424" s="32">
        <v>44561</v>
      </c>
      <c r="D424" s="33">
        <v>171.18700000000001</v>
      </c>
      <c r="E424" s="34">
        <v>0</v>
      </c>
      <c r="F424" s="34">
        <v>171.18700000000001</v>
      </c>
      <c r="G424">
        <v>10</v>
      </c>
      <c r="H424" t="s">
        <v>51</v>
      </c>
      <c r="I424" t="s">
        <v>369</v>
      </c>
      <c r="J424" t="s">
        <v>682</v>
      </c>
      <c r="K424" s="23" t="str">
        <f>CONCATENATE(G:G,H:H,I:I,J:J)</f>
        <v>10FRD</v>
      </c>
      <c r="M424" t="str">
        <f>VLOOKUP(B:B,CLIENTS!A:C,3,FALSE)</f>
        <v>CH060</v>
      </c>
      <c r="N424" s="51" t="str">
        <f>RIGHT(M:M,3)</f>
        <v>060</v>
      </c>
      <c r="O424" s="52">
        <f>C424+N424+30</f>
        <v>44651</v>
      </c>
    </row>
    <row r="425" spans="1:15" customFormat="1">
      <c r="A425" t="s">
        <v>3719</v>
      </c>
      <c r="B425" t="s">
        <v>1058</v>
      </c>
      <c r="C425" s="32">
        <v>44592</v>
      </c>
      <c r="D425" s="33">
        <v>590.48199999999997</v>
      </c>
      <c r="E425" s="34">
        <v>0</v>
      </c>
      <c r="F425" s="34">
        <v>590.48199999999997</v>
      </c>
      <c r="G425">
        <v>10</v>
      </c>
      <c r="H425" t="s">
        <v>51</v>
      </c>
      <c r="I425" t="s">
        <v>369</v>
      </c>
      <c r="J425" t="s">
        <v>803</v>
      </c>
      <c r="K425" s="23" t="str">
        <f>CONCATENATE(G:G,H:H,I:I,J:J)</f>
        <v>10FRM</v>
      </c>
      <c r="M425" t="str">
        <f>VLOOKUP(B:B,CLIENTS!A:C,3,FALSE)</f>
        <v>CH060</v>
      </c>
      <c r="N425" s="51" t="str">
        <f>RIGHT(M:M,3)</f>
        <v>060</v>
      </c>
      <c r="O425" s="52">
        <f>C425+N425+30</f>
        <v>44682</v>
      </c>
    </row>
    <row r="426" spans="1:15" customFormat="1">
      <c r="A426" t="s">
        <v>3819</v>
      </c>
      <c r="B426" t="s">
        <v>1629</v>
      </c>
      <c r="C426" s="32">
        <v>44592</v>
      </c>
      <c r="D426" s="33">
        <v>390.928</v>
      </c>
      <c r="E426" s="34">
        <v>0</v>
      </c>
      <c r="F426" s="34">
        <v>390.928</v>
      </c>
      <c r="G426">
        <v>10</v>
      </c>
      <c r="H426" t="s">
        <v>51</v>
      </c>
      <c r="I426" t="s">
        <v>369</v>
      </c>
      <c r="J426" t="s">
        <v>803</v>
      </c>
      <c r="K426" s="23" t="str">
        <f>CONCATENATE(G:G,H:H,I:I,J:J)</f>
        <v>10FRM</v>
      </c>
      <c r="M426" t="str">
        <f>VLOOKUP(B:B,CLIENTS!A:C,3,FALSE)</f>
        <v>CH090</v>
      </c>
      <c r="N426" s="51" t="str">
        <f>RIGHT(M:M,3)</f>
        <v>090</v>
      </c>
      <c r="O426" s="52">
        <f>C426+N426+30</f>
        <v>44712</v>
      </c>
    </row>
    <row r="427" spans="1:15" customFormat="1">
      <c r="A427" t="s">
        <v>3623</v>
      </c>
      <c r="B427" t="s">
        <v>2204</v>
      </c>
      <c r="C427" s="32">
        <v>44592</v>
      </c>
      <c r="D427" s="33">
        <v>9591.94</v>
      </c>
      <c r="E427" s="34">
        <v>0</v>
      </c>
      <c r="F427" s="34">
        <v>9591.94</v>
      </c>
      <c r="G427">
        <v>10</v>
      </c>
      <c r="H427" t="s">
        <v>51</v>
      </c>
      <c r="I427" t="s">
        <v>369</v>
      </c>
      <c r="J427" t="s">
        <v>803</v>
      </c>
      <c r="K427" s="23" t="str">
        <f>CONCATENATE(G:G,H:H,I:I,J:J)</f>
        <v>10FRM</v>
      </c>
      <c r="M427" t="str">
        <f>VLOOKUP(B:B,CLIENTS!A:C,3,FALSE)</f>
        <v>CH060</v>
      </c>
      <c r="N427" s="51" t="str">
        <f>RIGHT(M:M,3)</f>
        <v>060</v>
      </c>
      <c r="O427" s="52">
        <f>C427+N427+30</f>
        <v>44682</v>
      </c>
    </row>
    <row r="428" spans="1:15" customFormat="1">
      <c r="A428" t="s">
        <v>3629</v>
      </c>
      <c r="B428" t="s">
        <v>1865</v>
      </c>
      <c r="C428" s="32">
        <v>44592</v>
      </c>
      <c r="D428" s="33">
        <v>3171.538</v>
      </c>
      <c r="E428" s="34">
        <v>0</v>
      </c>
      <c r="F428" s="34">
        <v>3171.538</v>
      </c>
      <c r="G428">
        <v>10</v>
      </c>
      <c r="H428" t="s">
        <v>51</v>
      </c>
      <c r="I428" t="s">
        <v>369</v>
      </c>
      <c r="J428" t="s">
        <v>803</v>
      </c>
      <c r="K428" s="23" t="str">
        <f>CONCATENATE(G:G,H:H,I:I,J:J)</f>
        <v>10FRM</v>
      </c>
      <c r="M428" t="str">
        <f>VLOOKUP(B:B,CLIENTS!A:C,3,FALSE)</f>
        <v>TR090</v>
      </c>
      <c r="N428" s="51" t="str">
        <f>RIGHT(M:M,3)</f>
        <v>090</v>
      </c>
      <c r="O428" s="52">
        <f>C428+N428+30</f>
        <v>44712</v>
      </c>
    </row>
    <row r="429" spans="1:15" customFormat="1">
      <c r="A429" t="s">
        <v>1590</v>
      </c>
      <c r="B429" t="s">
        <v>796</v>
      </c>
      <c r="C429" s="32">
        <v>44463</v>
      </c>
      <c r="D429" s="33">
        <v>-1386.8</v>
      </c>
      <c r="E429" s="34">
        <v>-1276.703</v>
      </c>
      <c r="F429" s="34">
        <v>-110.09699999999999</v>
      </c>
      <c r="G429">
        <v>10</v>
      </c>
      <c r="H429" t="s">
        <v>51</v>
      </c>
      <c r="I429" t="s">
        <v>369</v>
      </c>
      <c r="J429" t="s">
        <v>965</v>
      </c>
      <c r="K429" s="23" t="str">
        <f>CONCATENATE(G:G,H:H,I:I,J:J)</f>
        <v>10FRK</v>
      </c>
      <c r="M429" t="str">
        <f>VLOOKUP(B:B,CLIENTS!A:C,3,FALSE)</f>
        <v>CH060</v>
      </c>
      <c r="N429" s="51" t="str">
        <f>RIGHT(M:M,3)</f>
        <v>060</v>
      </c>
      <c r="O429" s="52">
        <f>C429+N429+30</f>
        <v>44553</v>
      </c>
    </row>
    <row r="430" spans="1:15" customFormat="1">
      <c r="A430" t="s">
        <v>2796</v>
      </c>
      <c r="B430" t="s">
        <v>1006</v>
      </c>
      <c r="C430" s="32">
        <v>44561</v>
      </c>
      <c r="D430" s="33">
        <v>4438.3999999999996</v>
      </c>
      <c r="E430" s="34">
        <v>0</v>
      </c>
      <c r="F430" s="34">
        <v>4438.3999999999996</v>
      </c>
      <c r="G430">
        <v>10</v>
      </c>
      <c r="H430" t="s">
        <v>51</v>
      </c>
      <c r="I430" t="s">
        <v>369</v>
      </c>
      <c r="J430" t="s">
        <v>682</v>
      </c>
      <c r="K430" s="23" t="str">
        <f>CONCATENATE(G:G,H:H,I:I,J:J)</f>
        <v>10FRD</v>
      </c>
      <c r="M430" t="str">
        <f>VLOOKUP(B:B,CLIENTS!A:C,3,FALSE)</f>
        <v>CH060</v>
      </c>
      <c r="N430" s="51" t="str">
        <f>RIGHT(M:M,3)</f>
        <v>060</v>
      </c>
      <c r="O430" s="52">
        <f>C430+N430+30</f>
        <v>44651</v>
      </c>
    </row>
    <row r="431" spans="1:15" customFormat="1">
      <c r="A431" t="s">
        <v>3714</v>
      </c>
      <c r="B431" t="s">
        <v>1006</v>
      </c>
      <c r="C431" s="32">
        <v>44592</v>
      </c>
      <c r="D431" s="33">
        <v>2863.116</v>
      </c>
      <c r="E431" s="34">
        <v>0</v>
      </c>
      <c r="F431" s="34">
        <v>2863.116</v>
      </c>
      <c r="G431">
        <v>10</v>
      </c>
      <c r="H431" t="s">
        <v>51</v>
      </c>
      <c r="I431" t="s">
        <v>369</v>
      </c>
      <c r="J431" t="s">
        <v>803</v>
      </c>
      <c r="K431" s="23" t="str">
        <f>CONCATENATE(G:G,H:H,I:I,J:J)</f>
        <v>10FRM</v>
      </c>
      <c r="M431" t="str">
        <f>VLOOKUP(B:B,CLIENTS!A:C,3,FALSE)</f>
        <v>CH060</v>
      </c>
      <c r="N431" s="51" t="str">
        <f>RIGHT(M:M,3)</f>
        <v>060</v>
      </c>
      <c r="O431" s="52">
        <f>C431+N431+30</f>
        <v>44682</v>
      </c>
    </row>
    <row r="432" spans="1:15" customFormat="1">
      <c r="A432" t="s">
        <v>2836</v>
      </c>
      <c r="B432" t="s">
        <v>981</v>
      </c>
      <c r="C432" s="32">
        <v>44561</v>
      </c>
      <c r="D432" s="33">
        <v>912.87199999999996</v>
      </c>
      <c r="E432" s="34">
        <v>0</v>
      </c>
      <c r="F432" s="34">
        <v>912.87199999999996</v>
      </c>
      <c r="G432">
        <v>10</v>
      </c>
      <c r="H432" t="s">
        <v>51</v>
      </c>
      <c r="I432" t="s">
        <v>369</v>
      </c>
      <c r="J432" t="s">
        <v>682</v>
      </c>
      <c r="K432" s="23" t="str">
        <f>CONCATENATE(G:G,H:H,I:I,J:J)</f>
        <v>10FRD</v>
      </c>
      <c r="M432" t="str">
        <f>VLOOKUP(B:B,CLIENTS!A:C,3,FALSE)</f>
        <v>CH060</v>
      </c>
      <c r="N432" s="51" t="str">
        <f>RIGHT(M:M,3)</f>
        <v>060</v>
      </c>
      <c r="O432" s="52">
        <f>C432+N432+30</f>
        <v>44651</v>
      </c>
    </row>
    <row r="433" spans="1:18" customFormat="1">
      <c r="A433" t="s">
        <v>3829</v>
      </c>
      <c r="B433" t="s">
        <v>981</v>
      </c>
      <c r="C433" s="32">
        <v>44592</v>
      </c>
      <c r="D433" s="33">
        <v>1457.9169999999999</v>
      </c>
      <c r="E433" s="34">
        <v>0</v>
      </c>
      <c r="F433" s="34">
        <v>1457.9169999999999</v>
      </c>
      <c r="G433">
        <v>10</v>
      </c>
      <c r="H433" t="s">
        <v>51</v>
      </c>
      <c r="I433" t="s">
        <v>369</v>
      </c>
      <c r="J433" t="s">
        <v>803</v>
      </c>
      <c r="K433" s="23" t="str">
        <f>CONCATENATE(G:G,H:H,I:I,J:J)</f>
        <v>10FRM</v>
      </c>
      <c r="M433" t="str">
        <f>VLOOKUP(B:B,CLIENTS!A:C,3,FALSE)</f>
        <v>CH060</v>
      </c>
      <c r="N433" s="51" t="str">
        <f>RIGHT(M:M,3)</f>
        <v>060</v>
      </c>
      <c r="O433" s="52">
        <f>C433+N433+30</f>
        <v>44682</v>
      </c>
    </row>
    <row r="434" spans="1:18" customFormat="1">
      <c r="A434">
        <v>18126603</v>
      </c>
      <c r="B434" t="s">
        <v>714</v>
      </c>
      <c r="C434" s="32">
        <v>43311</v>
      </c>
      <c r="D434" s="33">
        <v>-2423.8220000000001</v>
      </c>
      <c r="E434" s="34">
        <v>-2323.8229999999999</v>
      </c>
      <c r="F434" s="34">
        <v>-99.998999999999995</v>
      </c>
      <c r="G434">
        <v>10</v>
      </c>
      <c r="H434" t="s">
        <v>51</v>
      </c>
      <c r="I434" t="s">
        <v>369</v>
      </c>
      <c r="J434" t="s">
        <v>51</v>
      </c>
      <c r="K434" s="23" t="str">
        <f>CONCATENATE(G:G,H:H,I:I,J:J)</f>
        <v>10FRF</v>
      </c>
      <c r="M434" t="str">
        <f>VLOOKUP(B:B,CLIENTS!A:C,3,FALSE)</f>
        <v>TR120</v>
      </c>
      <c r="N434" s="51" t="str">
        <f>RIGHT(M:M,3)</f>
        <v>120</v>
      </c>
      <c r="O434" s="52">
        <f>C434+N434+30</f>
        <v>43461</v>
      </c>
    </row>
    <row r="435" spans="1:18" customFormat="1">
      <c r="A435" t="s">
        <v>3702</v>
      </c>
      <c r="B435" t="s">
        <v>714</v>
      </c>
      <c r="C435" s="32">
        <v>44592</v>
      </c>
      <c r="D435" s="33">
        <v>1810.1220000000001</v>
      </c>
      <c r="E435" s="34">
        <v>0</v>
      </c>
      <c r="F435" s="34">
        <v>1810.1220000000001</v>
      </c>
      <c r="G435">
        <v>10</v>
      </c>
      <c r="H435" t="s">
        <v>51</v>
      </c>
      <c r="I435" t="s">
        <v>369</v>
      </c>
      <c r="J435" t="s">
        <v>803</v>
      </c>
      <c r="K435" s="23" t="str">
        <f>CONCATENATE(G:G,H:H,I:I,J:J)</f>
        <v>10FRM</v>
      </c>
      <c r="M435" t="str">
        <f>VLOOKUP(B:B,CLIENTS!A:C,3,FALSE)</f>
        <v>TR120</v>
      </c>
      <c r="N435" s="51" t="str">
        <f>RIGHT(M:M,3)</f>
        <v>120</v>
      </c>
      <c r="O435" s="52">
        <f>C435+N435+30</f>
        <v>44742</v>
      </c>
    </row>
    <row r="436" spans="1:18" customFormat="1">
      <c r="A436" t="s">
        <v>2841</v>
      </c>
      <c r="B436" t="s">
        <v>908</v>
      </c>
      <c r="C436" s="32">
        <v>44561</v>
      </c>
      <c r="D436" s="33">
        <v>1086.4449999999999</v>
      </c>
      <c r="E436" s="34">
        <v>10.864000000000001</v>
      </c>
      <c r="F436" s="34">
        <v>1075.5809999999999</v>
      </c>
      <c r="G436">
        <v>10</v>
      </c>
      <c r="H436" t="s">
        <v>51</v>
      </c>
      <c r="I436" t="s">
        <v>369</v>
      </c>
      <c r="J436" t="s">
        <v>682</v>
      </c>
      <c r="K436" s="23" t="str">
        <f>CONCATENATE(G:G,H:H,I:I,J:J)</f>
        <v>10FRD</v>
      </c>
      <c r="M436" t="str">
        <f>VLOOKUP(B:B,CLIENTS!A:C,3,FALSE)</f>
        <v>CH090</v>
      </c>
      <c r="N436" s="51" t="str">
        <f>RIGHT(M:M,3)</f>
        <v>090</v>
      </c>
      <c r="O436" s="52">
        <f>C436+N436+30</f>
        <v>44681</v>
      </c>
    </row>
    <row r="437" spans="1:18" customFormat="1">
      <c r="A437" t="s">
        <v>3685</v>
      </c>
      <c r="B437" t="s">
        <v>908</v>
      </c>
      <c r="C437" s="32">
        <v>44592</v>
      </c>
      <c r="D437" s="33">
        <v>1146.7929999999999</v>
      </c>
      <c r="E437" s="34">
        <v>0</v>
      </c>
      <c r="F437" s="34">
        <v>1146.7929999999999</v>
      </c>
      <c r="G437">
        <v>10</v>
      </c>
      <c r="H437" t="s">
        <v>51</v>
      </c>
      <c r="I437" t="s">
        <v>369</v>
      </c>
      <c r="J437" t="s">
        <v>803</v>
      </c>
      <c r="K437" s="23" t="str">
        <f>CONCATENATE(G:G,H:H,I:I,J:J)</f>
        <v>10FRM</v>
      </c>
      <c r="M437" t="str">
        <f>VLOOKUP(B:B,CLIENTS!A:C,3,FALSE)</f>
        <v>CH090</v>
      </c>
      <c r="N437" s="51" t="str">
        <f>RIGHT(M:M,3)</f>
        <v>090</v>
      </c>
      <c r="O437" s="52">
        <f>C437+N437+30</f>
        <v>44712</v>
      </c>
    </row>
    <row r="438" spans="1:18" customFormat="1">
      <c r="A438" t="s">
        <v>3717</v>
      </c>
      <c r="B438" t="s">
        <v>1020</v>
      </c>
      <c r="C438" s="32">
        <v>44592</v>
      </c>
      <c r="D438" s="33">
        <v>4253.701</v>
      </c>
      <c r="E438" s="34">
        <v>0</v>
      </c>
      <c r="F438" s="34">
        <v>4253.701</v>
      </c>
      <c r="G438">
        <v>10</v>
      </c>
      <c r="H438" t="s">
        <v>51</v>
      </c>
      <c r="I438" t="s">
        <v>369</v>
      </c>
      <c r="J438" t="s">
        <v>803</v>
      </c>
      <c r="K438" s="23" t="str">
        <f>CONCATENATE(G:G,H:H,I:I,J:J)</f>
        <v>10FRM</v>
      </c>
      <c r="M438" t="str">
        <f>VLOOKUP(B:B,CLIENTS!A:C,3,FALSE)</f>
        <v>CH120</v>
      </c>
      <c r="N438" s="51" t="str">
        <f>RIGHT(M:M,3)</f>
        <v>120</v>
      </c>
      <c r="O438" s="52">
        <f>C438+N438+30</f>
        <v>44742</v>
      </c>
    </row>
    <row r="439" spans="1:18" customFormat="1">
      <c r="A439" t="s">
        <v>3690</v>
      </c>
      <c r="B439" t="s">
        <v>3691</v>
      </c>
      <c r="C439" s="32">
        <v>44592</v>
      </c>
      <c r="D439" s="33">
        <v>710.91600000000005</v>
      </c>
      <c r="E439" s="34">
        <v>0</v>
      </c>
      <c r="F439" s="34">
        <v>710.91600000000005</v>
      </c>
      <c r="G439">
        <v>10</v>
      </c>
      <c r="H439" t="s">
        <v>51</v>
      </c>
      <c r="I439" t="s">
        <v>369</v>
      </c>
      <c r="J439" t="s">
        <v>803</v>
      </c>
      <c r="K439" s="23" t="str">
        <f>CONCATENATE(G:G,H:H,I:I,J:J)</f>
        <v>10FRM</v>
      </c>
      <c r="M439" t="str">
        <f>VLOOKUP(B:B,CLIENTS!A:C,3,FALSE)</f>
        <v>CH060</v>
      </c>
      <c r="N439" s="51" t="str">
        <f>RIGHT(M:M,3)</f>
        <v>060</v>
      </c>
      <c r="O439" s="52">
        <f>C439+N439+30</f>
        <v>44682</v>
      </c>
    </row>
    <row r="440" spans="1:18" customFormat="1">
      <c r="A440" t="s">
        <v>3692</v>
      </c>
      <c r="B440" t="s">
        <v>3693</v>
      </c>
      <c r="C440" s="32">
        <v>44592</v>
      </c>
      <c r="D440" s="33">
        <v>8240.1779999999999</v>
      </c>
      <c r="E440" s="34">
        <v>0</v>
      </c>
      <c r="F440" s="34">
        <v>8240.1779999999999</v>
      </c>
      <c r="G440">
        <v>10</v>
      </c>
      <c r="H440" t="s">
        <v>51</v>
      </c>
      <c r="I440" t="s">
        <v>369</v>
      </c>
      <c r="J440" t="s">
        <v>803</v>
      </c>
      <c r="K440" s="23" t="str">
        <f>CONCATENATE(G:G,H:H,I:I,J:J)</f>
        <v>10FRM</v>
      </c>
      <c r="M440" t="str">
        <f>VLOOKUP(B:B,CLIENTS!A:C,3,FALSE)</f>
        <v>TR090</v>
      </c>
      <c r="N440" s="51" t="str">
        <f>RIGHT(M:M,3)</f>
        <v>090</v>
      </c>
      <c r="O440" s="52">
        <f>C440+N440+30</f>
        <v>44712</v>
      </c>
    </row>
    <row r="441" spans="1:18" customFormat="1">
      <c r="A441" t="s">
        <v>3628</v>
      </c>
      <c r="B441" t="s">
        <v>1868</v>
      </c>
      <c r="C441" s="32">
        <v>44592</v>
      </c>
      <c r="D441" s="33">
        <v>4623.5649999999996</v>
      </c>
      <c r="E441" s="34">
        <v>0</v>
      </c>
      <c r="F441" s="34">
        <v>4623.5649999999996</v>
      </c>
      <c r="G441">
        <v>10</v>
      </c>
      <c r="H441" t="s">
        <v>51</v>
      </c>
      <c r="I441" t="s">
        <v>369</v>
      </c>
      <c r="J441" t="s">
        <v>803</v>
      </c>
      <c r="K441" s="23" t="str">
        <f>CONCATENATE(G:G,H:H,I:I,J:J)</f>
        <v>10FRM</v>
      </c>
      <c r="M441" t="str">
        <f>VLOOKUP(B:B,CLIENTS!A:C,3,FALSE)</f>
        <v>CH090</v>
      </c>
      <c r="N441" s="51" t="str">
        <f>RIGHT(M:M,3)</f>
        <v>090</v>
      </c>
      <c r="O441" s="52">
        <f>C441+N441+30</f>
        <v>44712</v>
      </c>
    </row>
    <row r="442" spans="1:18" customFormat="1">
      <c r="A442" t="s">
        <v>2840</v>
      </c>
      <c r="B442" t="s">
        <v>1870</v>
      </c>
      <c r="C442" s="32">
        <v>44561</v>
      </c>
      <c r="D442" s="33">
        <v>1471.3820000000001</v>
      </c>
      <c r="E442" s="34">
        <v>0</v>
      </c>
      <c r="F442" s="34">
        <v>1471.3820000000001</v>
      </c>
      <c r="G442">
        <v>10</v>
      </c>
      <c r="H442" t="s">
        <v>51</v>
      </c>
      <c r="I442" t="s">
        <v>369</v>
      </c>
      <c r="J442" t="s">
        <v>682</v>
      </c>
      <c r="K442" s="23" t="str">
        <f>CONCATENATE(G:G,H:H,I:I,J:J)</f>
        <v>10FRD</v>
      </c>
      <c r="M442" t="str">
        <f>VLOOKUP(B:B,CLIENTS!A:C,3,FALSE)</f>
        <v>TR090</v>
      </c>
      <c r="N442" s="51" t="str">
        <f>RIGHT(M:M,3)</f>
        <v>090</v>
      </c>
      <c r="O442" s="52">
        <f>C442+N442+30</f>
        <v>44681</v>
      </c>
    </row>
    <row r="443" spans="1:18" customFormat="1">
      <c r="A443" t="s">
        <v>3706</v>
      </c>
      <c r="B443" t="s">
        <v>1870</v>
      </c>
      <c r="C443" s="32">
        <v>44592</v>
      </c>
      <c r="D443" s="33">
        <v>942.274</v>
      </c>
      <c r="E443" s="34">
        <v>0</v>
      </c>
      <c r="F443" s="34">
        <v>942.274</v>
      </c>
      <c r="G443">
        <v>10</v>
      </c>
      <c r="H443" t="s">
        <v>51</v>
      </c>
      <c r="I443" t="s">
        <v>369</v>
      </c>
      <c r="J443" t="s">
        <v>803</v>
      </c>
      <c r="K443" s="23" t="str">
        <f>CONCATENATE(G:G,H:H,I:I,J:J)</f>
        <v>10FRM</v>
      </c>
      <c r="M443" t="str">
        <f>VLOOKUP(B:B,CLIENTS!A:C,3,FALSE)</f>
        <v>TR090</v>
      </c>
      <c r="N443" s="51" t="str">
        <f>RIGHT(M:M,3)</f>
        <v>090</v>
      </c>
      <c r="O443" s="52">
        <f>C443+N443+30</f>
        <v>44712</v>
      </c>
    </row>
    <row r="444" spans="1:18" customFormat="1">
      <c r="A444" t="s">
        <v>2798</v>
      </c>
      <c r="B444" t="s">
        <v>974</v>
      </c>
      <c r="C444" s="32">
        <v>44561</v>
      </c>
      <c r="D444" s="33">
        <v>21522.696</v>
      </c>
      <c r="E444" s="34">
        <v>0</v>
      </c>
      <c r="F444" s="34">
        <v>21522.696</v>
      </c>
      <c r="G444">
        <v>10</v>
      </c>
      <c r="H444" t="s">
        <v>51</v>
      </c>
      <c r="I444" t="s">
        <v>369</v>
      </c>
      <c r="J444" t="s">
        <v>682</v>
      </c>
      <c r="K444" s="23" t="str">
        <f>CONCATENATE(G:G,H:H,I:I,J:J)</f>
        <v>10FRD</v>
      </c>
      <c r="M444" t="str">
        <f>VLOOKUP(B:B,CLIENTS!A:C,3,FALSE)</f>
        <v>CH120</v>
      </c>
      <c r="N444" s="51" t="str">
        <f>RIGHT(M:M,3)</f>
        <v>120</v>
      </c>
      <c r="O444" s="52">
        <f>C444+N444+30</f>
        <v>44711</v>
      </c>
    </row>
    <row r="445" spans="1:18" customFormat="1">
      <c r="A445" t="s">
        <v>3684</v>
      </c>
      <c r="B445" t="s">
        <v>974</v>
      </c>
      <c r="C445" s="32">
        <v>44592</v>
      </c>
      <c r="D445" s="33">
        <v>24375.986000000001</v>
      </c>
      <c r="E445" s="34">
        <v>0</v>
      </c>
      <c r="F445" s="34">
        <v>24375.986000000001</v>
      </c>
      <c r="G445">
        <v>10</v>
      </c>
      <c r="H445" t="s">
        <v>51</v>
      </c>
      <c r="I445" t="s">
        <v>369</v>
      </c>
      <c r="J445" t="s">
        <v>803</v>
      </c>
      <c r="K445" s="23" t="str">
        <f>CONCATENATE(G:G,H:H,I:I,J:J)</f>
        <v>10FRM</v>
      </c>
      <c r="M445" t="str">
        <f>VLOOKUP(B:B,CLIENTS!A:C,3,FALSE)</f>
        <v>CH120</v>
      </c>
      <c r="N445" s="51" t="str">
        <f>RIGHT(M:M,3)</f>
        <v>120</v>
      </c>
      <c r="O445" s="52">
        <f>C445+N445+30</f>
        <v>44742</v>
      </c>
    </row>
    <row r="446" spans="1:18" customFormat="1">
      <c r="A446" t="s">
        <v>3709</v>
      </c>
      <c r="B446" t="s">
        <v>1223</v>
      </c>
      <c r="C446" s="32">
        <v>44592</v>
      </c>
      <c r="D446" s="33">
        <v>319.04000000000002</v>
      </c>
      <c r="E446" s="34">
        <v>0</v>
      </c>
      <c r="F446" s="34">
        <v>319.04000000000002</v>
      </c>
      <c r="G446">
        <v>10</v>
      </c>
      <c r="H446" t="s">
        <v>51</v>
      </c>
      <c r="I446" t="s">
        <v>369</v>
      </c>
      <c r="J446" t="s">
        <v>803</v>
      </c>
      <c r="K446" s="23" t="str">
        <f>CONCATENATE(G:G,H:H,I:I,J:J)</f>
        <v>10FRM</v>
      </c>
      <c r="M446" t="str">
        <f>VLOOKUP(B:B,CLIENTS!A:C,3,FALSE)</f>
        <v>ES</v>
      </c>
      <c r="N446" s="51">
        <v>0</v>
      </c>
      <c r="O446" s="52">
        <f>C446+N446+30</f>
        <v>44622</v>
      </c>
      <c r="R446" t="s">
        <v>549</v>
      </c>
    </row>
    <row r="447" spans="1:18" customFormat="1">
      <c r="A447" t="s">
        <v>3743</v>
      </c>
      <c r="B447" t="s">
        <v>3744</v>
      </c>
      <c r="C447" s="32">
        <v>44592</v>
      </c>
      <c r="D447" s="33">
        <v>682.08900000000006</v>
      </c>
      <c r="E447" s="34">
        <v>0</v>
      </c>
      <c r="F447" s="34">
        <v>682.08900000000006</v>
      </c>
      <c r="G447">
        <v>10</v>
      </c>
      <c r="H447" t="s">
        <v>51</v>
      </c>
      <c r="I447" t="s">
        <v>369</v>
      </c>
      <c r="J447" t="s">
        <v>803</v>
      </c>
      <c r="K447" s="23" t="str">
        <f>CONCATENATE(G:G,H:H,I:I,J:J)</f>
        <v>10FRM</v>
      </c>
      <c r="M447" t="str">
        <f>VLOOKUP(B:B,CLIENTS!A:C,3,FALSE)</f>
        <v>TR060</v>
      </c>
      <c r="N447" s="51" t="str">
        <f>RIGHT(M:M,3)</f>
        <v>060</v>
      </c>
      <c r="O447" s="52">
        <f>C447+N447+30</f>
        <v>44682</v>
      </c>
    </row>
    <row r="448" spans="1:18" customFormat="1">
      <c r="A448" t="s">
        <v>2799</v>
      </c>
      <c r="B448" t="s">
        <v>1631</v>
      </c>
      <c r="C448" s="32">
        <v>44561</v>
      </c>
      <c r="D448" s="33">
        <v>13605.68</v>
      </c>
      <c r="E448" s="34">
        <v>182.041</v>
      </c>
      <c r="F448" s="34">
        <v>13423.638999999999</v>
      </c>
      <c r="G448">
        <v>10</v>
      </c>
      <c r="H448" t="s">
        <v>51</v>
      </c>
      <c r="I448" t="s">
        <v>369</v>
      </c>
      <c r="J448" t="s">
        <v>682</v>
      </c>
      <c r="K448" s="23" t="str">
        <f>CONCATENATE(G:G,H:H,I:I,J:J)</f>
        <v>10FRD</v>
      </c>
      <c r="M448" t="str">
        <f>VLOOKUP(B:B,CLIENTS!A:C,3,FALSE)</f>
        <v>CH060</v>
      </c>
      <c r="N448" s="51" t="str">
        <f>RIGHT(M:M,3)</f>
        <v>060</v>
      </c>
      <c r="O448" s="52">
        <f>C448+N448+30</f>
        <v>44651</v>
      </c>
    </row>
    <row r="449" spans="1:15" customFormat="1">
      <c r="A449" t="s">
        <v>3694</v>
      </c>
      <c r="B449" t="s">
        <v>1631</v>
      </c>
      <c r="C449" s="32">
        <v>44592</v>
      </c>
      <c r="D449" s="33">
        <v>5584.7569999999996</v>
      </c>
      <c r="E449" s="34">
        <v>0</v>
      </c>
      <c r="F449" s="34">
        <v>5584.7569999999996</v>
      </c>
      <c r="G449">
        <v>10</v>
      </c>
      <c r="H449" t="s">
        <v>51</v>
      </c>
      <c r="I449" t="s">
        <v>369</v>
      </c>
      <c r="J449" t="s">
        <v>803</v>
      </c>
      <c r="K449" s="23" t="str">
        <f>CONCATENATE(G:G,H:H,I:I,J:J)</f>
        <v>10FRM</v>
      </c>
      <c r="M449" t="str">
        <f>VLOOKUP(B:B,CLIENTS!A:C,3,FALSE)</f>
        <v>CH060</v>
      </c>
      <c r="N449" s="51" t="str">
        <f>RIGHT(M:M,3)</f>
        <v>060</v>
      </c>
      <c r="O449" s="52">
        <f>C449+N449+30</f>
        <v>44682</v>
      </c>
    </row>
    <row r="450" spans="1:15" customFormat="1">
      <c r="A450" t="s">
        <v>885</v>
      </c>
      <c r="B450" t="s">
        <v>886</v>
      </c>
      <c r="C450" s="32">
        <v>43799</v>
      </c>
      <c r="D450" s="33">
        <v>160.001</v>
      </c>
      <c r="E450" s="34">
        <v>0</v>
      </c>
      <c r="F450" s="34">
        <v>160.001</v>
      </c>
      <c r="G450">
        <v>10</v>
      </c>
      <c r="H450" t="s">
        <v>51</v>
      </c>
      <c r="I450" t="s">
        <v>369</v>
      </c>
      <c r="J450" t="s">
        <v>103</v>
      </c>
      <c r="K450" s="23" t="str">
        <f>CONCATENATE(G:G,H:H,I:I,J:J)</f>
        <v>10FRA</v>
      </c>
      <c r="M450" t="str">
        <f>VLOOKUP(B:B,CLIENTS!A:C,3,FALSE)</f>
        <v>CH060</v>
      </c>
      <c r="N450" s="51" t="str">
        <f>RIGHT(M:M,3)</f>
        <v>060</v>
      </c>
      <c r="O450" s="52">
        <f>C450+N450+30</f>
        <v>43889</v>
      </c>
    </row>
    <row r="451" spans="1:15" customFormat="1">
      <c r="A451" t="s">
        <v>3715</v>
      </c>
      <c r="B451" t="s">
        <v>1221</v>
      </c>
      <c r="C451" s="32">
        <v>44592</v>
      </c>
      <c r="D451" s="33">
        <v>384.58699999999999</v>
      </c>
      <c r="E451" s="34">
        <v>0</v>
      </c>
      <c r="F451" s="34">
        <v>384.58699999999999</v>
      </c>
      <c r="G451">
        <v>10</v>
      </c>
      <c r="H451" t="s">
        <v>51</v>
      </c>
      <c r="I451" t="s">
        <v>369</v>
      </c>
      <c r="J451" t="s">
        <v>803</v>
      </c>
      <c r="K451" s="23" t="str">
        <f>CONCATENATE(G:G,H:H,I:I,J:J)</f>
        <v>10FRM</v>
      </c>
      <c r="M451" t="str">
        <f>VLOOKUP(B:B,CLIENTS!A:C,3,FALSE)</f>
        <v>CH090</v>
      </c>
      <c r="N451" s="51" t="str">
        <f>RIGHT(M:M,3)</f>
        <v>090</v>
      </c>
      <c r="O451" s="52">
        <f>C451+N451+30</f>
        <v>44712</v>
      </c>
    </row>
    <row r="452" spans="1:15" customFormat="1">
      <c r="A452" t="s">
        <v>1208</v>
      </c>
      <c r="B452" t="s">
        <v>1209</v>
      </c>
      <c r="C452" s="32">
        <v>44196</v>
      </c>
      <c r="D452" s="33">
        <v>213.13399999999999</v>
      </c>
      <c r="E452" s="34">
        <v>0</v>
      </c>
      <c r="F452" s="34">
        <v>213.13399999999999</v>
      </c>
      <c r="G452">
        <v>10</v>
      </c>
      <c r="H452" t="s">
        <v>51</v>
      </c>
      <c r="I452" t="s">
        <v>369</v>
      </c>
      <c r="J452" t="s">
        <v>223</v>
      </c>
      <c r="K452" s="23" t="str">
        <f>CONCATENATE(G:G,H:H,I:I,J:J)</f>
        <v>10FRZ</v>
      </c>
      <c r="M452" t="str">
        <f>VLOOKUP(B:B,CLIENTS!A:C,3,FALSE)</f>
        <v>CH090</v>
      </c>
      <c r="N452" s="51" t="str">
        <f>RIGHT(M:M,3)</f>
        <v>090</v>
      </c>
      <c r="O452" s="52">
        <f>C452+N452+30</f>
        <v>44316</v>
      </c>
    </row>
    <row r="453" spans="1:15" customFormat="1">
      <c r="A453">
        <v>19126297</v>
      </c>
      <c r="B453" t="s">
        <v>788</v>
      </c>
      <c r="C453" s="32">
        <v>43574</v>
      </c>
      <c r="D453" s="33">
        <v>-1400.681</v>
      </c>
      <c r="E453" s="34">
        <v>-1235.4829999999999</v>
      </c>
      <c r="F453" s="34">
        <v>-165.19800000000001</v>
      </c>
      <c r="G453">
        <v>10</v>
      </c>
      <c r="H453" t="s">
        <v>51</v>
      </c>
      <c r="I453" t="s">
        <v>369</v>
      </c>
      <c r="J453" t="s">
        <v>103</v>
      </c>
      <c r="K453" s="23" t="str">
        <f>CONCATENATE(G:G,H:H,I:I,J:J)</f>
        <v>10FRA</v>
      </c>
      <c r="M453" t="str">
        <f>VLOOKUP(B:B,CLIENTS!A:C,3,FALSE)</f>
        <v>TR120</v>
      </c>
      <c r="N453" s="51" t="str">
        <f>RIGHT(M:M,3)</f>
        <v>120</v>
      </c>
      <c r="O453" s="52">
        <f>C453+N453+30</f>
        <v>43724</v>
      </c>
    </row>
    <row r="454" spans="1:15" customFormat="1">
      <c r="A454" t="s">
        <v>1340</v>
      </c>
      <c r="B454" t="s">
        <v>788</v>
      </c>
      <c r="C454" s="32">
        <v>44358</v>
      </c>
      <c r="D454" s="33">
        <v>-1476.0170000000001</v>
      </c>
      <c r="E454" s="34">
        <v>-1466.6959999999999</v>
      </c>
      <c r="F454" s="34">
        <v>-9.3209999999999997</v>
      </c>
      <c r="G454">
        <v>10</v>
      </c>
      <c r="H454" t="s">
        <v>51</v>
      </c>
      <c r="I454" t="s">
        <v>369</v>
      </c>
      <c r="J454" t="s">
        <v>435</v>
      </c>
      <c r="K454" s="23" t="str">
        <f>CONCATENATE(G:G,H:H,I:I,J:J)</f>
        <v>10FRQ</v>
      </c>
      <c r="M454" t="str">
        <f>VLOOKUP(B:B,CLIENTS!A:C,3,FALSE)</f>
        <v>TR120</v>
      </c>
      <c r="N454" s="51" t="str">
        <f>RIGHT(M:M,3)</f>
        <v>120</v>
      </c>
      <c r="O454" s="52">
        <f>C454+N454+30</f>
        <v>44508</v>
      </c>
    </row>
    <row r="455" spans="1:15" customFormat="1">
      <c r="A455" t="s">
        <v>715</v>
      </c>
      <c r="B455" t="s">
        <v>670</v>
      </c>
      <c r="C455" s="32">
        <v>43312</v>
      </c>
      <c r="D455" s="33">
        <v>0</v>
      </c>
      <c r="E455" s="34">
        <v>2</v>
      </c>
      <c r="F455" s="34">
        <v>-2</v>
      </c>
      <c r="G455">
        <v>10</v>
      </c>
      <c r="H455" t="s">
        <v>51</v>
      </c>
      <c r="I455" t="s">
        <v>369</v>
      </c>
      <c r="J455" t="s">
        <v>51</v>
      </c>
      <c r="K455" s="23" t="str">
        <f>CONCATENATE(G:G,H:H,I:I,J:J)</f>
        <v>10FRF</v>
      </c>
      <c r="M455" t="str">
        <f>VLOOKUP(B:B,CLIENTS!A:C,3,FALSE)</f>
        <v>TR090</v>
      </c>
      <c r="N455" s="51" t="str">
        <f>RIGHT(M:M,3)</f>
        <v>090</v>
      </c>
      <c r="O455" s="52">
        <f>C455+N455+30</f>
        <v>43432</v>
      </c>
    </row>
    <row r="456" spans="1:15" customFormat="1">
      <c r="A456" t="s">
        <v>3823</v>
      </c>
      <c r="B456" t="s">
        <v>1898</v>
      </c>
      <c r="C456" s="32">
        <v>44592</v>
      </c>
      <c r="D456" s="33">
        <v>2212.27</v>
      </c>
      <c r="E456" s="34">
        <v>0</v>
      </c>
      <c r="F456" s="34">
        <v>2212.27</v>
      </c>
      <c r="G456">
        <v>10</v>
      </c>
      <c r="H456" t="s">
        <v>51</v>
      </c>
      <c r="I456" t="s">
        <v>369</v>
      </c>
      <c r="J456" t="s">
        <v>803</v>
      </c>
      <c r="K456" s="23" t="str">
        <f>CONCATENATE(G:G,H:H,I:I,J:J)</f>
        <v>10FRM</v>
      </c>
      <c r="M456" t="str">
        <f>VLOOKUP(B:B,CLIENTS!A:C,3,FALSE)</f>
        <v>CH090</v>
      </c>
      <c r="N456" s="51" t="str">
        <f>RIGHT(M:M,3)</f>
        <v>090</v>
      </c>
      <c r="O456" s="52">
        <f>C456+N456+30</f>
        <v>44712</v>
      </c>
    </row>
    <row r="457" spans="1:15" customFormat="1">
      <c r="A457" t="s">
        <v>3824</v>
      </c>
      <c r="B457" t="s">
        <v>1122</v>
      </c>
      <c r="C457" s="32">
        <v>44592</v>
      </c>
      <c r="D457" s="33">
        <v>1928.0239999999999</v>
      </c>
      <c r="E457" s="34">
        <v>0</v>
      </c>
      <c r="F457" s="34">
        <v>1928.0239999999999</v>
      </c>
      <c r="G457">
        <v>10</v>
      </c>
      <c r="H457" t="s">
        <v>51</v>
      </c>
      <c r="I457" t="s">
        <v>369</v>
      </c>
      <c r="J457" t="s">
        <v>803</v>
      </c>
      <c r="K457" s="23" t="str">
        <f>CONCATENATE(G:G,H:H,I:I,J:J)</f>
        <v>10FRM</v>
      </c>
      <c r="M457" t="str">
        <f>VLOOKUP(B:B,CLIENTS!A:C,3,FALSE)</f>
        <v>CH090</v>
      </c>
      <c r="N457" s="51" t="str">
        <f>RIGHT(M:M,3)</f>
        <v>090</v>
      </c>
      <c r="O457" s="52">
        <f>C457+N457+30</f>
        <v>44712</v>
      </c>
    </row>
    <row r="458" spans="1:15" customFormat="1">
      <c r="A458" t="s">
        <v>2842</v>
      </c>
      <c r="B458" t="s">
        <v>973</v>
      </c>
      <c r="C458" s="32">
        <v>44561</v>
      </c>
      <c r="D458" s="33">
        <v>1475.4739999999999</v>
      </c>
      <c r="E458" s="34">
        <v>0</v>
      </c>
      <c r="F458" s="34">
        <v>1475.4739999999999</v>
      </c>
      <c r="G458">
        <v>10</v>
      </c>
      <c r="H458" t="s">
        <v>51</v>
      </c>
      <c r="I458" t="s">
        <v>369</v>
      </c>
      <c r="J458" t="s">
        <v>682</v>
      </c>
      <c r="K458" s="23" t="str">
        <f>CONCATENATE(G:G,H:H,I:I,J:J)</f>
        <v>10FRD</v>
      </c>
      <c r="M458" t="str">
        <f>VLOOKUP(B:B,CLIENTS!A:C,3,FALSE)</f>
        <v>TR090</v>
      </c>
      <c r="N458" s="51" t="str">
        <f>RIGHT(M:M,3)</f>
        <v>090</v>
      </c>
      <c r="O458" s="52">
        <f>C458+N458+30</f>
        <v>44681</v>
      </c>
    </row>
    <row r="459" spans="1:15" customFormat="1">
      <c r="A459" t="s">
        <v>3786</v>
      </c>
      <c r="B459" t="s">
        <v>973</v>
      </c>
      <c r="C459" s="32">
        <v>44592</v>
      </c>
      <c r="D459" s="33">
        <v>159.19499999999999</v>
      </c>
      <c r="E459" s="34">
        <v>0</v>
      </c>
      <c r="F459" s="34">
        <v>159.19499999999999</v>
      </c>
      <c r="G459">
        <v>10</v>
      </c>
      <c r="H459" t="s">
        <v>51</v>
      </c>
      <c r="I459" t="s">
        <v>369</v>
      </c>
      <c r="J459" t="s">
        <v>803</v>
      </c>
      <c r="K459" s="23" t="str">
        <f>CONCATENATE(G:G,H:H,I:I,J:J)</f>
        <v>10FRM</v>
      </c>
      <c r="M459" t="str">
        <f>VLOOKUP(B:B,CLIENTS!A:C,3,FALSE)</f>
        <v>TR090</v>
      </c>
      <c r="N459" s="51" t="str">
        <f>RIGHT(M:M,3)</f>
        <v>090</v>
      </c>
      <c r="O459" s="52">
        <f>C459+N459+30</f>
        <v>44712</v>
      </c>
    </row>
    <row r="460" spans="1:15" customFormat="1">
      <c r="A460" t="s">
        <v>3688</v>
      </c>
      <c r="B460" t="s">
        <v>1871</v>
      </c>
      <c r="C460" s="32">
        <v>44592</v>
      </c>
      <c r="D460" s="33">
        <v>5483.9129999999996</v>
      </c>
      <c r="E460" s="34">
        <v>0</v>
      </c>
      <c r="F460" s="34">
        <v>5483.9129999999996</v>
      </c>
      <c r="G460">
        <v>10</v>
      </c>
      <c r="H460" t="s">
        <v>51</v>
      </c>
      <c r="I460" t="s">
        <v>369</v>
      </c>
      <c r="J460" t="s">
        <v>803</v>
      </c>
      <c r="K460" s="23" t="str">
        <f>CONCATENATE(G:G,H:H,I:I,J:J)</f>
        <v>10FRM</v>
      </c>
      <c r="M460" t="str">
        <f>VLOOKUP(B:B,CLIENTS!A:C,3,FALSE)</f>
        <v>CH090</v>
      </c>
      <c r="N460" s="51" t="str">
        <f>RIGHT(M:M,3)</f>
        <v>090</v>
      </c>
      <c r="O460" s="52">
        <f>C460+N460+30</f>
        <v>44712</v>
      </c>
    </row>
    <row r="461" spans="1:15" customFormat="1">
      <c r="A461" t="s">
        <v>3716</v>
      </c>
      <c r="B461" t="s">
        <v>1632</v>
      </c>
      <c r="C461" s="32">
        <v>44592</v>
      </c>
      <c r="D461" s="33">
        <v>883.30700000000002</v>
      </c>
      <c r="E461" s="34">
        <v>0</v>
      </c>
      <c r="F461" s="34">
        <v>883.30700000000002</v>
      </c>
      <c r="G461">
        <v>10</v>
      </c>
      <c r="H461" t="s">
        <v>51</v>
      </c>
      <c r="I461" t="s">
        <v>369</v>
      </c>
      <c r="J461" t="s">
        <v>803</v>
      </c>
      <c r="K461" s="23" t="str">
        <f>CONCATENATE(G:G,H:H,I:I,J:J)</f>
        <v>10FRM</v>
      </c>
      <c r="M461" t="str">
        <f>VLOOKUP(B:B,CLIENTS!A:C,3,FALSE)</f>
        <v>TR090</v>
      </c>
      <c r="N461" s="51" t="str">
        <f>RIGHT(M:M,3)</f>
        <v>090</v>
      </c>
      <c r="O461" s="52">
        <f>C461+N461+30</f>
        <v>44712</v>
      </c>
    </row>
    <row r="462" spans="1:15" customFormat="1">
      <c r="A462" t="s">
        <v>1608</v>
      </c>
      <c r="B462" t="s">
        <v>975</v>
      </c>
      <c r="C462" s="32">
        <v>44467</v>
      </c>
      <c r="D462" s="33">
        <v>-2565.4720000000002</v>
      </c>
      <c r="E462" s="34">
        <v>-2539.8209999999999</v>
      </c>
      <c r="F462" s="34">
        <v>-25.651</v>
      </c>
      <c r="G462">
        <v>10</v>
      </c>
      <c r="H462" t="s">
        <v>51</v>
      </c>
      <c r="I462" t="s">
        <v>369</v>
      </c>
      <c r="J462" t="s">
        <v>965</v>
      </c>
      <c r="K462" s="23" t="str">
        <f>CONCATENATE(G:G,H:H,I:I,J:J)</f>
        <v>10FRK</v>
      </c>
      <c r="M462" t="str">
        <f>VLOOKUP(B:B,CLIENTS!A:C,3,FALSE)</f>
        <v>CH090</v>
      </c>
      <c r="N462" s="51" t="str">
        <f>RIGHT(M:M,3)</f>
        <v>090</v>
      </c>
      <c r="O462" s="52">
        <f>C462+N462+30</f>
        <v>44587</v>
      </c>
    </row>
    <row r="463" spans="1:15" customFormat="1">
      <c r="A463" t="s">
        <v>3701</v>
      </c>
      <c r="B463" t="s">
        <v>975</v>
      </c>
      <c r="C463" s="32">
        <v>44592</v>
      </c>
      <c r="D463" s="33">
        <v>714.58799999999997</v>
      </c>
      <c r="E463" s="34">
        <v>0</v>
      </c>
      <c r="F463" s="34">
        <v>714.58799999999997</v>
      </c>
      <c r="G463">
        <v>10</v>
      </c>
      <c r="H463" t="s">
        <v>51</v>
      </c>
      <c r="I463" t="s">
        <v>369</v>
      </c>
      <c r="J463" t="s">
        <v>803</v>
      </c>
      <c r="K463" s="23" t="str">
        <f>CONCATENATE(G:G,H:H,I:I,J:J)</f>
        <v>10FRM</v>
      </c>
      <c r="M463" t="str">
        <f>VLOOKUP(B:B,CLIENTS!A:C,3,FALSE)</f>
        <v>CH090</v>
      </c>
      <c r="N463" s="51" t="str">
        <f>RIGHT(M:M,3)</f>
        <v>090</v>
      </c>
      <c r="O463" s="52">
        <f>C463+N463+30</f>
        <v>44712</v>
      </c>
    </row>
    <row r="464" spans="1:15" customFormat="1">
      <c r="A464" t="s">
        <v>1583</v>
      </c>
      <c r="B464" t="s">
        <v>1584</v>
      </c>
      <c r="C464" s="32">
        <v>44462</v>
      </c>
      <c r="D464" s="33">
        <v>-1551.6880000000001</v>
      </c>
      <c r="E464" s="34">
        <v>-1351.6880000000001</v>
      </c>
      <c r="F464" s="34">
        <v>-200</v>
      </c>
      <c r="G464">
        <v>10</v>
      </c>
      <c r="H464" t="s">
        <v>51</v>
      </c>
      <c r="I464" t="s">
        <v>369</v>
      </c>
      <c r="J464" t="s">
        <v>965</v>
      </c>
      <c r="K464" s="23" t="str">
        <f>CONCATENATE(G:G,H:H,I:I,J:J)</f>
        <v>10FRK</v>
      </c>
      <c r="M464" t="str">
        <f>VLOOKUP(B:B,CLIENTS!A:C,3,FALSE)</f>
        <v>CH030</v>
      </c>
      <c r="N464" s="51" t="str">
        <f>RIGHT(M:M,3)</f>
        <v>030</v>
      </c>
      <c r="O464" s="52">
        <f>C464+N464+30</f>
        <v>44522</v>
      </c>
    </row>
    <row r="465" spans="1:15" customFormat="1">
      <c r="A465" t="s">
        <v>3861</v>
      </c>
      <c r="B465" t="s">
        <v>1584</v>
      </c>
      <c r="C465" s="32">
        <v>44592</v>
      </c>
      <c r="D465" s="33">
        <v>458.34300000000002</v>
      </c>
      <c r="E465" s="34">
        <v>0</v>
      </c>
      <c r="F465" s="34">
        <v>458.34300000000002</v>
      </c>
      <c r="G465">
        <v>10</v>
      </c>
      <c r="H465" t="s">
        <v>51</v>
      </c>
      <c r="I465" t="s">
        <v>369</v>
      </c>
      <c r="J465" t="s">
        <v>803</v>
      </c>
      <c r="K465" s="23" t="str">
        <f>CONCATENATE(G:G,H:H,I:I,J:J)</f>
        <v>10FRM</v>
      </c>
      <c r="M465" t="str">
        <f>VLOOKUP(B:B,CLIENTS!A:C,3,FALSE)</f>
        <v>CH030</v>
      </c>
      <c r="N465" s="51" t="str">
        <f>RIGHT(M:M,3)</f>
        <v>030</v>
      </c>
      <c r="O465" s="52">
        <f>C465+N465+30</f>
        <v>44652</v>
      </c>
    </row>
    <row r="466" spans="1:15" customFormat="1">
      <c r="A466" t="s">
        <v>1082</v>
      </c>
      <c r="B466" t="s">
        <v>1083</v>
      </c>
      <c r="C466" s="32">
        <v>44042</v>
      </c>
      <c r="D466" s="33">
        <v>13823.226000000001</v>
      </c>
      <c r="E466" s="34">
        <v>0</v>
      </c>
      <c r="F466" s="34">
        <v>13823.226000000001</v>
      </c>
      <c r="G466">
        <v>10</v>
      </c>
      <c r="H466" t="s">
        <v>51</v>
      </c>
      <c r="I466" t="s">
        <v>369</v>
      </c>
      <c r="J466" t="s">
        <v>223</v>
      </c>
      <c r="K466" s="23" t="str">
        <f>CONCATENATE(G:G,H:H,I:I,J:J)</f>
        <v>10FRZ</v>
      </c>
      <c r="M466" t="str">
        <f>VLOOKUP(B:B,CLIENTS!A:C,3,FALSE)</f>
        <v>CH120</v>
      </c>
      <c r="N466" s="51" t="str">
        <f>RIGHT(M:M,3)</f>
        <v>120</v>
      </c>
      <c r="O466" s="52">
        <f>C466+N466+30</f>
        <v>44192</v>
      </c>
    </row>
    <row r="467" spans="1:15" customFormat="1">
      <c r="A467" t="s">
        <v>1105</v>
      </c>
      <c r="B467" t="s">
        <v>1047</v>
      </c>
      <c r="C467" s="32">
        <v>44074</v>
      </c>
      <c r="D467" s="33">
        <v>6119.9960000000001</v>
      </c>
      <c r="E467" s="34">
        <v>0</v>
      </c>
      <c r="F467" s="34">
        <v>6119.9960000000001</v>
      </c>
      <c r="G467">
        <v>10</v>
      </c>
      <c r="H467" t="s">
        <v>51</v>
      </c>
      <c r="I467" t="s">
        <v>369</v>
      </c>
      <c r="J467" t="s">
        <v>223</v>
      </c>
      <c r="K467" s="23" t="str">
        <f>CONCATENATE(G:G,H:H,I:I,J:J)</f>
        <v>10FRZ</v>
      </c>
      <c r="M467" t="str">
        <f>VLOOKUP(B:B,CLIENTS!A:C,3,FALSE)</f>
        <v>CH120</v>
      </c>
      <c r="N467" s="51" t="str">
        <f>RIGHT(M:M,3)</f>
        <v>120</v>
      </c>
      <c r="O467" s="52">
        <f>C467+N467+30</f>
        <v>44224</v>
      </c>
    </row>
    <row r="468" spans="1:15" customFormat="1">
      <c r="A468" t="s">
        <v>1232</v>
      </c>
      <c r="B468" t="s">
        <v>1083</v>
      </c>
      <c r="C468" s="32">
        <v>44239</v>
      </c>
      <c r="D468" s="33">
        <v>4917.9939999999997</v>
      </c>
      <c r="E468" s="34">
        <v>0</v>
      </c>
      <c r="F468" s="34">
        <v>4917.9939999999997</v>
      </c>
      <c r="G468">
        <v>10</v>
      </c>
      <c r="H468" t="s">
        <v>52</v>
      </c>
      <c r="I468" t="s">
        <v>369</v>
      </c>
      <c r="J468" t="s">
        <v>435</v>
      </c>
      <c r="K468" s="23" t="str">
        <f>CONCATENATE(G:G,H:H,I:I,J:J)</f>
        <v>10IRQ</v>
      </c>
      <c r="M468" t="str">
        <f>VLOOKUP(B:B,CLIENTS!A:C,3,FALSE)</f>
        <v>CH120</v>
      </c>
      <c r="N468" s="51" t="str">
        <f>RIGHT(M:M,3)</f>
        <v>120</v>
      </c>
      <c r="O468" s="52">
        <f>C468+N468+30</f>
        <v>44389</v>
      </c>
    </row>
    <row r="469" spans="1:15" customFormat="1">
      <c r="A469" t="s">
        <v>3710</v>
      </c>
      <c r="B469" t="s">
        <v>2820</v>
      </c>
      <c r="C469" s="32">
        <v>44592</v>
      </c>
      <c r="D469" s="33">
        <v>5466.5950000000003</v>
      </c>
      <c r="E469" s="34">
        <v>0</v>
      </c>
      <c r="F469" s="34">
        <v>5466.5950000000003</v>
      </c>
      <c r="G469">
        <v>10</v>
      </c>
      <c r="H469" t="s">
        <v>51</v>
      </c>
      <c r="I469" t="s">
        <v>369</v>
      </c>
      <c r="J469" t="s">
        <v>803</v>
      </c>
      <c r="K469" s="23" t="str">
        <f>CONCATENATE(G:G,H:H,I:I,J:J)</f>
        <v>10FRM</v>
      </c>
      <c r="M469" t="str">
        <f>VLOOKUP(B:B,CLIENTS!A:C,3,FALSE)</f>
        <v>CH090</v>
      </c>
      <c r="N469" s="51" t="str">
        <f>RIGHT(M:M,3)</f>
        <v>090</v>
      </c>
      <c r="O469" s="52">
        <f>C469+N469+30</f>
        <v>44712</v>
      </c>
    </row>
    <row r="470" spans="1:15" customFormat="1">
      <c r="A470" t="s">
        <v>3708</v>
      </c>
      <c r="B470" t="s">
        <v>979</v>
      </c>
      <c r="C470" s="32">
        <v>44592</v>
      </c>
      <c r="D470" s="33">
        <v>931.90899999999999</v>
      </c>
      <c r="E470" s="34">
        <v>0</v>
      </c>
      <c r="F470" s="34">
        <v>931.90899999999999</v>
      </c>
      <c r="G470">
        <v>10</v>
      </c>
      <c r="H470" t="s">
        <v>51</v>
      </c>
      <c r="I470" t="s">
        <v>369</v>
      </c>
      <c r="J470" t="s">
        <v>803</v>
      </c>
      <c r="K470" s="23" t="str">
        <f>CONCATENATE(G:G,H:H,I:I,J:J)</f>
        <v>10FRM</v>
      </c>
      <c r="M470" t="str">
        <f>VLOOKUP(B:B,CLIENTS!A:C,3,FALSE)</f>
        <v>CH060</v>
      </c>
      <c r="N470" s="51" t="str">
        <f>RIGHT(M:M,3)</f>
        <v>060</v>
      </c>
      <c r="O470" s="52">
        <f>C470+N470+30</f>
        <v>44682</v>
      </c>
    </row>
    <row r="471" spans="1:15" customFormat="1">
      <c r="A471">
        <v>18127064</v>
      </c>
      <c r="B471" t="s">
        <v>720</v>
      </c>
      <c r="C471" s="32">
        <v>43460</v>
      </c>
      <c r="D471" s="33">
        <v>-2173.46</v>
      </c>
      <c r="E471" s="34">
        <v>-2150.4259999999999</v>
      </c>
      <c r="F471" s="34">
        <v>-23.033999999999999</v>
      </c>
      <c r="G471">
        <v>10</v>
      </c>
      <c r="H471" t="s">
        <v>51</v>
      </c>
      <c r="I471" t="s">
        <v>369</v>
      </c>
      <c r="J471" t="s">
        <v>51</v>
      </c>
      <c r="K471" s="23" t="str">
        <f>CONCATENATE(G:G,H:H,I:I,J:J)</f>
        <v>10FRF</v>
      </c>
      <c r="M471" t="str">
        <f>VLOOKUP(B:B,CLIENTS!A:C,3,FALSE)</f>
        <v>TR120</v>
      </c>
      <c r="N471" s="51" t="str">
        <f>RIGHT(M:M,3)</f>
        <v>120</v>
      </c>
      <c r="O471" s="52">
        <f>C471+N471+30</f>
        <v>43610</v>
      </c>
    </row>
    <row r="472" spans="1:15" customFormat="1">
      <c r="A472" t="s">
        <v>2785</v>
      </c>
      <c r="B472" t="s">
        <v>720</v>
      </c>
      <c r="C472" s="32">
        <v>44561</v>
      </c>
      <c r="D472" s="33">
        <v>405.31900000000002</v>
      </c>
      <c r="E472" s="34">
        <v>0</v>
      </c>
      <c r="F472" s="34">
        <v>405.31900000000002</v>
      </c>
      <c r="G472">
        <v>10</v>
      </c>
      <c r="H472" t="s">
        <v>51</v>
      </c>
      <c r="I472" t="s">
        <v>369</v>
      </c>
      <c r="J472" t="s">
        <v>682</v>
      </c>
      <c r="K472" s="23" t="str">
        <f>CONCATENATE(G:G,H:H,I:I,J:J)</f>
        <v>10FRD</v>
      </c>
      <c r="M472" t="str">
        <f>VLOOKUP(B:B,CLIENTS!A:C,3,FALSE)</f>
        <v>TR120</v>
      </c>
      <c r="N472" s="51" t="str">
        <f>RIGHT(M:M,3)</f>
        <v>120</v>
      </c>
      <c r="O472" s="52">
        <f>C472+N472+30</f>
        <v>44711</v>
      </c>
    </row>
    <row r="473" spans="1:15" customFormat="1">
      <c r="A473" t="s">
        <v>2209</v>
      </c>
      <c r="B473" t="s">
        <v>2210</v>
      </c>
      <c r="C473" s="32">
        <v>44530</v>
      </c>
      <c r="D473" s="33">
        <v>1288.8050000000001</v>
      </c>
      <c r="E473" s="34">
        <v>1275.9169999999999</v>
      </c>
      <c r="F473" s="34">
        <v>12.888</v>
      </c>
      <c r="G473">
        <v>10</v>
      </c>
      <c r="H473" t="s">
        <v>51</v>
      </c>
      <c r="I473" t="s">
        <v>369</v>
      </c>
      <c r="J473" t="s">
        <v>588</v>
      </c>
      <c r="K473" s="23" t="str">
        <f>CONCATENATE(G:G,H:H,I:I,J:J)</f>
        <v>10FRC</v>
      </c>
      <c r="M473" t="str">
        <f>VLOOKUP(B:B,CLIENTS!A:C,3,FALSE)</f>
        <v>CH090</v>
      </c>
      <c r="N473" s="51" t="str">
        <f>RIGHT(M:M,3)</f>
        <v>090</v>
      </c>
      <c r="O473" s="52">
        <f>C473+N473+30</f>
        <v>44650</v>
      </c>
    </row>
    <row r="474" spans="1:15" customFormat="1">
      <c r="A474" t="s">
        <v>2801</v>
      </c>
      <c r="B474" t="s">
        <v>2210</v>
      </c>
      <c r="C474" s="32">
        <v>44561</v>
      </c>
      <c r="D474" s="33">
        <v>5412.8689999999997</v>
      </c>
      <c r="E474" s="34">
        <v>5358.74</v>
      </c>
      <c r="F474" s="34">
        <v>54.128999999999998</v>
      </c>
      <c r="G474">
        <v>10</v>
      </c>
      <c r="H474" t="s">
        <v>51</v>
      </c>
      <c r="I474" t="s">
        <v>369</v>
      </c>
      <c r="J474" t="s">
        <v>682</v>
      </c>
      <c r="K474" s="23" t="str">
        <f>CONCATENATE(G:G,H:H,I:I,J:J)</f>
        <v>10FRD</v>
      </c>
      <c r="M474" t="str">
        <f>VLOOKUP(B:B,CLIENTS!A:C,3,FALSE)</f>
        <v>CH090</v>
      </c>
      <c r="N474" s="51" t="str">
        <f>RIGHT(M:M,3)</f>
        <v>090</v>
      </c>
      <c r="O474" s="52">
        <f>C474+N474+30</f>
        <v>44681</v>
      </c>
    </row>
    <row r="475" spans="1:15" customFormat="1">
      <c r="A475" t="s">
        <v>3630</v>
      </c>
      <c r="B475" t="s">
        <v>1902</v>
      </c>
      <c r="C475" s="32">
        <v>44592</v>
      </c>
      <c r="D475" s="33">
        <v>1731.501</v>
      </c>
      <c r="E475" s="34">
        <v>0</v>
      </c>
      <c r="F475" s="34">
        <v>1731.501</v>
      </c>
      <c r="G475">
        <v>10</v>
      </c>
      <c r="H475" t="s">
        <v>51</v>
      </c>
      <c r="I475" t="s">
        <v>369</v>
      </c>
      <c r="J475" t="s">
        <v>803</v>
      </c>
      <c r="K475" s="23" t="str">
        <f>CONCATENATE(G:G,H:H,I:I,J:J)</f>
        <v>10FRM</v>
      </c>
      <c r="M475" t="str">
        <f>VLOOKUP(B:B,CLIENTS!A:C,3,FALSE)</f>
        <v>ES030</v>
      </c>
      <c r="N475" s="51" t="str">
        <f>RIGHT(M:M,3)</f>
        <v>030</v>
      </c>
      <c r="O475" s="52">
        <f>C475+N475+30</f>
        <v>44652</v>
      </c>
    </row>
    <row r="476" spans="1:15" customFormat="1">
      <c r="A476" t="s">
        <v>729</v>
      </c>
      <c r="B476" t="s">
        <v>697</v>
      </c>
      <c r="C476" s="32">
        <v>43347</v>
      </c>
      <c r="D476" s="33">
        <v>-1100.5419999999999</v>
      </c>
      <c r="E476" s="34">
        <v>-1087.047</v>
      </c>
      <c r="F476" s="34">
        <v>-13.494999999999999</v>
      </c>
      <c r="G476">
        <v>10</v>
      </c>
      <c r="H476" t="s">
        <v>51</v>
      </c>
      <c r="I476" t="s">
        <v>369</v>
      </c>
      <c r="J476" t="s">
        <v>51</v>
      </c>
      <c r="K476" s="23" t="str">
        <f>CONCATENATE(G:G,H:H,I:I,J:J)</f>
        <v>10FRF</v>
      </c>
      <c r="M476" t="str">
        <f>VLOOKUP(B:B,CLIENTS!A:C,3,FALSE)</f>
        <v>CH090</v>
      </c>
      <c r="N476" s="51" t="str">
        <f>RIGHT(M:M,3)</f>
        <v>090</v>
      </c>
      <c r="O476" s="52">
        <f>C476+N476+30</f>
        <v>43467</v>
      </c>
    </row>
    <row r="477" spans="1:15" customFormat="1">
      <c r="A477" t="s">
        <v>3631</v>
      </c>
      <c r="B477" t="s">
        <v>3632</v>
      </c>
      <c r="C477" s="32">
        <v>44592</v>
      </c>
      <c r="D477" s="33">
        <v>2467.335</v>
      </c>
      <c r="E477" s="34">
        <v>0</v>
      </c>
      <c r="F477" s="34">
        <v>2467.335</v>
      </c>
      <c r="G477">
        <v>10</v>
      </c>
      <c r="H477" t="s">
        <v>51</v>
      </c>
      <c r="I477" t="s">
        <v>369</v>
      </c>
      <c r="J477" t="s">
        <v>803</v>
      </c>
      <c r="K477" s="23" t="str">
        <f>CONCATENATE(G:G,H:H,I:I,J:J)</f>
        <v>10FRM</v>
      </c>
      <c r="M477" t="str">
        <f>VLOOKUP(B:B,CLIENTS!A:C,3,FALSE)</f>
        <v>CH090</v>
      </c>
      <c r="N477" s="51" t="str">
        <f>RIGHT(M:M,3)</f>
        <v>090</v>
      </c>
      <c r="O477" s="52">
        <f>C477+N477+30</f>
        <v>44712</v>
      </c>
    </row>
    <row r="478" spans="1:15" customFormat="1">
      <c r="A478" t="s">
        <v>3624</v>
      </c>
      <c r="B478" t="s">
        <v>1803</v>
      </c>
      <c r="C478" s="32">
        <v>44592</v>
      </c>
      <c r="D478" s="33">
        <v>15961.15</v>
      </c>
      <c r="E478" s="34">
        <v>0</v>
      </c>
      <c r="F478" s="34">
        <v>15961.15</v>
      </c>
      <c r="G478">
        <v>10</v>
      </c>
      <c r="H478" t="s">
        <v>51</v>
      </c>
      <c r="I478" t="s">
        <v>369</v>
      </c>
      <c r="J478" t="s">
        <v>803</v>
      </c>
      <c r="K478" s="23" t="str">
        <f>CONCATENATE(G:G,H:H,I:I,J:J)</f>
        <v>10FRM</v>
      </c>
      <c r="M478" t="str">
        <f>VLOOKUP(B:B,CLIENTS!A:C,3,FALSE)</f>
        <v>CH060</v>
      </c>
      <c r="N478" s="51" t="str">
        <f>RIGHT(M:M,3)</f>
        <v>060</v>
      </c>
      <c r="O478" s="52">
        <f>C478+N478+30</f>
        <v>44682</v>
      </c>
    </row>
    <row r="479" spans="1:15" customFormat="1">
      <c r="A479" t="s">
        <v>3707</v>
      </c>
      <c r="B479" t="s">
        <v>1866</v>
      </c>
      <c r="C479" s="32">
        <v>44592</v>
      </c>
      <c r="D479" s="33">
        <v>514.76499999999999</v>
      </c>
      <c r="E479" s="34">
        <v>0</v>
      </c>
      <c r="F479" s="34">
        <v>514.76499999999999</v>
      </c>
      <c r="G479">
        <v>10</v>
      </c>
      <c r="H479" t="s">
        <v>51</v>
      </c>
      <c r="I479" t="s">
        <v>369</v>
      </c>
      <c r="J479" t="s">
        <v>803</v>
      </c>
      <c r="K479" s="23" t="str">
        <f>CONCATENATE(G:G,H:H,I:I,J:J)</f>
        <v>10FRM</v>
      </c>
      <c r="M479" t="str">
        <f>VLOOKUP(B:B,CLIENTS!A:C,3,FALSE)</f>
        <v>CH060</v>
      </c>
      <c r="N479" s="51" t="str">
        <f>RIGHT(M:M,3)</f>
        <v>060</v>
      </c>
      <c r="O479" s="52">
        <f>C479+N479+30</f>
        <v>44682</v>
      </c>
    </row>
    <row r="480" spans="1:15" customFormat="1">
      <c r="A480" t="s">
        <v>3718</v>
      </c>
      <c r="B480" t="s">
        <v>1896</v>
      </c>
      <c r="C480" s="32">
        <v>44592</v>
      </c>
      <c r="D480" s="33">
        <v>4672.2960000000003</v>
      </c>
      <c r="E480" s="34">
        <v>0</v>
      </c>
      <c r="F480" s="34">
        <v>4672.2960000000003</v>
      </c>
      <c r="G480">
        <v>10</v>
      </c>
      <c r="H480" t="s">
        <v>51</v>
      </c>
      <c r="I480" t="s">
        <v>369</v>
      </c>
      <c r="J480" t="s">
        <v>803</v>
      </c>
      <c r="K480" s="23" t="str">
        <f>CONCATENATE(G:G,H:H,I:I,J:J)</f>
        <v>10FRM</v>
      </c>
      <c r="M480" t="str">
        <f>VLOOKUP(B:B,CLIENTS!A:C,3,FALSE)</f>
        <v>ES</v>
      </c>
      <c r="N480" s="51">
        <v>0</v>
      </c>
      <c r="O480" s="52">
        <f>C480+N480+30</f>
        <v>44622</v>
      </c>
    </row>
    <row r="481" spans="1:15" customFormat="1">
      <c r="A481" t="s">
        <v>3742</v>
      </c>
      <c r="B481" t="s">
        <v>1862</v>
      </c>
      <c r="C481" s="32">
        <v>44592</v>
      </c>
      <c r="D481" s="33">
        <v>2836.7779999999998</v>
      </c>
      <c r="E481" s="34">
        <v>0</v>
      </c>
      <c r="F481" s="34">
        <v>2836.7779999999998</v>
      </c>
      <c r="G481">
        <v>10</v>
      </c>
      <c r="H481" t="s">
        <v>51</v>
      </c>
      <c r="I481" t="s">
        <v>369</v>
      </c>
      <c r="J481" t="s">
        <v>803</v>
      </c>
      <c r="K481" s="23" t="str">
        <f>CONCATENATE(G:G,H:H,I:I,J:J)</f>
        <v>10FRM</v>
      </c>
      <c r="M481" t="str">
        <f>VLOOKUP(B:B,CLIENTS!A:C,3,FALSE)</f>
        <v>CH060</v>
      </c>
      <c r="N481" s="51" t="str">
        <f>RIGHT(M:M,3)</f>
        <v>060</v>
      </c>
      <c r="O481" s="52">
        <f>C481+N481+30</f>
        <v>44682</v>
      </c>
    </row>
    <row r="482" spans="1:15" customFormat="1">
      <c r="A482" t="s">
        <v>2794</v>
      </c>
      <c r="B482" t="s">
        <v>1106</v>
      </c>
      <c r="C482" s="32">
        <v>44561</v>
      </c>
      <c r="D482" s="33">
        <v>847.34500000000003</v>
      </c>
      <c r="E482" s="34">
        <v>0</v>
      </c>
      <c r="F482" s="34">
        <v>847.34500000000003</v>
      </c>
      <c r="G482">
        <v>10</v>
      </c>
      <c r="H482" t="s">
        <v>51</v>
      </c>
      <c r="I482" t="s">
        <v>369</v>
      </c>
      <c r="J482" t="s">
        <v>682</v>
      </c>
      <c r="K482" s="23" t="str">
        <f>CONCATENATE(G:G,H:H,I:I,J:J)</f>
        <v>10FRD</v>
      </c>
      <c r="M482" t="str">
        <f>VLOOKUP(B:B,CLIENTS!A:C,3,FALSE)</f>
        <v>CH060</v>
      </c>
      <c r="N482" s="51" t="str">
        <f>RIGHT(M:M,3)</f>
        <v>060</v>
      </c>
      <c r="O482" s="52">
        <f>C482+N482+30</f>
        <v>44651</v>
      </c>
    </row>
    <row r="483" spans="1:15" customFormat="1">
      <c r="A483" t="s">
        <v>3752</v>
      </c>
      <c r="B483" t="s">
        <v>1106</v>
      </c>
      <c r="C483" s="32">
        <v>44592</v>
      </c>
      <c r="D483" s="33">
        <v>1501.375</v>
      </c>
      <c r="E483" s="34">
        <v>0</v>
      </c>
      <c r="F483" s="34">
        <v>1501.375</v>
      </c>
      <c r="G483">
        <v>10</v>
      </c>
      <c r="H483" t="s">
        <v>51</v>
      </c>
      <c r="I483" t="s">
        <v>369</v>
      </c>
      <c r="J483" t="s">
        <v>803</v>
      </c>
      <c r="K483" s="23" t="str">
        <f>CONCATENATE(G:G,H:H,I:I,J:J)</f>
        <v>10FRM</v>
      </c>
      <c r="M483" t="str">
        <f>VLOOKUP(B:B,CLIENTS!A:C,3,FALSE)</f>
        <v>CH060</v>
      </c>
      <c r="N483" s="51" t="str">
        <f>RIGHT(M:M,3)</f>
        <v>060</v>
      </c>
      <c r="O483" s="52">
        <f>C483+N483+30</f>
        <v>44682</v>
      </c>
    </row>
    <row r="484" spans="1:15" customFormat="1">
      <c r="A484" t="s">
        <v>1612</v>
      </c>
      <c r="B484" t="s">
        <v>1005</v>
      </c>
      <c r="C484" s="32">
        <v>44468</v>
      </c>
      <c r="D484" s="33">
        <v>-6000</v>
      </c>
      <c r="E484" s="34">
        <v>-5942.2020000000002</v>
      </c>
      <c r="F484" s="34">
        <v>-57.798000000000002</v>
      </c>
      <c r="G484">
        <v>10</v>
      </c>
      <c r="H484" t="s">
        <v>51</v>
      </c>
      <c r="I484" t="s">
        <v>369</v>
      </c>
      <c r="J484" t="s">
        <v>965</v>
      </c>
      <c r="K484" s="23" t="str">
        <f>CONCATENATE(G:G,H:H,I:I,J:J)</f>
        <v>10FRK</v>
      </c>
      <c r="M484" t="str">
        <f>VLOOKUP(B:B,CLIENTS!A:C,3,FALSE)</f>
        <v>CH120</v>
      </c>
      <c r="N484" s="51" t="str">
        <f>RIGHT(M:M,3)</f>
        <v>120</v>
      </c>
      <c r="O484" s="52">
        <f>C484+N484+30</f>
        <v>44618</v>
      </c>
    </row>
    <row r="485" spans="1:15" customFormat="1">
      <c r="A485" t="s">
        <v>3696</v>
      </c>
      <c r="B485" t="s">
        <v>1005</v>
      </c>
      <c r="C485" s="32">
        <v>44592</v>
      </c>
      <c r="D485" s="33">
        <v>8863.0220000000008</v>
      </c>
      <c r="E485" s="34">
        <v>0</v>
      </c>
      <c r="F485" s="34">
        <v>8863.0220000000008</v>
      </c>
      <c r="G485">
        <v>10</v>
      </c>
      <c r="H485" t="s">
        <v>51</v>
      </c>
      <c r="I485" t="s">
        <v>369</v>
      </c>
      <c r="J485" t="s">
        <v>803</v>
      </c>
      <c r="K485" s="23" t="str">
        <f>CONCATENATE(G:G,H:H,I:I,J:J)</f>
        <v>10FRM</v>
      </c>
      <c r="M485" t="str">
        <f>VLOOKUP(B:B,CLIENTS!A:C,3,FALSE)</f>
        <v>CH120</v>
      </c>
      <c r="N485" s="51" t="str">
        <f>RIGHT(M:M,3)</f>
        <v>120</v>
      </c>
      <c r="O485" s="52">
        <f>C485+N485+30</f>
        <v>44742</v>
      </c>
    </row>
    <row r="486" spans="1:15" customFormat="1">
      <c r="A486" t="s">
        <v>3633</v>
      </c>
      <c r="B486" t="s">
        <v>3634</v>
      </c>
      <c r="C486" s="32">
        <v>44592</v>
      </c>
      <c r="D486" s="33">
        <v>5068.9210000000003</v>
      </c>
      <c r="E486" s="34">
        <v>0</v>
      </c>
      <c r="F486" s="34">
        <v>5068.9210000000003</v>
      </c>
      <c r="G486">
        <v>10</v>
      </c>
      <c r="H486" t="s">
        <v>51</v>
      </c>
      <c r="I486" t="s">
        <v>369</v>
      </c>
      <c r="J486" t="s">
        <v>803</v>
      </c>
      <c r="K486" s="23" t="str">
        <f>CONCATENATE(G:G,H:H,I:I,J:J)</f>
        <v>10FRM</v>
      </c>
      <c r="M486" t="str">
        <f>VLOOKUP(B:B,CLIENTS!A:C,3,FALSE)</f>
        <v>CH120</v>
      </c>
      <c r="N486" s="51" t="str">
        <f>RIGHT(M:M,3)</f>
        <v>120</v>
      </c>
      <c r="O486" s="52">
        <f>C486+N486+30</f>
        <v>44742</v>
      </c>
    </row>
    <row r="487" spans="1:15" customFormat="1">
      <c r="A487" t="s">
        <v>3817</v>
      </c>
      <c r="B487" t="s">
        <v>1124</v>
      </c>
      <c r="C487" s="32">
        <v>44592</v>
      </c>
      <c r="D487" s="33">
        <v>159.19499999999999</v>
      </c>
      <c r="E487" s="34">
        <v>0</v>
      </c>
      <c r="F487" s="34">
        <v>159.19499999999999</v>
      </c>
      <c r="G487">
        <v>10</v>
      </c>
      <c r="H487" t="s">
        <v>51</v>
      </c>
      <c r="I487" t="s">
        <v>369</v>
      </c>
      <c r="J487" t="s">
        <v>803</v>
      </c>
      <c r="K487" s="23" t="str">
        <f>CONCATENATE(G:G,H:H,I:I,J:J)</f>
        <v>10FRM</v>
      </c>
      <c r="M487" t="str">
        <f>VLOOKUP(B:B,CLIENTS!A:C,3,FALSE)</f>
        <v>CH090</v>
      </c>
      <c r="N487" s="51" t="str">
        <f>RIGHT(M:M,3)</f>
        <v>090</v>
      </c>
      <c r="O487" s="52">
        <f>C487+N487+30</f>
        <v>44712</v>
      </c>
    </row>
    <row r="488" spans="1:15" customFormat="1">
      <c r="A488" t="s">
        <v>3700</v>
      </c>
      <c r="B488" t="s">
        <v>1123</v>
      </c>
      <c r="C488" s="32">
        <v>44592</v>
      </c>
      <c r="D488" s="33">
        <v>13682.067999999999</v>
      </c>
      <c r="E488" s="34">
        <v>0</v>
      </c>
      <c r="F488" s="34">
        <v>13682.067999999999</v>
      </c>
      <c r="G488">
        <v>10</v>
      </c>
      <c r="H488" t="s">
        <v>51</v>
      </c>
      <c r="I488" t="s">
        <v>369</v>
      </c>
      <c r="J488" t="s">
        <v>803</v>
      </c>
      <c r="K488" s="23" t="str">
        <f>CONCATENATE(G:G,H:H,I:I,J:J)</f>
        <v>10FRM</v>
      </c>
      <c r="M488" t="str">
        <f>VLOOKUP(B:B,CLIENTS!A:C,3,FALSE)</f>
        <v>TR090</v>
      </c>
      <c r="N488" s="51" t="str">
        <f>RIGHT(M:M,3)</f>
        <v>090</v>
      </c>
      <c r="O488" s="52">
        <f>C488+N488+30</f>
        <v>44712</v>
      </c>
    </row>
    <row r="489" spans="1:15" customFormat="1">
      <c r="A489" t="s">
        <v>3689</v>
      </c>
      <c r="B489" t="s">
        <v>1258</v>
      </c>
      <c r="C489" s="32">
        <v>44592</v>
      </c>
      <c r="D489" s="33">
        <v>26956.063999999998</v>
      </c>
      <c r="E489" s="34">
        <v>0</v>
      </c>
      <c r="F489" s="34">
        <v>26956.063999999998</v>
      </c>
      <c r="G489">
        <v>10</v>
      </c>
      <c r="H489" t="s">
        <v>51</v>
      </c>
      <c r="I489" t="s">
        <v>369</v>
      </c>
      <c r="J489" t="s">
        <v>803</v>
      </c>
      <c r="K489" s="23" t="str">
        <f>CONCATENATE(G:G,H:H,I:I,J:J)</f>
        <v>10FRM</v>
      </c>
      <c r="M489" t="str">
        <f>VLOOKUP(B:B,CLIENTS!A:C,3,FALSE)</f>
        <v>CH060</v>
      </c>
      <c r="N489" s="51" t="str">
        <f>RIGHT(M:M,3)</f>
        <v>060</v>
      </c>
      <c r="O489" s="52">
        <f>C489+N489+30</f>
        <v>44682</v>
      </c>
    </row>
    <row r="490" spans="1:15" customFormat="1">
      <c r="A490" t="s">
        <v>3699</v>
      </c>
      <c r="B490" t="s">
        <v>1888</v>
      </c>
      <c r="C490" s="32">
        <v>44592</v>
      </c>
      <c r="D490" s="33">
        <v>366.851</v>
      </c>
      <c r="E490" s="34">
        <v>0</v>
      </c>
      <c r="F490" s="34">
        <v>366.851</v>
      </c>
      <c r="G490">
        <v>10</v>
      </c>
      <c r="H490" t="s">
        <v>51</v>
      </c>
      <c r="I490" t="s">
        <v>369</v>
      </c>
      <c r="J490" t="s">
        <v>803</v>
      </c>
      <c r="K490" s="23" t="str">
        <f>CONCATENATE(G:G,H:H,I:I,J:J)</f>
        <v>10FRM</v>
      </c>
      <c r="M490" t="str">
        <f>VLOOKUP(B:B,CLIENTS!A:C,3,FALSE)</f>
        <v>CH060</v>
      </c>
      <c r="N490" s="51" t="str">
        <f>RIGHT(M:M,3)</f>
        <v>060</v>
      </c>
      <c r="O490" s="52">
        <f>C490+N490+30</f>
        <v>44682</v>
      </c>
    </row>
    <row r="491" spans="1:15" customFormat="1">
      <c r="A491" t="s">
        <v>3750</v>
      </c>
      <c r="B491" t="s">
        <v>3751</v>
      </c>
      <c r="C491" s="32">
        <v>44592</v>
      </c>
      <c r="D491" s="33">
        <v>34883.209000000003</v>
      </c>
      <c r="E491" s="34">
        <v>0</v>
      </c>
      <c r="F491" s="34">
        <v>34883.209000000003</v>
      </c>
      <c r="G491">
        <v>10</v>
      </c>
      <c r="H491" t="s">
        <v>51</v>
      </c>
      <c r="I491" t="s">
        <v>369</v>
      </c>
      <c r="J491" t="s">
        <v>803</v>
      </c>
      <c r="K491" s="23" t="str">
        <f>CONCATENATE(G:G,H:H,I:I,J:J)</f>
        <v>10FRM</v>
      </c>
      <c r="M491" t="str">
        <f>VLOOKUP(B:B,CLIENTS!A:C,3,FALSE)</f>
        <v>CH000</v>
      </c>
      <c r="N491" s="51" t="str">
        <f>RIGHT(M:M,3)</f>
        <v>000</v>
      </c>
      <c r="O491" s="52">
        <f>C491+N491+30</f>
        <v>44622</v>
      </c>
    </row>
    <row r="492" spans="1:15" customFormat="1">
      <c r="A492" t="s">
        <v>2849</v>
      </c>
      <c r="B492" t="s">
        <v>1630</v>
      </c>
      <c r="C492" s="32">
        <v>44561</v>
      </c>
      <c r="D492" s="33">
        <v>423.19299999999998</v>
      </c>
      <c r="E492" s="34">
        <v>0</v>
      </c>
      <c r="F492" s="34">
        <v>423.19299999999998</v>
      </c>
      <c r="G492">
        <v>10</v>
      </c>
      <c r="H492" t="s">
        <v>51</v>
      </c>
      <c r="I492" t="s">
        <v>369</v>
      </c>
      <c r="J492" t="s">
        <v>682</v>
      </c>
      <c r="K492" s="23" t="str">
        <f>CONCATENATE(G:G,H:H,I:I,J:J)</f>
        <v>10FRD</v>
      </c>
      <c r="M492" t="str">
        <f>VLOOKUP(B:B,CLIENTS!A:C,3,FALSE)</f>
        <v>CH090</v>
      </c>
      <c r="N492" s="51" t="str">
        <f>RIGHT(M:M,3)</f>
        <v>090</v>
      </c>
      <c r="O492" s="52">
        <f>C492+N492+30</f>
        <v>44681</v>
      </c>
    </row>
    <row r="493" spans="1:15" customFormat="1">
      <c r="A493" t="s">
        <v>3063</v>
      </c>
      <c r="B493" t="s">
        <v>1630</v>
      </c>
      <c r="C493" s="32">
        <v>44579</v>
      </c>
      <c r="D493" s="33">
        <v>152.32499999999999</v>
      </c>
      <c r="E493" s="34">
        <v>0</v>
      </c>
      <c r="F493" s="34">
        <v>152.32499999999999</v>
      </c>
      <c r="G493">
        <v>10</v>
      </c>
      <c r="H493" t="s">
        <v>51</v>
      </c>
      <c r="I493" t="s">
        <v>369</v>
      </c>
      <c r="J493" t="s">
        <v>803</v>
      </c>
      <c r="K493" s="23" t="str">
        <f>CONCATENATE(G:G,H:H,I:I,J:J)</f>
        <v>10FRM</v>
      </c>
      <c r="M493" t="str">
        <f>VLOOKUP(B:B,CLIENTS!A:C,3,FALSE)</f>
        <v>CH090</v>
      </c>
      <c r="N493" s="51" t="str">
        <f>RIGHT(M:M,3)</f>
        <v>090</v>
      </c>
      <c r="O493" s="52">
        <f>C493+N493+30</f>
        <v>44699</v>
      </c>
    </row>
    <row r="494" spans="1:15" customFormat="1">
      <c r="A494" t="s">
        <v>1633</v>
      </c>
      <c r="B494" t="s">
        <v>1634</v>
      </c>
      <c r="C494" s="32">
        <v>44469</v>
      </c>
      <c r="D494" s="33">
        <v>1189.749</v>
      </c>
      <c r="E494" s="34">
        <v>1177</v>
      </c>
      <c r="F494" s="34">
        <v>12.749000000000001</v>
      </c>
      <c r="G494">
        <v>10</v>
      </c>
      <c r="H494" t="s">
        <v>51</v>
      </c>
      <c r="I494" t="s">
        <v>369</v>
      </c>
      <c r="J494" t="s">
        <v>965</v>
      </c>
      <c r="K494" s="23" t="str">
        <f>CONCATENATE(G:G,H:H,I:I,J:J)</f>
        <v>10FRK</v>
      </c>
      <c r="M494" t="str">
        <f>VLOOKUP(B:B,CLIENTS!A:C,3,FALSE)</f>
        <v>CH090</v>
      </c>
      <c r="N494" s="51" t="str">
        <f>RIGHT(M:M,3)</f>
        <v>090</v>
      </c>
      <c r="O494" s="52">
        <f>C494+N494+30</f>
        <v>44589</v>
      </c>
    </row>
    <row r="495" spans="1:15" customFormat="1">
      <c r="A495" t="s">
        <v>3834</v>
      </c>
      <c r="B495" t="s">
        <v>1261</v>
      </c>
      <c r="C495" s="32">
        <v>44592</v>
      </c>
      <c r="D495" s="33">
        <v>285.84300000000002</v>
      </c>
      <c r="E495" s="34">
        <v>0</v>
      </c>
      <c r="F495" s="34">
        <v>285.84300000000002</v>
      </c>
      <c r="G495">
        <v>10</v>
      </c>
      <c r="H495" t="s">
        <v>51</v>
      </c>
      <c r="I495" t="s">
        <v>369</v>
      </c>
      <c r="J495" t="s">
        <v>803</v>
      </c>
      <c r="K495" s="23" t="str">
        <f>CONCATENATE(G:G,H:H,I:I,J:J)</f>
        <v>10FRM</v>
      </c>
      <c r="M495" t="str">
        <f>VLOOKUP(B:B,CLIENTS!A:C,3,FALSE)</f>
        <v>CH090</v>
      </c>
      <c r="N495" s="51" t="str">
        <f>RIGHT(M:M,3)</f>
        <v>090</v>
      </c>
      <c r="O495" s="52">
        <f>C495+N495+30</f>
        <v>44712</v>
      </c>
    </row>
    <row r="496" spans="1:15" customFormat="1">
      <c r="A496" t="s">
        <v>3864</v>
      </c>
      <c r="B496" t="s">
        <v>3865</v>
      </c>
      <c r="C496" s="32">
        <v>44592</v>
      </c>
      <c r="D496" s="33">
        <v>425.041</v>
      </c>
      <c r="E496" s="34">
        <v>0</v>
      </c>
      <c r="F496" s="34">
        <v>425.041</v>
      </c>
      <c r="G496">
        <v>10</v>
      </c>
      <c r="H496" t="s">
        <v>51</v>
      </c>
      <c r="I496" t="s">
        <v>369</v>
      </c>
      <c r="J496" t="s">
        <v>803</v>
      </c>
      <c r="K496" s="23" t="str">
        <f>CONCATENATE(G:G,H:H,I:I,J:J)</f>
        <v>10FRM</v>
      </c>
      <c r="M496" t="str">
        <f>VLOOKUP(B:B,CLIENTS!A:C,3,FALSE)</f>
        <v>CH090</v>
      </c>
      <c r="N496" s="51" t="str">
        <f>RIGHT(M:M,3)</f>
        <v>090</v>
      </c>
      <c r="O496" s="52">
        <f>C496+N496+30</f>
        <v>44712</v>
      </c>
    </row>
    <row r="497" spans="1:15" customFormat="1">
      <c r="A497" t="s">
        <v>2821</v>
      </c>
      <c r="B497" t="s">
        <v>1874</v>
      </c>
      <c r="C497" s="32">
        <v>44561</v>
      </c>
      <c r="D497" s="33">
        <v>4909.576</v>
      </c>
      <c r="E497" s="34">
        <v>4860.4799999999996</v>
      </c>
      <c r="F497" s="34">
        <v>49.095999999999997</v>
      </c>
      <c r="G497">
        <v>10</v>
      </c>
      <c r="H497" t="s">
        <v>51</v>
      </c>
      <c r="I497" t="s">
        <v>369</v>
      </c>
      <c r="J497" t="s">
        <v>682</v>
      </c>
      <c r="K497" s="23" t="str">
        <f>CONCATENATE(G:G,H:H,I:I,J:J)</f>
        <v>10FRD</v>
      </c>
      <c r="M497" t="str">
        <f>VLOOKUP(B:B,CLIENTS!A:C,3,FALSE)</f>
        <v>CH090</v>
      </c>
      <c r="N497" s="51" t="str">
        <f>RIGHT(M:M,3)</f>
        <v>090</v>
      </c>
      <c r="O497" s="52">
        <f>C497+N497+30</f>
        <v>44681</v>
      </c>
    </row>
    <row r="498" spans="1:15" customFormat="1">
      <c r="A498" t="s">
        <v>3697</v>
      </c>
      <c r="B498" t="s">
        <v>1874</v>
      </c>
      <c r="C498" s="32">
        <v>44592</v>
      </c>
      <c r="D498" s="33">
        <v>8910.4459999999999</v>
      </c>
      <c r="E498" s="34">
        <v>0</v>
      </c>
      <c r="F498" s="34">
        <v>8910.4459999999999</v>
      </c>
      <c r="G498">
        <v>10</v>
      </c>
      <c r="H498" t="s">
        <v>51</v>
      </c>
      <c r="I498" t="s">
        <v>369</v>
      </c>
      <c r="J498" t="s">
        <v>803</v>
      </c>
      <c r="K498" s="23" t="str">
        <f>CONCATENATE(G:G,H:H,I:I,J:J)</f>
        <v>10FRM</v>
      </c>
      <c r="M498" t="str">
        <f>VLOOKUP(B:B,CLIENTS!A:C,3,FALSE)</f>
        <v>CH090</v>
      </c>
      <c r="N498" s="51" t="str">
        <f>RIGHT(M:M,3)</f>
        <v>090</v>
      </c>
      <c r="O498" s="52">
        <f>C498+N498+30</f>
        <v>44712</v>
      </c>
    </row>
    <row r="499" spans="1:15" customFormat="1">
      <c r="A499" t="s">
        <v>3755</v>
      </c>
      <c r="B499" t="s">
        <v>2217</v>
      </c>
      <c r="C499" s="32">
        <v>44592</v>
      </c>
      <c r="D499" s="33">
        <v>888.27499999999998</v>
      </c>
      <c r="E499" s="34">
        <v>0</v>
      </c>
      <c r="F499" s="34">
        <v>888.27499999999998</v>
      </c>
      <c r="G499">
        <v>10</v>
      </c>
      <c r="H499" t="s">
        <v>51</v>
      </c>
      <c r="I499" t="s">
        <v>369</v>
      </c>
      <c r="J499" t="s">
        <v>803</v>
      </c>
      <c r="K499" s="23" t="str">
        <f>CONCATENATE(G:G,H:H,I:I,J:J)</f>
        <v>10FRM</v>
      </c>
      <c r="M499" t="str">
        <f>VLOOKUP(B:B,CLIENTS!A:C,3,FALSE)</f>
        <v>CH090</v>
      </c>
      <c r="N499" s="51" t="str">
        <f>RIGHT(M:M,3)</f>
        <v>090</v>
      </c>
      <c r="O499" s="52">
        <f>C499+N499+30</f>
        <v>44712</v>
      </c>
    </row>
    <row r="500" spans="1:15" customFormat="1">
      <c r="A500" t="s">
        <v>3748</v>
      </c>
      <c r="B500" t="s">
        <v>3749</v>
      </c>
      <c r="C500" s="32">
        <v>44592</v>
      </c>
      <c r="D500" s="33">
        <v>26325.737000000001</v>
      </c>
      <c r="E500" s="34">
        <v>0</v>
      </c>
      <c r="F500" s="34">
        <v>26325.737000000001</v>
      </c>
      <c r="G500">
        <v>10</v>
      </c>
      <c r="H500" t="s">
        <v>51</v>
      </c>
      <c r="I500" t="s">
        <v>369</v>
      </c>
      <c r="J500" t="s">
        <v>803</v>
      </c>
      <c r="K500" s="23" t="str">
        <f>CONCATENATE(G:G,H:H,I:I,J:J)</f>
        <v>10FRM</v>
      </c>
      <c r="M500" t="e">
        <f>VLOOKUP(B:B,CLIENTS!A:C,3,FALSE)</f>
        <v>#N/A</v>
      </c>
      <c r="N500" s="51" t="e">
        <f>RIGHT(M:M,3)</f>
        <v>#N/A</v>
      </c>
      <c r="O500" s="52" t="e">
        <f>C500+N500</f>
        <v>#N/A</v>
      </c>
    </row>
    <row r="501" spans="1:15" customFormat="1">
      <c r="A501" t="s">
        <v>3832</v>
      </c>
      <c r="B501" t="s">
        <v>3833</v>
      </c>
      <c r="C501" s="32">
        <v>44592</v>
      </c>
      <c r="D501" s="33">
        <v>2410.4290000000001</v>
      </c>
      <c r="E501" s="34">
        <v>0</v>
      </c>
      <c r="F501" s="34">
        <v>2410.4290000000001</v>
      </c>
      <c r="G501">
        <v>10</v>
      </c>
      <c r="H501" t="s">
        <v>51</v>
      </c>
      <c r="I501" t="s">
        <v>369</v>
      </c>
      <c r="J501" t="s">
        <v>803</v>
      </c>
      <c r="K501" s="23" t="str">
        <f>CONCATENATE(G:G,H:H,I:I,J:J)</f>
        <v>10FRM</v>
      </c>
      <c r="M501" t="e">
        <f>VLOOKUP(B:B,CLIENTS!A:C,3,FALSE)</f>
        <v>#N/A</v>
      </c>
      <c r="N501" s="51" t="e">
        <f>RIGHT(M:M,3)</f>
        <v>#N/A</v>
      </c>
      <c r="O501" s="52" t="e">
        <f>C501+N501</f>
        <v>#N/A</v>
      </c>
    </row>
    <row r="502" spans="1:15" customFormat="1">
      <c r="A502" t="s">
        <v>1116</v>
      </c>
      <c r="B502" t="s">
        <v>1034</v>
      </c>
      <c r="C502" s="32">
        <v>44081</v>
      </c>
      <c r="D502" s="33">
        <v>-256.09300000000002</v>
      </c>
      <c r="E502" s="34">
        <v>-236.49799999999999</v>
      </c>
      <c r="F502" s="34">
        <v>-19.594999999999999</v>
      </c>
      <c r="G502">
        <v>10</v>
      </c>
      <c r="H502" t="s">
        <v>51</v>
      </c>
      <c r="I502" t="s">
        <v>369</v>
      </c>
      <c r="J502" t="s">
        <v>223</v>
      </c>
      <c r="K502" s="23" t="str">
        <f>CONCATENATE(G:G,H:H,I:I,J:J)</f>
        <v>10FRZ</v>
      </c>
      <c r="M502" t="str">
        <f>VLOOKUP(B:B,CLIENTS!A:C,3,FALSE)</f>
        <v>TR090</v>
      </c>
      <c r="N502" s="51" t="str">
        <f>RIGHT(M:M,3)</f>
        <v>090</v>
      </c>
      <c r="O502" s="52">
        <f>C502+N502+30</f>
        <v>44201</v>
      </c>
    </row>
    <row r="503" spans="1:15" customFormat="1">
      <c r="A503" t="s">
        <v>1837</v>
      </c>
      <c r="B503" t="s">
        <v>976</v>
      </c>
      <c r="C503" s="32">
        <v>44499</v>
      </c>
      <c r="D503" s="33">
        <v>-1181.6959999999999</v>
      </c>
      <c r="E503" s="34">
        <v>-1176.432</v>
      </c>
      <c r="F503" s="34">
        <v>-5.2640000000000002</v>
      </c>
      <c r="G503">
        <v>10</v>
      </c>
      <c r="H503" t="s">
        <v>51</v>
      </c>
      <c r="I503" t="s">
        <v>369</v>
      </c>
      <c r="J503" t="s">
        <v>1173</v>
      </c>
      <c r="K503" s="23" t="str">
        <f>CONCATENATE(G:G,H:H,I:I,J:J)</f>
        <v>10FRH</v>
      </c>
      <c r="M503" t="str">
        <f>VLOOKUP(B:B,CLIENTS!A:C,3,FALSE)</f>
        <v>CH120</v>
      </c>
      <c r="N503" s="51" t="str">
        <f>RIGHT(M:M,3)</f>
        <v>120</v>
      </c>
      <c r="O503" s="52">
        <f>C503+N503+30</f>
        <v>44649</v>
      </c>
    </row>
    <row r="504" spans="1:15" customFormat="1">
      <c r="A504" t="s">
        <v>3790</v>
      </c>
      <c r="B504" t="s">
        <v>976</v>
      </c>
      <c r="C504" s="32">
        <v>44592</v>
      </c>
      <c r="D504" s="33">
        <v>7807.58</v>
      </c>
      <c r="E504" s="34">
        <v>0</v>
      </c>
      <c r="F504" s="34">
        <v>7807.58</v>
      </c>
      <c r="G504">
        <v>10</v>
      </c>
      <c r="H504" t="s">
        <v>51</v>
      </c>
      <c r="I504" t="s">
        <v>369</v>
      </c>
      <c r="J504" t="s">
        <v>803</v>
      </c>
      <c r="K504" s="23" t="str">
        <f>CONCATENATE(G:G,H:H,I:I,J:J)</f>
        <v>10FRM</v>
      </c>
      <c r="M504" t="str">
        <f>VLOOKUP(B:B,CLIENTS!A:C,3,FALSE)</f>
        <v>CH120</v>
      </c>
      <c r="N504" s="51" t="str">
        <f>RIGHT(M:M,3)</f>
        <v>120</v>
      </c>
      <c r="O504" s="52">
        <f>C504+N504+30</f>
        <v>44742</v>
      </c>
    </row>
    <row r="505" spans="1:15" customFormat="1">
      <c r="A505" t="s">
        <v>374</v>
      </c>
      <c r="B505" t="s">
        <v>375</v>
      </c>
      <c r="C505" s="32">
        <v>40872</v>
      </c>
      <c r="D505" s="33">
        <v>99.381</v>
      </c>
      <c r="E505" s="34">
        <v>0</v>
      </c>
      <c r="F505" s="34">
        <v>99.381</v>
      </c>
      <c r="G505">
        <v>10</v>
      </c>
      <c r="H505" t="s">
        <v>51</v>
      </c>
      <c r="I505" t="s">
        <v>369</v>
      </c>
      <c r="J505" t="s">
        <v>546</v>
      </c>
      <c r="K505" s="23" t="str">
        <f>CONCATENATE(G:G,H:H,I:I,J:J)</f>
        <v>10FRY</v>
      </c>
      <c r="M505" t="str">
        <f>VLOOKUP(B:B,CLIENTS!A:C,3,FALSE)</f>
        <v>CH090</v>
      </c>
      <c r="N505" s="51" t="str">
        <f>RIGHT(M:M,3)</f>
        <v>090</v>
      </c>
      <c r="O505" s="52">
        <f>C505+N505+30</f>
        <v>40992</v>
      </c>
    </row>
    <row r="506" spans="1:15" customFormat="1">
      <c r="A506" t="s">
        <v>3796</v>
      </c>
      <c r="B506" t="s">
        <v>3797</v>
      </c>
      <c r="C506" s="32">
        <v>44592</v>
      </c>
      <c r="D506" s="33">
        <v>601.947</v>
      </c>
      <c r="E506" s="34">
        <v>0</v>
      </c>
      <c r="F506" s="34">
        <v>601.947</v>
      </c>
      <c r="G506">
        <v>10</v>
      </c>
      <c r="H506" t="s">
        <v>51</v>
      </c>
      <c r="I506" t="s">
        <v>369</v>
      </c>
      <c r="J506" t="s">
        <v>803</v>
      </c>
      <c r="K506" s="23" t="str">
        <f>CONCATENATE(G:G,H:H,I:I,J:J)</f>
        <v>10FRM</v>
      </c>
      <c r="M506" t="str">
        <f>VLOOKUP(B:B,CLIENTS!A:C,3,FALSE)</f>
        <v>CH060</v>
      </c>
      <c r="N506" s="51" t="str">
        <f>RIGHT(M:M,3)</f>
        <v>060</v>
      </c>
      <c r="O506" s="52">
        <f>C506+N506+30</f>
        <v>44682</v>
      </c>
    </row>
    <row r="507" spans="1:15" customFormat="1">
      <c r="A507" t="s">
        <v>3859</v>
      </c>
      <c r="B507" t="s">
        <v>977</v>
      </c>
      <c r="C507" s="32">
        <v>44592</v>
      </c>
      <c r="D507" s="33">
        <v>400.51</v>
      </c>
      <c r="E507" s="34">
        <v>0</v>
      </c>
      <c r="F507" s="34">
        <v>400.51</v>
      </c>
      <c r="G507">
        <v>10</v>
      </c>
      <c r="H507" t="s">
        <v>51</v>
      </c>
      <c r="I507" t="s">
        <v>369</v>
      </c>
      <c r="J507" t="s">
        <v>803</v>
      </c>
      <c r="K507" s="23" t="str">
        <f>CONCATENATE(G:G,H:H,I:I,J:J)</f>
        <v>10FRM</v>
      </c>
      <c r="M507" t="str">
        <f>VLOOKUP(B:B,CLIENTS!A:C,3,FALSE)</f>
        <v>CH060</v>
      </c>
      <c r="N507" s="51" t="str">
        <f>RIGHT(M:M,3)</f>
        <v>060</v>
      </c>
      <c r="O507" s="52">
        <f>C507+N507+30</f>
        <v>44682</v>
      </c>
    </row>
    <row r="508" spans="1:15" customFormat="1">
      <c r="A508" t="s">
        <v>3647</v>
      </c>
      <c r="B508" t="s">
        <v>1895</v>
      </c>
      <c r="C508" s="32">
        <v>44592</v>
      </c>
      <c r="D508" s="33">
        <v>548.32799999999997</v>
      </c>
      <c r="E508" s="34">
        <v>0</v>
      </c>
      <c r="F508" s="34">
        <v>548.32799999999997</v>
      </c>
      <c r="G508">
        <v>10</v>
      </c>
      <c r="H508" t="s">
        <v>51</v>
      </c>
      <c r="I508" t="s">
        <v>369</v>
      </c>
      <c r="J508" t="s">
        <v>803</v>
      </c>
      <c r="K508" s="23" t="str">
        <f>CONCATENATE(G:G,H:H,I:I,J:J)</f>
        <v>10FRM</v>
      </c>
      <c r="M508" t="str">
        <f>VLOOKUP(B:B,CLIENTS!A:C,3,FALSE)</f>
        <v>CH090</v>
      </c>
      <c r="N508" s="51" t="str">
        <f>RIGHT(M:M,3)</f>
        <v>090</v>
      </c>
      <c r="O508" s="52">
        <f>C508+N508+30</f>
        <v>44712</v>
      </c>
    </row>
    <row r="509" spans="1:15" customFormat="1">
      <c r="A509">
        <v>19126187</v>
      </c>
      <c r="B509" t="s">
        <v>722</v>
      </c>
      <c r="C509" s="32">
        <v>43535</v>
      </c>
      <c r="D509" s="33">
        <v>-4161.5169999999998</v>
      </c>
      <c r="E509" s="34">
        <v>-4160.7160000000003</v>
      </c>
      <c r="F509" s="34">
        <v>-0.80100000000000005</v>
      </c>
      <c r="G509">
        <v>10</v>
      </c>
      <c r="H509" t="s">
        <v>51</v>
      </c>
      <c r="I509" t="s">
        <v>369</v>
      </c>
      <c r="J509" t="s">
        <v>103</v>
      </c>
      <c r="K509" s="23" t="str">
        <f>CONCATENATE(G:G,H:H,I:I,J:J)</f>
        <v>10FRA</v>
      </c>
      <c r="M509" t="str">
        <f>VLOOKUP(B:B,CLIENTS!A:C,3,FALSE)</f>
        <v>TR120</v>
      </c>
      <c r="N509" s="51" t="str">
        <f>RIGHT(M:M,3)</f>
        <v>120</v>
      </c>
      <c r="O509" s="52">
        <f>C509+N509+30</f>
        <v>43685</v>
      </c>
    </row>
    <row r="510" spans="1:15" customFormat="1">
      <c r="A510" t="s">
        <v>2787</v>
      </c>
      <c r="B510" t="s">
        <v>722</v>
      </c>
      <c r="C510" s="32">
        <v>44561</v>
      </c>
      <c r="D510" s="33">
        <v>9119.0949999999993</v>
      </c>
      <c r="E510" s="34">
        <v>9027.9040000000005</v>
      </c>
      <c r="F510" s="34">
        <v>91.191000000000003</v>
      </c>
      <c r="G510">
        <v>10</v>
      </c>
      <c r="H510" t="s">
        <v>51</v>
      </c>
      <c r="I510" t="s">
        <v>369</v>
      </c>
      <c r="J510" t="s">
        <v>682</v>
      </c>
      <c r="K510" s="23" t="str">
        <f>CONCATENATE(G:G,H:H,I:I,J:J)</f>
        <v>10FRD</v>
      </c>
      <c r="M510" t="str">
        <f>VLOOKUP(B:B,CLIENTS!A:C,3,FALSE)</f>
        <v>TR120</v>
      </c>
      <c r="N510" s="51" t="str">
        <f>RIGHT(M:M,3)</f>
        <v>120</v>
      </c>
      <c r="O510" s="52">
        <f>C510+N510+30</f>
        <v>44711</v>
      </c>
    </row>
    <row r="511" spans="1:15" customFormat="1">
      <c r="A511" t="s">
        <v>3798</v>
      </c>
      <c r="B511" t="s">
        <v>722</v>
      </c>
      <c r="C511" s="32">
        <v>44592</v>
      </c>
      <c r="D511" s="33">
        <v>7482.5829999999996</v>
      </c>
      <c r="E511" s="34">
        <v>0</v>
      </c>
      <c r="F511" s="34">
        <v>7482.5829999999996</v>
      </c>
      <c r="G511">
        <v>10</v>
      </c>
      <c r="H511" t="s">
        <v>51</v>
      </c>
      <c r="I511" t="s">
        <v>369</v>
      </c>
      <c r="J511" t="s">
        <v>803</v>
      </c>
      <c r="K511" s="23" t="str">
        <f>CONCATENATE(G:G,H:H,I:I,J:J)</f>
        <v>10FRM</v>
      </c>
      <c r="M511" t="str">
        <f>VLOOKUP(B:B,CLIENTS!A:C,3,FALSE)</f>
        <v>TR120</v>
      </c>
      <c r="N511" s="51" t="str">
        <f>RIGHT(M:M,3)</f>
        <v>120</v>
      </c>
      <c r="O511" s="52">
        <f>C511+N511+30</f>
        <v>44742</v>
      </c>
    </row>
    <row r="512" spans="1:15" customFormat="1">
      <c r="A512" t="s">
        <v>3637</v>
      </c>
      <c r="B512" t="s">
        <v>2810</v>
      </c>
      <c r="C512" s="32">
        <v>44592</v>
      </c>
      <c r="D512" s="33">
        <v>1706.3520000000001</v>
      </c>
      <c r="E512" s="34">
        <v>0</v>
      </c>
      <c r="F512" s="34">
        <v>1706.3520000000001</v>
      </c>
      <c r="G512">
        <v>10</v>
      </c>
      <c r="H512" t="s">
        <v>51</v>
      </c>
      <c r="I512" t="s">
        <v>369</v>
      </c>
      <c r="J512" t="s">
        <v>803</v>
      </c>
      <c r="K512" s="23" t="str">
        <f>CONCATENATE(G:G,H:H,I:I,J:J)</f>
        <v>10FRM</v>
      </c>
      <c r="M512" t="str">
        <f>VLOOKUP(B:B,CLIENTS!A:C,3,FALSE)</f>
        <v>CH000</v>
      </c>
      <c r="N512" s="51" t="str">
        <f>RIGHT(M:M,3)</f>
        <v>000</v>
      </c>
      <c r="O512" s="52">
        <f>C512+N512+30</f>
        <v>44622</v>
      </c>
    </row>
    <row r="513" spans="1:15" customFormat="1">
      <c r="A513" t="s">
        <v>1004</v>
      </c>
      <c r="B513" t="s">
        <v>918</v>
      </c>
      <c r="C513" s="32">
        <v>43908</v>
      </c>
      <c r="D513" s="33">
        <v>0</v>
      </c>
      <c r="E513" s="34">
        <v>52.015000000000001</v>
      </c>
      <c r="F513" s="34">
        <v>-52.015000000000001</v>
      </c>
      <c r="G513">
        <v>10</v>
      </c>
      <c r="H513" t="s">
        <v>51</v>
      </c>
      <c r="I513" t="s">
        <v>369</v>
      </c>
      <c r="J513" t="s">
        <v>223</v>
      </c>
      <c r="K513" s="23" t="str">
        <f>CONCATENATE(G:G,H:H,I:I,J:J)</f>
        <v>10FRZ</v>
      </c>
      <c r="M513" t="str">
        <f>VLOOKUP(B:B,CLIENTS!A:C,3,FALSE)</f>
        <v>CH090</v>
      </c>
      <c r="N513" s="51" t="str">
        <f>RIGHT(M:M,3)</f>
        <v>090</v>
      </c>
      <c r="O513" s="52">
        <f>C513+N513+30</f>
        <v>44028</v>
      </c>
    </row>
    <row r="514" spans="1:15" customFormat="1">
      <c r="A514" t="s">
        <v>3850</v>
      </c>
      <c r="B514" t="s">
        <v>2852</v>
      </c>
      <c r="C514" s="32">
        <v>44592</v>
      </c>
      <c r="D514" s="33">
        <v>4237.7039999999997</v>
      </c>
      <c r="E514" s="34">
        <v>0</v>
      </c>
      <c r="F514" s="34">
        <v>4237.7039999999997</v>
      </c>
      <c r="G514">
        <v>10</v>
      </c>
      <c r="H514" t="s">
        <v>51</v>
      </c>
      <c r="I514" t="s">
        <v>369</v>
      </c>
      <c r="J514" t="s">
        <v>803</v>
      </c>
      <c r="K514" s="23" t="str">
        <f>CONCATENATE(G:G,H:H,I:I,J:J)</f>
        <v>10FRM</v>
      </c>
      <c r="M514" t="str">
        <f>VLOOKUP(B:B,CLIENTS!A:C,3,FALSE)</f>
        <v>CH090</v>
      </c>
      <c r="N514" s="51" t="str">
        <f>RIGHT(M:M,3)</f>
        <v>090</v>
      </c>
      <c r="O514" s="52">
        <f>C514+N514+30</f>
        <v>44712</v>
      </c>
    </row>
    <row r="515" spans="1:15" customFormat="1">
      <c r="A515" t="s">
        <v>3764</v>
      </c>
      <c r="B515" t="s">
        <v>1062</v>
      </c>
      <c r="C515" s="32">
        <v>44592</v>
      </c>
      <c r="D515" s="33">
        <v>1569.115</v>
      </c>
      <c r="E515" s="34">
        <v>0</v>
      </c>
      <c r="F515" s="34">
        <v>1569.115</v>
      </c>
      <c r="G515">
        <v>10</v>
      </c>
      <c r="H515" t="s">
        <v>51</v>
      </c>
      <c r="I515" t="s">
        <v>369</v>
      </c>
      <c r="J515" t="s">
        <v>803</v>
      </c>
      <c r="K515" s="23" t="str">
        <f>CONCATENATE(G:G,H:H,I:I,J:J)</f>
        <v>10FRM</v>
      </c>
      <c r="M515" t="str">
        <f>VLOOKUP(B:B,CLIENTS!A:C,3,FALSE)</f>
        <v>CH090</v>
      </c>
      <c r="N515" s="51" t="str">
        <f>RIGHT(M:M,3)</f>
        <v>090</v>
      </c>
      <c r="O515" s="52">
        <f>C515+N515+30</f>
        <v>44712</v>
      </c>
    </row>
    <row r="516" spans="1:15" customFormat="1">
      <c r="A516" t="s">
        <v>2809</v>
      </c>
      <c r="B516" t="s">
        <v>1021</v>
      </c>
      <c r="C516" s="32">
        <v>44561</v>
      </c>
      <c r="D516" s="33">
        <v>1585.5609999999999</v>
      </c>
      <c r="E516" s="34">
        <v>0</v>
      </c>
      <c r="F516" s="34">
        <v>1585.5609999999999</v>
      </c>
      <c r="G516">
        <v>10</v>
      </c>
      <c r="H516" t="s">
        <v>51</v>
      </c>
      <c r="I516" t="s">
        <v>369</v>
      </c>
      <c r="J516" t="s">
        <v>682</v>
      </c>
      <c r="K516" s="23" t="str">
        <f>CONCATENATE(G:G,H:H,I:I,J:J)</f>
        <v>10FRD</v>
      </c>
      <c r="M516" t="str">
        <f>VLOOKUP(B:B,CLIENTS!A:C,3,FALSE)</f>
        <v>CH030</v>
      </c>
      <c r="N516" s="51" t="str">
        <f>RIGHT(M:M,3)</f>
        <v>030</v>
      </c>
      <c r="O516" s="52">
        <f>C516+N516+30</f>
        <v>44621</v>
      </c>
    </row>
    <row r="517" spans="1:15" customFormat="1">
      <c r="A517" t="s">
        <v>3792</v>
      </c>
      <c r="B517" t="s">
        <v>1021</v>
      </c>
      <c r="C517" s="32">
        <v>44592</v>
      </c>
      <c r="D517" s="33">
        <v>2996.384</v>
      </c>
      <c r="E517" s="34">
        <v>0</v>
      </c>
      <c r="F517" s="34">
        <v>2996.384</v>
      </c>
      <c r="G517">
        <v>10</v>
      </c>
      <c r="H517" t="s">
        <v>51</v>
      </c>
      <c r="I517" t="s">
        <v>369</v>
      </c>
      <c r="J517" t="s">
        <v>803</v>
      </c>
      <c r="K517" s="23" t="str">
        <f>CONCATENATE(G:G,H:H,I:I,J:J)</f>
        <v>10FRM</v>
      </c>
      <c r="M517" t="str">
        <f>VLOOKUP(B:B,CLIENTS!A:C,3,FALSE)</f>
        <v>CH030</v>
      </c>
      <c r="N517" s="51" t="str">
        <f>RIGHT(M:M,3)</f>
        <v>030</v>
      </c>
      <c r="O517" s="52">
        <f>C517+N517+30</f>
        <v>44652</v>
      </c>
    </row>
    <row r="518" spans="1:15" customFormat="1">
      <c r="A518" t="s">
        <v>3646</v>
      </c>
      <c r="B518" t="s">
        <v>2845</v>
      </c>
      <c r="C518" s="32">
        <v>44592</v>
      </c>
      <c r="D518" s="33">
        <v>5502.5379999999996</v>
      </c>
      <c r="E518" s="34">
        <v>0</v>
      </c>
      <c r="F518" s="34">
        <v>5502.5379999999996</v>
      </c>
      <c r="G518">
        <v>10</v>
      </c>
      <c r="H518" t="s">
        <v>51</v>
      </c>
      <c r="I518" t="s">
        <v>369</v>
      </c>
      <c r="J518" t="s">
        <v>803</v>
      </c>
      <c r="K518" s="23" t="str">
        <f>CONCATENATE(G:G,H:H,I:I,J:J)</f>
        <v>10FRM</v>
      </c>
      <c r="M518" t="str">
        <f>VLOOKUP(B:B,CLIENTS!A:C,3,FALSE)</f>
        <v>CH060</v>
      </c>
      <c r="N518" s="51" t="str">
        <f>RIGHT(M:M,3)</f>
        <v>060</v>
      </c>
      <c r="O518" s="52">
        <f>C518+N518+30</f>
        <v>44682</v>
      </c>
    </row>
    <row r="519" spans="1:15" customFormat="1">
      <c r="A519" t="s">
        <v>695</v>
      </c>
      <c r="B519" t="s">
        <v>686</v>
      </c>
      <c r="C519" s="32">
        <v>43276</v>
      </c>
      <c r="D519" s="33">
        <v>-668.726</v>
      </c>
      <c r="E519" s="34">
        <v>-650.80999999999995</v>
      </c>
      <c r="F519" s="34">
        <v>-17.916</v>
      </c>
      <c r="G519">
        <v>10</v>
      </c>
      <c r="H519" t="s">
        <v>51</v>
      </c>
      <c r="I519" t="s">
        <v>369</v>
      </c>
      <c r="J519" t="s">
        <v>51</v>
      </c>
      <c r="K519" s="23" t="str">
        <f>CONCATENATE(G:G,H:H,I:I,J:J)</f>
        <v>10FRF</v>
      </c>
      <c r="M519" t="str">
        <f>VLOOKUP(B:B,CLIENTS!A:C,3,FALSE)</f>
        <v>CH060</v>
      </c>
      <c r="N519" s="51" t="str">
        <f>RIGHT(M:M,3)</f>
        <v>060</v>
      </c>
      <c r="O519" s="52">
        <f>C519+N519+30</f>
        <v>43366</v>
      </c>
    </row>
    <row r="520" spans="1:15" customFormat="1">
      <c r="A520" t="s">
        <v>3757</v>
      </c>
      <c r="B520" t="s">
        <v>1638</v>
      </c>
      <c r="C520" s="32">
        <v>44592</v>
      </c>
      <c r="D520" s="33">
        <v>8276.9940000000006</v>
      </c>
      <c r="E520" s="34">
        <v>0</v>
      </c>
      <c r="F520" s="34">
        <v>8276.9940000000006</v>
      </c>
      <c r="G520">
        <v>10</v>
      </c>
      <c r="H520" t="s">
        <v>51</v>
      </c>
      <c r="I520" t="s">
        <v>369</v>
      </c>
      <c r="J520" t="s">
        <v>803</v>
      </c>
      <c r="K520" s="23" t="str">
        <f>CONCATENATE(G:G,H:H,I:I,J:J)</f>
        <v>10FRM</v>
      </c>
      <c r="M520" t="str">
        <f>VLOOKUP(B:B,CLIENTS!A:C,3,FALSE)</f>
        <v>CH090</v>
      </c>
      <c r="N520" s="51" t="str">
        <f>RIGHT(M:M,3)</f>
        <v>090</v>
      </c>
      <c r="O520" s="52">
        <f>C520+N520+30</f>
        <v>44712</v>
      </c>
    </row>
    <row r="521" spans="1:15" customFormat="1">
      <c r="A521" t="s">
        <v>3804</v>
      </c>
      <c r="B521" t="s">
        <v>3805</v>
      </c>
      <c r="C521" s="32">
        <v>44592</v>
      </c>
      <c r="D521" s="33">
        <v>8035.2259999999997</v>
      </c>
      <c r="E521" s="34">
        <v>0</v>
      </c>
      <c r="F521" s="34">
        <v>8035.2259999999997</v>
      </c>
      <c r="G521">
        <v>10</v>
      </c>
      <c r="H521" t="s">
        <v>51</v>
      </c>
      <c r="I521" t="s">
        <v>369</v>
      </c>
      <c r="J521" t="s">
        <v>803</v>
      </c>
      <c r="K521" s="23" t="str">
        <f>CONCATENATE(G:G,H:H,I:I,J:J)</f>
        <v>10FRM</v>
      </c>
      <c r="M521" t="str">
        <f>VLOOKUP(B:B,CLIENTS!A:C,3,FALSE)</f>
        <v>CH090</v>
      </c>
      <c r="N521" s="51" t="str">
        <f>RIGHT(M:M,3)</f>
        <v>090</v>
      </c>
      <c r="O521" s="52">
        <f>C521+N521+30</f>
        <v>44712</v>
      </c>
    </row>
    <row r="522" spans="1:15" customFormat="1">
      <c r="A522" t="s">
        <v>3640</v>
      </c>
      <c r="B522" t="s">
        <v>1892</v>
      </c>
      <c r="C522" s="32">
        <v>44592</v>
      </c>
      <c r="D522" s="33">
        <v>9825.5159999999996</v>
      </c>
      <c r="E522" s="34">
        <v>0</v>
      </c>
      <c r="F522" s="34">
        <v>9825.5159999999996</v>
      </c>
      <c r="G522">
        <v>10</v>
      </c>
      <c r="H522" t="s">
        <v>51</v>
      </c>
      <c r="I522" t="s">
        <v>369</v>
      </c>
      <c r="J522" t="s">
        <v>803</v>
      </c>
      <c r="K522" s="23" t="str">
        <f>CONCATENATE(G:G,H:H,I:I,J:J)</f>
        <v>10FRM</v>
      </c>
      <c r="M522" t="str">
        <f>VLOOKUP(B:B,CLIENTS!A:C,3,FALSE)</f>
        <v>TR120</v>
      </c>
      <c r="N522" s="51" t="str">
        <f>RIGHT(M:M,3)</f>
        <v>120</v>
      </c>
      <c r="O522" s="52">
        <f>C522+N522+30</f>
        <v>44742</v>
      </c>
    </row>
    <row r="523" spans="1:15" customFormat="1">
      <c r="A523" t="s">
        <v>3779</v>
      </c>
      <c r="B523" t="s">
        <v>1104</v>
      </c>
      <c r="C523" s="32">
        <v>44592</v>
      </c>
      <c r="D523" s="33">
        <v>1152.675</v>
      </c>
      <c r="E523" s="34">
        <v>0</v>
      </c>
      <c r="F523" s="34">
        <v>1152.675</v>
      </c>
      <c r="G523">
        <v>10</v>
      </c>
      <c r="H523" t="s">
        <v>51</v>
      </c>
      <c r="I523" t="s">
        <v>369</v>
      </c>
      <c r="J523" t="s">
        <v>803</v>
      </c>
      <c r="K523" s="23" t="str">
        <f>CONCATENATE(G:G,H:H,I:I,J:J)</f>
        <v>10FRM</v>
      </c>
      <c r="M523" t="str">
        <f>VLOOKUP(B:B,CLIENTS!A:C,3,FALSE)</f>
        <v>CH090</v>
      </c>
      <c r="N523" s="51" t="str">
        <f>RIGHT(M:M,3)</f>
        <v>090</v>
      </c>
      <c r="O523" s="52">
        <f>C523+N523+30</f>
        <v>44712</v>
      </c>
    </row>
    <row r="524" spans="1:15" customFormat="1">
      <c r="A524" t="s">
        <v>3761</v>
      </c>
      <c r="B524" t="s">
        <v>1891</v>
      </c>
      <c r="C524" s="32">
        <v>44592</v>
      </c>
      <c r="D524" s="33">
        <v>1394.713</v>
      </c>
      <c r="E524" s="34">
        <v>0</v>
      </c>
      <c r="F524" s="34">
        <v>1394.713</v>
      </c>
      <c r="G524">
        <v>10</v>
      </c>
      <c r="H524" t="s">
        <v>51</v>
      </c>
      <c r="I524" t="s">
        <v>369</v>
      </c>
      <c r="J524" t="s">
        <v>803</v>
      </c>
      <c r="K524" s="23" t="str">
        <f>CONCATENATE(G:G,H:H,I:I,J:J)</f>
        <v>10FRM</v>
      </c>
      <c r="M524" t="str">
        <f>VLOOKUP(B:B,CLIENTS!A:C,3,FALSE)</f>
        <v>CH060</v>
      </c>
      <c r="N524" s="51" t="str">
        <f>RIGHT(M:M,3)</f>
        <v>060</v>
      </c>
      <c r="O524" s="52">
        <f>C524+N524+30</f>
        <v>44682</v>
      </c>
    </row>
    <row r="525" spans="1:15" customFormat="1">
      <c r="A525" t="s">
        <v>2822</v>
      </c>
      <c r="B525" t="s">
        <v>2823</v>
      </c>
      <c r="C525" s="32">
        <v>44561</v>
      </c>
      <c r="D525" s="33">
        <v>380.19799999999998</v>
      </c>
      <c r="E525" s="34">
        <v>200</v>
      </c>
      <c r="F525" s="34">
        <v>180.19800000000001</v>
      </c>
      <c r="G525">
        <v>10</v>
      </c>
      <c r="H525" t="s">
        <v>51</v>
      </c>
      <c r="I525" t="s">
        <v>369</v>
      </c>
      <c r="J525" t="s">
        <v>682</v>
      </c>
      <c r="K525" s="23" t="str">
        <f>CONCATENATE(G:G,H:H,I:I,J:J)</f>
        <v>10FRD</v>
      </c>
      <c r="M525" t="str">
        <f>VLOOKUP(B:B,CLIENTS!A:C,3,FALSE)</f>
        <v>CH060</v>
      </c>
      <c r="N525" s="51" t="str">
        <f>RIGHT(M:M,3)</f>
        <v>060</v>
      </c>
      <c r="O525" s="52">
        <f>C525+N525+30</f>
        <v>44651</v>
      </c>
    </row>
    <row r="526" spans="1:15" customFormat="1">
      <c r="A526" t="s">
        <v>3775</v>
      </c>
      <c r="B526" t="s">
        <v>2823</v>
      </c>
      <c r="C526" s="32">
        <v>44592</v>
      </c>
      <c r="D526" s="33">
        <v>823.98500000000001</v>
      </c>
      <c r="E526" s="34">
        <v>0</v>
      </c>
      <c r="F526" s="34">
        <v>823.98500000000001</v>
      </c>
      <c r="G526">
        <v>10</v>
      </c>
      <c r="H526" t="s">
        <v>51</v>
      </c>
      <c r="I526" t="s">
        <v>369</v>
      </c>
      <c r="J526" t="s">
        <v>803</v>
      </c>
      <c r="K526" s="23" t="str">
        <f>CONCATENATE(G:G,H:H,I:I,J:J)</f>
        <v>10FRM</v>
      </c>
      <c r="M526" t="str">
        <f>VLOOKUP(B:B,CLIENTS!A:C,3,FALSE)</f>
        <v>CH060</v>
      </c>
      <c r="N526" s="51" t="str">
        <f>RIGHT(M:M,3)</f>
        <v>060</v>
      </c>
      <c r="O526" s="52">
        <f>C526+N526+30</f>
        <v>44682</v>
      </c>
    </row>
    <row r="527" spans="1:15" customFormat="1">
      <c r="A527" t="s">
        <v>3636</v>
      </c>
      <c r="B527" t="s">
        <v>1889</v>
      </c>
      <c r="C527" s="32">
        <v>44592</v>
      </c>
      <c r="D527" s="33">
        <v>5500.8459999999995</v>
      </c>
      <c r="E527" s="34">
        <v>0</v>
      </c>
      <c r="F527" s="34">
        <v>5500.8459999999995</v>
      </c>
      <c r="G527">
        <v>10</v>
      </c>
      <c r="H527" t="s">
        <v>51</v>
      </c>
      <c r="I527" t="s">
        <v>369</v>
      </c>
      <c r="J527" t="s">
        <v>803</v>
      </c>
      <c r="K527" s="23" t="str">
        <f>CONCATENATE(G:G,H:H,I:I,J:J)</f>
        <v>10FRM</v>
      </c>
      <c r="M527" t="str">
        <f>VLOOKUP(B:B,CLIENTS!A:C,3,FALSE)</f>
        <v>CH090</v>
      </c>
      <c r="N527" s="51" t="str">
        <f>RIGHT(M:M,3)</f>
        <v>090</v>
      </c>
      <c r="O527" s="52">
        <f>C527+N527+30</f>
        <v>44712</v>
      </c>
    </row>
    <row r="528" spans="1:15" customFormat="1">
      <c r="A528" t="s">
        <v>3766</v>
      </c>
      <c r="B528" t="s">
        <v>3767</v>
      </c>
      <c r="C528" s="32">
        <v>44592</v>
      </c>
      <c r="D528" s="33">
        <v>3986.5149999999999</v>
      </c>
      <c r="E528" s="34">
        <v>0</v>
      </c>
      <c r="F528" s="34">
        <v>3986.5149999999999</v>
      </c>
      <c r="G528">
        <v>10</v>
      </c>
      <c r="H528" t="s">
        <v>51</v>
      </c>
      <c r="I528" t="s">
        <v>369</v>
      </c>
      <c r="J528" t="s">
        <v>803</v>
      </c>
      <c r="K528" s="23" t="str">
        <f>CONCATENATE(G:G,H:H,I:I,J:J)</f>
        <v>10FRM</v>
      </c>
      <c r="M528" t="str">
        <f>VLOOKUP(B:B,CLIENTS!A:C,3,FALSE)</f>
        <v>CH090</v>
      </c>
      <c r="N528" s="51" t="str">
        <f>RIGHT(M:M,3)</f>
        <v>090</v>
      </c>
      <c r="O528" s="52">
        <f>C528+N528+30</f>
        <v>44712</v>
      </c>
    </row>
    <row r="529" spans="1:15" customFormat="1">
      <c r="A529" t="s">
        <v>1857</v>
      </c>
      <c r="B529" t="s">
        <v>1858</v>
      </c>
      <c r="C529" s="32">
        <v>44499</v>
      </c>
      <c r="D529" s="33">
        <v>61431.303999999996</v>
      </c>
      <c r="E529" s="34">
        <v>1879.52</v>
      </c>
      <c r="F529" s="34">
        <v>59551.784</v>
      </c>
      <c r="G529">
        <v>10</v>
      </c>
      <c r="H529" t="s">
        <v>51</v>
      </c>
      <c r="I529" t="s">
        <v>369</v>
      </c>
      <c r="J529" t="s">
        <v>1173</v>
      </c>
      <c r="K529" s="23" t="str">
        <f>CONCATENATE(G:G,H:H,I:I,J:J)</f>
        <v>10FRH</v>
      </c>
      <c r="M529" t="str">
        <f>VLOOKUP(B:B,CLIENTS!A:C,3,FALSE)</f>
        <v>CH090</v>
      </c>
      <c r="N529" s="51" t="str">
        <f>RIGHT(M:M,3)</f>
        <v>090</v>
      </c>
      <c r="O529" s="52">
        <f>C529+N529+30</f>
        <v>44619</v>
      </c>
    </row>
    <row r="530" spans="1:15" customFormat="1">
      <c r="A530" t="s">
        <v>1859</v>
      </c>
      <c r="B530" t="s">
        <v>1858</v>
      </c>
      <c r="C530" s="32">
        <v>44499</v>
      </c>
      <c r="D530" s="33">
        <v>43605.686999999998</v>
      </c>
      <c r="E530" s="34">
        <v>35525.684999999998</v>
      </c>
      <c r="F530" s="34">
        <v>8080.0020000000004</v>
      </c>
      <c r="G530">
        <v>10</v>
      </c>
      <c r="H530" t="s">
        <v>51</v>
      </c>
      <c r="I530" t="s">
        <v>369</v>
      </c>
      <c r="J530" t="s">
        <v>1173</v>
      </c>
      <c r="K530" s="23" t="str">
        <f>CONCATENATE(G:G,H:H,I:I,J:J)</f>
        <v>10FRH</v>
      </c>
      <c r="M530" t="str">
        <f>VLOOKUP(B:B,CLIENTS!A:C,3,FALSE)</f>
        <v>CH090</v>
      </c>
      <c r="N530" s="51" t="str">
        <f>RIGHT(M:M,3)</f>
        <v>090</v>
      </c>
      <c r="O530" s="52">
        <f>C530+N530+30</f>
        <v>44619</v>
      </c>
    </row>
    <row r="531" spans="1:15" customFormat="1">
      <c r="A531" t="s">
        <v>3802</v>
      </c>
      <c r="B531" t="s">
        <v>2850</v>
      </c>
      <c r="C531" s="32">
        <v>44592</v>
      </c>
      <c r="D531" s="33">
        <v>1926.954</v>
      </c>
      <c r="E531" s="34">
        <v>0</v>
      </c>
      <c r="F531" s="34">
        <v>1926.954</v>
      </c>
      <c r="G531">
        <v>10</v>
      </c>
      <c r="H531" t="s">
        <v>51</v>
      </c>
      <c r="I531" t="s">
        <v>369</v>
      </c>
      <c r="J531" t="s">
        <v>803</v>
      </c>
      <c r="K531" s="23" t="str">
        <f>CONCATENATE(G:G,H:H,I:I,J:J)</f>
        <v>10FRM</v>
      </c>
      <c r="M531" t="str">
        <f>VLOOKUP(B:B,CLIENTS!A:C,3,FALSE)</f>
        <v>CH090</v>
      </c>
      <c r="N531" s="51" t="str">
        <f>RIGHT(M:M,3)</f>
        <v>090</v>
      </c>
      <c r="O531" s="52">
        <f>C531+N531+30</f>
        <v>44712</v>
      </c>
    </row>
    <row r="532" spans="1:15" customFormat="1">
      <c r="A532" t="s">
        <v>3815</v>
      </c>
      <c r="B532" t="s">
        <v>3816</v>
      </c>
      <c r="C532" s="32">
        <v>44592</v>
      </c>
      <c r="D532" s="33">
        <v>930.19600000000003</v>
      </c>
      <c r="E532" s="34">
        <v>0</v>
      </c>
      <c r="F532" s="34">
        <v>930.19600000000003</v>
      </c>
      <c r="G532">
        <v>10</v>
      </c>
      <c r="H532" t="s">
        <v>51</v>
      </c>
      <c r="I532" t="s">
        <v>369</v>
      </c>
      <c r="J532" t="s">
        <v>803</v>
      </c>
      <c r="K532" s="23" t="str">
        <f>CONCATENATE(G:G,H:H,I:I,J:J)</f>
        <v>10FRM</v>
      </c>
      <c r="M532" t="e">
        <f>VLOOKUP(B:B,CLIENTS!A:C,3,FALSE)</f>
        <v>#N/A</v>
      </c>
      <c r="N532" s="51" t="e">
        <f>RIGHT(M:M,3)</f>
        <v>#N/A</v>
      </c>
      <c r="O532" s="52" t="e">
        <f>C532+N532</f>
        <v>#N/A</v>
      </c>
    </row>
    <row r="533" spans="1:15" customFormat="1">
      <c r="A533" t="s">
        <v>3854</v>
      </c>
      <c r="B533" t="s">
        <v>3855</v>
      </c>
      <c r="C533" s="32">
        <v>44592</v>
      </c>
      <c r="D533" s="33">
        <v>1154.269</v>
      </c>
      <c r="E533" s="34">
        <v>0</v>
      </c>
      <c r="F533" s="34">
        <v>1154.269</v>
      </c>
      <c r="G533">
        <v>10</v>
      </c>
      <c r="H533" t="s">
        <v>51</v>
      </c>
      <c r="I533" t="s">
        <v>369</v>
      </c>
      <c r="J533" t="s">
        <v>803</v>
      </c>
      <c r="K533" s="23" t="str">
        <f>CONCATENATE(G:G,H:H,I:I,J:J)</f>
        <v>10FRM</v>
      </c>
      <c r="M533" t="e">
        <f>VLOOKUP(B:B,CLIENTS!A:C,3,FALSE)</f>
        <v>#N/A</v>
      </c>
      <c r="N533" s="51" t="e">
        <f>RIGHT(M:M,3)</f>
        <v>#N/A</v>
      </c>
      <c r="O533" s="52" t="e">
        <f>C533+N533</f>
        <v>#N/A</v>
      </c>
    </row>
    <row r="534" spans="1:15" customFormat="1">
      <c r="A534" t="s">
        <v>2792</v>
      </c>
      <c r="B534" t="s">
        <v>2793</v>
      </c>
      <c r="C534" s="32">
        <v>44561</v>
      </c>
      <c r="D534" s="33">
        <v>163.928</v>
      </c>
      <c r="E534" s="34">
        <v>0</v>
      </c>
      <c r="F534" s="34">
        <v>163.928</v>
      </c>
      <c r="G534">
        <v>10</v>
      </c>
      <c r="H534" t="s">
        <v>51</v>
      </c>
      <c r="I534" t="s">
        <v>369</v>
      </c>
      <c r="J534" t="s">
        <v>682</v>
      </c>
      <c r="K534" s="23" t="str">
        <f>CONCATENATE(G:G,H:H,I:I,J:J)</f>
        <v>10FRD</v>
      </c>
      <c r="M534" t="str">
        <f>VLOOKUP(B:B,CLIENTS!A:C,3,FALSE)</f>
        <v>CH030</v>
      </c>
      <c r="N534" s="51" t="str">
        <f>RIGHT(M:M,3)</f>
        <v>030</v>
      </c>
      <c r="O534" s="52">
        <f>C534+N534+30</f>
        <v>44621</v>
      </c>
    </row>
    <row r="535" spans="1:15" customFormat="1">
      <c r="A535" t="s">
        <v>3862</v>
      </c>
      <c r="B535" t="s">
        <v>2793</v>
      </c>
      <c r="C535" s="32">
        <v>44592</v>
      </c>
      <c r="D535" s="33">
        <v>196.143</v>
      </c>
      <c r="E535" s="34">
        <v>0</v>
      </c>
      <c r="F535" s="34">
        <v>196.143</v>
      </c>
      <c r="G535">
        <v>10</v>
      </c>
      <c r="H535" t="s">
        <v>51</v>
      </c>
      <c r="I535" t="s">
        <v>369</v>
      </c>
      <c r="J535" t="s">
        <v>803</v>
      </c>
      <c r="K535" s="23" t="str">
        <f>CONCATENATE(G:G,H:H,I:I,J:J)</f>
        <v>10FRM</v>
      </c>
      <c r="M535" t="str">
        <f>VLOOKUP(B:B,CLIENTS!A:C,3,FALSE)</f>
        <v>CH030</v>
      </c>
      <c r="N535" s="51" t="str">
        <f>RIGHT(M:M,3)</f>
        <v>030</v>
      </c>
      <c r="O535" s="52">
        <f>C535+N535+30</f>
        <v>44652</v>
      </c>
    </row>
    <row r="536" spans="1:15" customFormat="1">
      <c r="A536" t="s">
        <v>3639</v>
      </c>
      <c r="B536" t="s">
        <v>1893</v>
      </c>
      <c r="C536" s="32">
        <v>44592</v>
      </c>
      <c r="D536" s="33">
        <v>7770.0420000000004</v>
      </c>
      <c r="E536" s="34">
        <v>0</v>
      </c>
      <c r="F536" s="34">
        <v>7770.0420000000004</v>
      </c>
      <c r="G536">
        <v>10</v>
      </c>
      <c r="H536" t="s">
        <v>51</v>
      </c>
      <c r="I536" t="s">
        <v>369</v>
      </c>
      <c r="J536" t="s">
        <v>803</v>
      </c>
      <c r="K536" s="23" t="str">
        <f>CONCATENATE(G:G,H:H,I:I,J:J)</f>
        <v>10FRM</v>
      </c>
      <c r="M536" t="str">
        <f>VLOOKUP(B:B,CLIENTS!A:C,3,FALSE)</f>
        <v>TR120</v>
      </c>
      <c r="N536" s="51" t="str">
        <f>RIGHT(M:M,3)</f>
        <v>120</v>
      </c>
      <c r="O536" s="52">
        <f>C536+N536+30</f>
        <v>44742</v>
      </c>
    </row>
    <row r="537" spans="1:15" customFormat="1">
      <c r="A537" t="s">
        <v>3813</v>
      </c>
      <c r="B537" t="s">
        <v>1270</v>
      </c>
      <c r="C537" s="32">
        <v>44592</v>
      </c>
      <c r="D537" s="33">
        <v>2268.2820000000002</v>
      </c>
      <c r="E537" s="34">
        <v>0</v>
      </c>
      <c r="F537" s="34">
        <v>2268.2820000000002</v>
      </c>
      <c r="G537">
        <v>10</v>
      </c>
      <c r="H537" t="s">
        <v>51</v>
      </c>
      <c r="I537" t="s">
        <v>369</v>
      </c>
      <c r="J537" t="s">
        <v>803</v>
      </c>
      <c r="K537" s="23" t="str">
        <f>CONCATENATE(G:G,H:H,I:I,J:J)</f>
        <v>10FRM</v>
      </c>
      <c r="M537" t="str">
        <f>VLOOKUP(B:B,CLIENTS!A:C,3,FALSE)</f>
        <v>TR090</v>
      </c>
      <c r="N537" s="51" t="str">
        <f>RIGHT(M:M,3)</f>
        <v>090</v>
      </c>
      <c r="O537" s="52">
        <f>C537+N537+30</f>
        <v>44712</v>
      </c>
    </row>
    <row r="538" spans="1:15" customFormat="1">
      <c r="A538" t="s">
        <v>2355</v>
      </c>
      <c r="B538" t="s">
        <v>736</v>
      </c>
      <c r="C538" s="32">
        <v>44539</v>
      </c>
      <c r="D538" s="33">
        <v>1900</v>
      </c>
      <c r="E538" s="34">
        <v>250</v>
      </c>
      <c r="F538" s="34">
        <v>1650</v>
      </c>
      <c r="G538">
        <v>10</v>
      </c>
      <c r="H538" t="s">
        <v>52</v>
      </c>
      <c r="I538" t="s">
        <v>369</v>
      </c>
      <c r="J538" t="s">
        <v>682</v>
      </c>
      <c r="K538" s="23" t="str">
        <f>CONCATENATE(G:G,H:H,I:I,J:J)</f>
        <v>10IRD</v>
      </c>
      <c r="M538" t="str">
        <f>VLOOKUP(B:B,CLIENTS!A:C,3,FALSE)</f>
        <v>TR090</v>
      </c>
      <c r="N538" s="51" t="str">
        <f>RIGHT(M:M,3)</f>
        <v>090</v>
      </c>
      <c r="O538" s="52">
        <f>C538+N538+30</f>
        <v>44659</v>
      </c>
    </row>
    <row r="539" spans="1:15" customFormat="1">
      <c r="A539" t="s">
        <v>2448</v>
      </c>
      <c r="B539" t="s">
        <v>736</v>
      </c>
      <c r="C539" s="32">
        <v>44546</v>
      </c>
      <c r="D539" s="33">
        <v>1700</v>
      </c>
      <c r="E539" s="34">
        <v>0</v>
      </c>
      <c r="F539" s="34">
        <v>1700</v>
      </c>
      <c r="G539">
        <v>10</v>
      </c>
      <c r="H539" t="s">
        <v>52</v>
      </c>
      <c r="I539" t="s">
        <v>369</v>
      </c>
      <c r="J539" t="s">
        <v>682</v>
      </c>
      <c r="K539" s="23" t="str">
        <f>CONCATENATE(G:G,H:H,I:I,J:J)</f>
        <v>10IRD</v>
      </c>
      <c r="M539" t="str">
        <f>VLOOKUP(B:B,CLIENTS!A:C,3,FALSE)</f>
        <v>TR090</v>
      </c>
      <c r="N539" s="51" t="str">
        <f>RIGHT(M:M,3)</f>
        <v>090</v>
      </c>
      <c r="O539" s="52">
        <f>C539+N539+30</f>
        <v>44666</v>
      </c>
    </row>
    <row r="540" spans="1:15" customFormat="1">
      <c r="A540" t="s">
        <v>2527</v>
      </c>
      <c r="B540" t="s">
        <v>736</v>
      </c>
      <c r="C540" s="32">
        <v>44554</v>
      </c>
      <c r="D540" s="33">
        <v>1700.3820000000001</v>
      </c>
      <c r="E540" s="34">
        <v>0</v>
      </c>
      <c r="F540" s="34">
        <v>1700.3820000000001</v>
      </c>
      <c r="G540">
        <v>10</v>
      </c>
      <c r="H540" t="s">
        <v>52</v>
      </c>
      <c r="I540" t="s">
        <v>369</v>
      </c>
      <c r="J540" t="s">
        <v>682</v>
      </c>
      <c r="K540" s="23" t="str">
        <f>CONCATENATE(G:G,H:H,I:I,J:J)</f>
        <v>10IRD</v>
      </c>
      <c r="M540" t="str">
        <f>VLOOKUP(B:B,CLIENTS!A:C,3,FALSE)</f>
        <v>TR090</v>
      </c>
      <c r="N540" s="51" t="str">
        <f>RIGHT(M:M,3)</f>
        <v>090</v>
      </c>
      <c r="O540" s="52">
        <f>C540+N540+30</f>
        <v>44674</v>
      </c>
    </row>
    <row r="541" spans="1:15" customFormat="1">
      <c r="A541" t="s">
        <v>3098</v>
      </c>
      <c r="B541" t="s">
        <v>736</v>
      </c>
      <c r="C541" s="32">
        <v>44582</v>
      </c>
      <c r="D541" s="33">
        <v>2421.0239999999999</v>
      </c>
      <c r="E541" s="34">
        <v>0</v>
      </c>
      <c r="F541" s="34">
        <v>2421.0239999999999</v>
      </c>
      <c r="G541">
        <v>10</v>
      </c>
      <c r="H541" t="s">
        <v>52</v>
      </c>
      <c r="I541" t="s">
        <v>369</v>
      </c>
      <c r="J541" t="s">
        <v>803</v>
      </c>
      <c r="K541" s="23" t="str">
        <f>CONCATENATE(G:G,H:H,I:I,J:J)</f>
        <v>10IRM</v>
      </c>
      <c r="M541" t="str">
        <f>VLOOKUP(B:B,CLIENTS!A:C,3,FALSE)</f>
        <v>TR090</v>
      </c>
      <c r="N541" s="51" t="str">
        <f>RIGHT(M:M,3)</f>
        <v>090</v>
      </c>
      <c r="O541" s="52">
        <f>C541+N541+30</f>
        <v>44702</v>
      </c>
    </row>
    <row r="542" spans="1:15" customFormat="1">
      <c r="A542" t="s">
        <v>3827</v>
      </c>
      <c r="B542" t="s">
        <v>1002</v>
      </c>
      <c r="C542" s="32">
        <v>44592</v>
      </c>
      <c r="D542" s="33">
        <v>647.99400000000003</v>
      </c>
      <c r="E542" s="34">
        <v>0</v>
      </c>
      <c r="F542" s="34">
        <v>647.99400000000003</v>
      </c>
      <c r="G542">
        <v>10</v>
      </c>
      <c r="H542" t="s">
        <v>51</v>
      </c>
      <c r="I542" t="s">
        <v>369</v>
      </c>
      <c r="J542" t="s">
        <v>803</v>
      </c>
      <c r="K542" s="23" t="str">
        <f>CONCATENATE(G:G,H:H,I:I,J:J)</f>
        <v>10FRM</v>
      </c>
      <c r="M542" t="str">
        <f>VLOOKUP(B:B,CLIENTS!A:C,3,FALSE)</f>
        <v>CH060</v>
      </c>
      <c r="N542" s="51" t="str">
        <f>RIGHT(M:M,3)</f>
        <v>060</v>
      </c>
      <c r="O542" s="52">
        <f>C542+N542+30</f>
        <v>44682</v>
      </c>
    </row>
    <row r="543" spans="1:15" customFormat="1">
      <c r="A543" t="s">
        <v>3825</v>
      </c>
      <c r="B543" t="s">
        <v>3826</v>
      </c>
      <c r="C543" s="32">
        <v>44592</v>
      </c>
      <c r="D543" s="33">
        <v>521.80700000000002</v>
      </c>
      <c r="E543" s="34">
        <v>0</v>
      </c>
      <c r="F543" s="34">
        <v>521.80700000000002</v>
      </c>
      <c r="G543">
        <v>10</v>
      </c>
      <c r="H543" t="s">
        <v>51</v>
      </c>
      <c r="I543" t="s">
        <v>369</v>
      </c>
      <c r="J543" t="s">
        <v>803</v>
      </c>
      <c r="K543" s="23" t="str">
        <f>CONCATENATE(G:G,H:H,I:I,J:J)</f>
        <v>10FRM</v>
      </c>
      <c r="M543" t="str">
        <f>VLOOKUP(B:B,CLIENTS!A:C,3,FALSE)</f>
        <v>CH000</v>
      </c>
      <c r="N543" s="51" t="str">
        <f>RIGHT(M:M,3)</f>
        <v>000</v>
      </c>
      <c r="O543" s="52">
        <f>C543+N543+30</f>
        <v>44622</v>
      </c>
    </row>
    <row r="544" spans="1:15" customFormat="1">
      <c r="A544" t="s">
        <v>3846</v>
      </c>
      <c r="B544" t="s">
        <v>3847</v>
      </c>
      <c r="C544" s="32">
        <v>44592</v>
      </c>
      <c r="D544" s="33">
        <v>906.947</v>
      </c>
      <c r="E544" s="34">
        <v>0</v>
      </c>
      <c r="F544" s="34">
        <v>906.947</v>
      </c>
      <c r="G544">
        <v>10</v>
      </c>
      <c r="H544" t="s">
        <v>51</v>
      </c>
      <c r="I544" t="s">
        <v>369</v>
      </c>
      <c r="J544" t="s">
        <v>803</v>
      </c>
      <c r="K544" s="23" t="str">
        <f>CONCATENATE(G:G,H:H,I:I,J:J)</f>
        <v>10FRM</v>
      </c>
      <c r="M544" t="str">
        <f>VLOOKUP(B:B,CLIENTS!A:C,3,FALSE)</f>
        <v>CH060</v>
      </c>
      <c r="N544" s="51" t="str">
        <f>RIGHT(M:M,3)</f>
        <v>060</v>
      </c>
      <c r="O544" s="52">
        <f>C544+N544+30</f>
        <v>44682</v>
      </c>
    </row>
    <row r="545" spans="1:15" customFormat="1">
      <c r="A545" t="s">
        <v>2826</v>
      </c>
      <c r="B545" t="s">
        <v>2827</v>
      </c>
      <c r="C545" s="32">
        <v>44561</v>
      </c>
      <c r="D545" s="33">
        <v>5661.3710000000001</v>
      </c>
      <c r="E545" s="34">
        <v>5604.7569999999996</v>
      </c>
      <c r="F545" s="34">
        <v>56.613999999999997</v>
      </c>
      <c r="G545">
        <v>10</v>
      </c>
      <c r="H545" t="s">
        <v>51</v>
      </c>
      <c r="I545" t="s">
        <v>369</v>
      </c>
      <c r="J545" t="s">
        <v>682</v>
      </c>
      <c r="K545" s="23" t="str">
        <f>CONCATENATE(G:G,H:H,I:I,J:J)</f>
        <v>10FRD</v>
      </c>
      <c r="M545" t="str">
        <f>VLOOKUP(B:B,CLIENTS!A:C,3,FALSE)</f>
        <v>CH060</v>
      </c>
      <c r="N545" s="51" t="str">
        <f>RIGHT(M:M,3)</f>
        <v>060</v>
      </c>
      <c r="O545" s="52">
        <f>C545+N545+30</f>
        <v>44651</v>
      </c>
    </row>
    <row r="546" spans="1:15" customFormat="1">
      <c r="A546" t="s">
        <v>3747</v>
      </c>
      <c r="B546" t="s">
        <v>1061</v>
      </c>
      <c r="C546" s="32">
        <v>44592</v>
      </c>
      <c r="D546" s="33">
        <v>9313.1270000000004</v>
      </c>
      <c r="E546" s="34">
        <v>0</v>
      </c>
      <c r="F546" s="34">
        <v>9313.1270000000004</v>
      </c>
      <c r="G546">
        <v>10</v>
      </c>
      <c r="H546" t="s">
        <v>51</v>
      </c>
      <c r="I546" t="s">
        <v>369</v>
      </c>
      <c r="J546" t="s">
        <v>803</v>
      </c>
      <c r="K546" s="23" t="str">
        <f>CONCATENATE(G:G,H:H,I:I,J:J)</f>
        <v>10FRM</v>
      </c>
      <c r="M546" t="str">
        <f>VLOOKUP(B:B,CLIENTS!A:C,3,FALSE)</f>
        <v>CH060</v>
      </c>
      <c r="N546" s="51" t="str">
        <f>RIGHT(M:M,3)</f>
        <v>060</v>
      </c>
      <c r="O546" s="52">
        <f>C546+N546+30</f>
        <v>44682</v>
      </c>
    </row>
    <row r="547" spans="1:15" customFormat="1">
      <c r="A547" t="s">
        <v>3808</v>
      </c>
      <c r="B547" t="s">
        <v>1269</v>
      </c>
      <c r="C547" s="32">
        <v>44592</v>
      </c>
      <c r="D547" s="33">
        <v>2900.1</v>
      </c>
      <c r="E547" s="34">
        <v>0</v>
      </c>
      <c r="F547" s="34">
        <v>2900.1</v>
      </c>
      <c r="G547">
        <v>10</v>
      </c>
      <c r="H547" t="s">
        <v>51</v>
      </c>
      <c r="I547" t="s">
        <v>369</v>
      </c>
      <c r="J547" t="s">
        <v>803</v>
      </c>
      <c r="K547" s="23" t="str">
        <f>CONCATENATE(G:G,H:H,I:I,J:J)</f>
        <v>10FRM</v>
      </c>
      <c r="M547" t="str">
        <f>VLOOKUP(B:B,CLIENTS!A:C,3,FALSE)</f>
        <v>TR090</v>
      </c>
      <c r="N547" s="51" t="str">
        <f>RIGHT(M:M,3)</f>
        <v>090</v>
      </c>
      <c r="O547" s="52">
        <f>C547+N547+30</f>
        <v>44712</v>
      </c>
    </row>
    <row r="548" spans="1:15" customFormat="1">
      <c r="A548" t="s">
        <v>690</v>
      </c>
      <c r="B548" t="s">
        <v>616</v>
      </c>
      <c r="C548" s="32">
        <v>43249</v>
      </c>
      <c r="D548" s="33">
        <v>-133.399</v>
      </c>
      <c r="E548" s="34">
        <v>-110.117</v>
      </c>
      <c r="F548" s="34">
        <v>-23.282</v>
      </c>
      <c r="G548">
        <v>10</v>
      </c>
      <c r="H548" t="s">
        <v>51</v>
      </c>
      <c r="I548" t="s">
        <v>369</v>
      </c>
      <c r="J548" t="s">
        <v>51</v>
      </c>
      <c r="K548" s="23" t="str">
        <f>CONCATENATE(G:G,H:H,I:I,J:J)</f>
        <v>10FRF</v>
      </c>
      <c r="M548" t="str">
        <f>VLOOKUP(B:B,CLIENTS!A:C,3,FALSE)</f>
        <v>CH090</v>
      </c>
      <c r="N548" s="51" t="str">
        <f>RIGHT(M:M,3)</f>
        <v>090</v>
      </c>
      <c r="O548" s="52">
        <f>C548+N548+30</f>
        <v>43369</v>
      </c>
    </row>
    <row r="549" spans="1:15" customFormat="1">
      <c r="A549" t="s">
        <v>3768</v>
      </c>
      <c r="B549" t="s">
        <v>2213</v>
      </c>
      <c r="C549" s="32">
        <v>44592</v>
      </c>
      <c r="D549" s="33">
        <v>15576.273999999999</v>
      </c>
      <c r="E549" s="34">
        <v>0</v>
      </c>
      <c r="F549" s="34">
        <v>15576.273999999999</v>
      </c>
      <c r="G549">
        <v>10</v>
      </c>
      <c r="H549" t="s">
        <v>51</v>
      </c>
      <c r="I549" t="s">
        <v>369</v>
      </c>
      <c r="J549" t="s">
        <v>803</v>
      </c>
      <c r="K549" s="23" t="str">
        <f>CONCATENATE(G:G,H:H,I:I,J:J)</f>
        <v>10FRM</v>
      </c>
      <c r="M549" t="str">
        <f>VLOOKUP(B:B,CLIENTS!A:C,3,FALSE)</f>
        <v>CH060</v>
      </c>
      <c r="N549" s="51" t="str">
        <f>RIGHT(M:M,3)</f>
        <v>060</v>
      </c>
      <c r="O549" s="52">
        <f>C549+N549+30</f>
        <v>44682</v>
      </c>
    </row>
    <row r="550" spans="1:15" customFormat="1">
      <c r="A550" t="s">
        <v>1533</v>
      </c>
      <c r="B550" t="s">
        <v>1534</v>
      </c>
      <c r="C550" s="32">
        <v>44448</v>
      </c>
      <c r="D550" s="33">
        <v>-401.327</v>
      </c>
      <c r="E550" s="34">
        <v>-178.654</v>
      </c>
      <c r="F550" s="34">
        <v>-222.673</v>
      </c>
      <c r="G550">
        <v>10</v>
      </c>
      <c r="H550" t="s">
        <v>51</v>
      </c>
      <c r="I550" t="s">
        <v>369</v>
      </c>
      <c r="J550" t="s">
        <v>965</v>
      </c>
      <c r="K550" s="23" t="str">
        <f>CONCATENATE(G:G,H:H,I:I,J:J)</f>
        <v>10FRK</v>
      </c>
      <c r="M550" t="str">
        <f>VLOOKUP(B:B,CLIENTS!A:C,3,FALSE)</f>
        <v>CH060</v>
      </c>
      <c r="N550" s="51" t="str">
        <f>RIGHT(M:M,3)</f>
        <v>060</v>
      </c>
      <c r="O550" s="52">
        <f>C550+N550+30</f>
        <v>44538</v>
      </c>
    </row>
    <row r="551" spans="1:15" customFormat="1">
      <c r="A551" t="s">
        <v>1640</v>
      </c>
      <c r="B551" t="s">
        <v>1534</v>
      </c>
      <c r="C551" s="32">
        <v>44469</v>
      </c>
      <c r="D551" s="33">
        <v>401.928</v>
      </c>
      <c r="E551" s="34">
        <v>179.255</v>
      </c>
      <c r="F551" s="34">
        <v>222.673</v>
      </c>
      <c r="G551">
        <v>10</v>
      </c>
      <c r="H551" t="s">
        <v>51</v>
      </c>
      <c r="I551" t="s">
        <v>369</v>
      </c>
      <c r="J551" t="s">
        <v>965</v>
      </c>
      <c r="K551" s="23" t="str">
        <f>CONCATENATE(G:G,H:H,I:I,J:J)</f>
        <v>10FRK</v>
      </c>
      <c r="M551" t="str">
        <f>VLOOKUP(B:B,CLIENTS!A:C,3,FALSE)</f>
        <v>CH060</v>
      </c>
      <c r="N551" s="51" t="str">
        <f>RIGHT(M:M,3)</f>
        <v>060</v>
      </c>
      <c r="O551" s="52">
        <f>C551+N551+30</f>
        <v>44559</v>
      </c>
    </row>
    <row r="552" spans="1:15" customFormat="1">
      <c r="A552" t="s">
        <v>3769</v>
      </c>
      <c r="B552" t="s">
        <v>1271</v>
      </c>
      <c r="C552" s="32">
        <v>44592</v>
      </c>
      <c r="D552" s="33">
        <v>1778.8030000000001</v>
      </c>
      <c r="E552" s="34">
        <v>0</v>
      </c>
      <c r="F552" s="34">
        <v>1778.8030000000001</v>
      </c>
      <c r="G552">
        <v>10</v>
      </c>
      <c r="H552" t="s">
        <v>51</v>
      </c>
      <c r="I552" t="s">
        <v>369</v>
      </c>
      <c r="J552" t="s">
        <v>803</v>
      </c>
      <c r="K552" s="23" t="str">
        <f>CONCATENATE(G:G,H:H,I:I,J:J)</f>
        <v>10FRM</v>
      </c>
      <c r="M552" t="str">
        <f>VLOOKUP(B:B,CLIENTS!A:C,3,FALSE)</f>
        <v>CH090</v>
      </c>
      <c r="N552" s="51" t="str">
        <f>RIGHT(M:M,3)</f>
        <v>090</v>
      </c>
      <c r="O552" s="52">
        <f>C552+N552+30</f>
        <v>44712</v>
      </c>
    </row>
    <row r="553" spans="1:15" customFormat="1">
      <c r="A553" t="s">
        <v>2848</v>
      </c>
      <c r="B553" t="s">
        <v>1084</v>
      </c>
      <c r="C553" s="32">
        <v>44561</v>
      </c>
      <c r="D553" s="33">
        <v>623.50599999999997</v>
      </c>
      <c r="E553" s="34">
        <v>0</v>
      </c>
      <c r="F553" s="34">
        <v>623.50599999999997</v>
      </c>
      <c r="G553">
        <v>10</v>
      </c>
      <c r="H553" t="s">
        <v>51</v>
      </c>
      <c r="I553" t="s">
        <v>369</v>
      </c>
      <c r="J553" t="s">
        <v>682</v>
      </c>
      <c r="K553" s="23" t="str">
        <f>CONCATENATE(G:G,H:H,I:I,J:J)</f>
        <v>10FRD</v>
      </c>
      <c r="M553" t="str">
        <f>VLOOKUP(B:B,CLIENTS!A:C,3,FALSE)</f>
        <v>TR060</v>
      </c>
      <c r="N553" s="51" t="str">
        <f>RIGHT(M:M,3)</f>
        <v>060</v>
      </c>
      <c r="O553" s="52">
        <f>C553+N553+30</f>
        <v>44651</v>
      </c>
    </row>
    <row r="554" spans="1:15" customFormat="1">
      <c r="A554" t="s">
        <v>2949</v>
      </c>
      <c r="B554" t="s">
        <v>1084</v>
      </c>
      <c r="C554" s="32">
        <v>44571</v>
      </c>
      <c r="D554" s="33">
        <v>1424.4649999999999</v>
      </c>
      <c r="E554" s="34">
        <v>0</v>
      </c>
      <c r="F554" s="34">
        <v>1424.4649999999999</v>
      </c>
      <c r="G554">
        <v>10</v>
      </c>
      <c r="H554" t="s">
        <v>52</v>
      </c>
      <c r="I554" t="s">
        <v>369</v>
      </c>
      <c r="J554" t="s">
        <v>803</v>
      </c>
      <c r="K554" s="23" t="str">
        <f>CONCATENATE(G:G,H:H,I:I,J:J)</f>
        <v>10IRM</v>
      </c>
      <c r="M554" t="str">
        <f>VLOOKUP(B:B,CLIENTS!A:C,3,FALSE)</f>
        <v>TR060</v>
      </c>
      <c r="N554" s="51" t="str">
        <f>RIGHT(M:M,3)</f>
        <v>060</v>
      </c>
      <c r="O554" s="52">
        <f>C554+N554+30</f>
        <v>44661</v>
      </c>
    </row>
    <row r="555" spans="1:15" customFormat="1">
      <c r="A555" t="s">
        <v>2851</v>
      </c>
      <c r="B555" t="s">
        <v>1495</v>
      </c>
      <c r="C555" s="32">
        <v>44561</v>
      </c>
      <c r="D555" s="33">
        <v>2062.8110000000001</v>
      </c>
      <c r="E555" s="34">
        <v>0</v>
      </c>
      <c r="F555" s="34">
        <v>2062.8110000000001</v>
      </c>
      <c r="G555">
        <v>10</v>
      </c>
      <c r="H555" t="s">
        <v>51</v>
      </c>
      <c r="I555" t="s">
        <v>369</v>
      </c>
      <c r="J555" t="s">
        <v>682</v>
      </c>
      <c r="K555" s="23" t="str">
        <f>CONCATENATE(G:G,H:H,I:I,J:J)</f>
        <v>10FRD</v>
      </c>
      <c r="M555" t="str">
        <f>VLOOKUP(B:B,CLIENTS!A:C,3,FALSE)</f>
        <v>ES045</v>
      </c>
      <c r="N555" s="51" t="str">
        <f>RIGHT(M:M,3)</f>
        <v>045</v>
      </c>
      <c r="O555" s="52">
        <f>C555+N555+30</f>
        <v>44636</v>
      </c>
    </row>
    <row r="556" spans="1:15" customFormat="1">
      <c r="A556" t="s">
        <v>3649</v>
      </c>
      <c r="B556" t="s">
        <v>1495</v>
      </c>
      <c r="C556" s="32">
        <v>44592</v>
      </c>
      <c r="D556" s="33">
        <v>673.53099999999995</v>
      </c>
      <c r="E556" s="34">
        <v>0</v>
      </c>
      <c r="F556" s="34">
        <v>673.53099999999995</v>
      </c>
      <c r="G556">
        <v>10</v>
      </c>
      <c r="H556" t="s">
        <v>51</v>
      </c>
      <c r="I556" t="s">
        <v>369</v>
      </c>
      <c r="J556" t="s">
        <v>803</v>
      </c>
      <c r="K556" s="23" t="str">
        <f>CONCATENATE(G:G,H:H,I:I,J:J)</f>
        <v>10FRM</v>
      </c>
      <c r="M556" t="str">
        <f>VLOOKUP(B:B,CLIENTS!A:C,3,FALSE)</f>
        <v>ES045</v>
      </c>
      <c r="N556" s="51" t="str">
        <f>RIGHT(M:M,3)</f>
        <v>045</v>
      </c>
      <c r="O556" s="52">
        <f>C556+N556+30</f>
        <v>44667</v>
      </c>
    </row>
    <row r="557" spans="1:15" customFormat="1">
      <c r="A557" t="s">
        <v>3745</v>
      </c>
      <c r="B557" t="s">
        <v>1628</v>
      </c>
      <c r="C557" s="32">
        <v>44592</v>
      </c>
      <c r="D557" s="33">
        <v>4153.0349999999999</v>
      </c>
      <c r="E557" s="34">
        <v>0</v>
      </c>
      <c r="F557" s="34">
        <v>4153.0349999999999</v>
      </c>
      <c r="G557">
        <v>10</v>
      </c>
      <c r="H557" t="s">
        <v>51</v>
      </c>
      <c r="I557" t="s">
        <v>369</v>
      </c>
      <c r="J557" t="s">
        <v>803</v>
      </c>
      <c r="K557" s="23" t="str">
        <f>CONCATENATE(G:G,H:H,I:I,J:J)</f>
        <v>10FRM</v>
      </c>
      <c r="M557" t="str">
        <f>VLOOKUP(B:B,CLIENTS!A:C,3,FALSE)</f>
        <v>CH060</v>
      </c>
      <c r="N557" s="51" t="str">
        <f>RIGHT(M:M,3)</f>
        <v>060</v>
      </c>
      <c r="O557" s="52">
        <f>C557+N557+30</f>
        <v>44682</v>
      </c>
    </row>
    <row r="558" spans="1:15" customFormat="1">
      <c r="A558" t="s">
        <v>3758</v>
      </c>
      <c r="B558" t="s">
        <v>3759</v>
      </c>
      <c r="C558" s="32">
        <v>44592</v>
      </c>
      <c r="D558" s="33">
        <v>7462.375</v>
      </c>
      <c r="E558" s="34">
        <v>0</v>
      </c>
      <c r="F558" s="34">
        <v>7462.375</v>
      </c>
      <c r="G558">
        <v>10</v>
      </c>
      <c r="H558" t="s">
        <v>51</v>
      </c>
      <c r="I558" t="s">
        <v>369</v>
      </c>
      <c r="J558" t="s">
        <v>803</v>
      </c>
      <c r="K558" s="23" t="str">
        <f>CONCATENATE(G:G,H:H,I:I,J:J)</f>
        <v>10FRM</v>
      </c>
      <c r="M558" t="str">
        <f>VLOOKUP(B:B,CLIENTS!A:C,3,FALSE)</f>
        <v>CH090</v>
      </c>
      <c r="N558" s="51" t="str">
        <f>RIGHT(M:M,3)</f>
        <v>090</v>
      </c>
      <c r="O558" s="52">
        <f>C558+N558+30</f>
        <v>44712</v>
      </c>
    </row>
    <row r="559" spans="1:15" customFormat="1">
      <c r="A559" t="s">
        <v>1119</v>
      </c>
      <c r="B559" t="s">
        <v>1059</v>
      </c>
      <c r="C559" s="32">
        <v>44092</v>
      </c>
      <c r="D559" s="33">
        <v>-7638.9390000000003</v>
      </c>
      <c r="E559" s="34">
        <v>-7438.9390000000003</v>
      </c>
      <c r="F559" s="34">
        <v>-200</v>
      </c>
      <c r="G559">
        <v>10</v>
      </c>
      <c r="H559" t="s">
        <v>51</v>
      </c>
      <c r="I559" t="s">
        <v>369</v>
      </c>
      <c r="J559" t="s">
        <v>223</v>
      </c>
      <c r="K559" s="23" t="str">
        <f>CONCATENATE(G:G,H:H,I:I,J:J)</f>
        <v>10FRZ</v>
      </c>
      <c r="M559" t="str">
        <f>VLOOKUP(B:B,CLIENTS!A:C,3,FALSE)</f>
        <v>CH090</v>
      </c>
      <c r="N559" s="51" t="str">
        <f>RIGHT(M:M,3)</f>
        <v>090</v>
      </c>
      <c r="O559" s="52">
        <f>C559+N559+30</f>
        <v>44212</v>
      </c>
    </row>
    <row r="560" spans="1:15" customFormat="1">
      <c r="A560" t="s">
        <v>2425</v>
      </c>
      <c r="B560" t="s">
        <v>2426</v>
      </c>
      <c r="C560" s="32">
        <v>44545</v>
      </c>
      <c r="D560" s="33">
        <v>-6214.5039999999999</v>
      </c>
      <c r="E560" s="34">
        <v>-6164.5039999999999</v>
      </c>
      <c r="F560" s="34">
        <v>-50</v>
      </c>
      <c r="G560">
        <v>10</v>
      </c>
      <c r="H560" t="s">
        <v>51</v>
      </c>
      <c r="I560" t="s">
        <v>369</v>
      </c>
      <c r="J560" t="s">
        <v>682</v>
      </c>
      <c r="K560" s="23" t="str">
        <f>CONCATENATE(G:G,H:H,I:I,J:J)</f>
        <v>10FRD</v>
      </c>
      <c r="M560" t="str">
        <f>VLOOKUP(B:B,CLIENTS!A:C,3,FALSE)</f>
        <v>CH090</v>
      </c>
      <c r="N560" s="51" t="str">
        <f>RIGHT(M:M,3)</f>
        <v>090</v>
      </c>
      <c r="O560" s="52">
        <f>C560+N560+30</f>
        <v>44665</v>
      </c>
    </row>
    <row r="561" spans="1:15" customFormat="1">
      <c r="A561" t="s">
        <v>3791</v>
      </c>
      <c r="B561" t="s">
        <v>1059</v>
      </c>
      <c r="C561" s="32">
        <v>44592</v>
      </c>
      <c r="D561" s="33">
        <v>572.34900000000005</v>
      </c>
      <c r="E561" s="34">
        <v>0</v>
      </c>
      <c r="F561" s="34">
        <v>572.34900000000005</v>
      </c>
      <c r="G561">
        <v>10</v>
      </c>
      <c r="H561" t="s">
        <v>51</v>
      </c>
      <c r="I561" t="s">
        <v>369</v>
      </c>
      <c r="J561" t="s">
        <v>803</v>
      </c>
      <c r="K561" s="23" t="str">
        <f>CONCATENATE(G:G,H:H,I:I,J:J)</f>
        <v>10FRM</v>
      </c>
      <c r="M561" t="str">
        <f>VLOOKUP(B:B,CLIENTS!A:C,3,FALSE)</f>
        <v>CH090</v>
      </c>
      <c r="N561" s="51" t="str">
        <f>RIGHT(M:M,3)</f>
        <v>090</v>
      </c>
      <c r="O561" s="52">
        <f>C561+N561+30</f>
        <v>44712</v>
      </c>
    </row>
    <row r="562" spans="1:15" customFormat="1">
      <c r="A562" t="s">
        <v>3814</v>
      </c>
      <c r="B562" t="s">
        <v>2354</v>
      </c>
      <c r="C562" s="32">
        <v>44592</v>
      </c>
      <c r="D562" s="33">
        <v>2622.8829999999998</v>
      </c>
      <c r="E562" s="34">
        <v>0</v>
      </c>
      <c r="F562" s="34">
        <v>2622.8829999999998</v>
      </c>
      <c r="G562">
        <v>10</v>
      </c>
      <c r="H562" t="s">
        <v>51</v>
      </c>
      <c r="I562" t="s">
        <v>369</v>
      </c>
      <c r="J562" t="s">
        <v>803</v>
      </c>
      <c r="K562" s="23" t="str">
        <f>CONCATENATE(G:G,H:H,I:I,J:J)</f>
        <v>10FRM</v>
      </c>
      <c r="M562" t="str">
        <f>VLOOKUP(B:B,CLIENTS!A:C,3,FALSE)</f>
        <v>CH090</v>
      </c>
      <c r="N562" s="51" t="str">
        <f>RIGHT(M:M,3)</f>
        <v>090</v>
      </c>
      <c r="O562" s="52">
        <f>C562+N562+30</f>
        <v>44712</v>
      </c>
    </row>
    <row r="563" spans="1:15" customFormat="1">
      <c r="A563" t="s">
        <v>1636</v>
      </c>
      <c r="B563" t="s">
        <v>1637</v>
      </c>
      <c r="C563" s="32">
        <v>44469</v>
      </c>
      <c r="D563" s="33">
        <v>2930.7719999999999</v>
      </c>
      <c r="E563" s="34">
        <v>1816.921</v>
      </c>
      <c r="F563" s="34">
        <v>1113.8510000000001</v>
      </c>
      <c r="G563">
        <v>10</v>
      </c>
      <c r="H563" t="s">
        <v>51</v>
      </c>
      <c r="I563" t="s">
        <v>369</v>
      </c>
      <c r="J563" t="s">
        <v>965</v>
      </c>
      <c r="K563" s="23" t="str">
        <f>CONCATENATE(G:G,H:H,I:I,J:J)</f>
        <v>10FRK</v>
      </c>
      <c r="M563" t="str">
        <f>VLOOKUP(B:B,CLIENTS!A:C,3,FALSE)</f>
        <v>CH060</v>
      </c>
      <c r="N563" s="51" t="str">
        <f>RIGHT(M:M,3)</f>
        <v>060</v>
      </c>
      <c r="O563" s="52">
        <f>C563+N563+30</f>
        <v>44559</v>
      </c>
    </row>
    <row r="564" spans="1:15" customFormat="1">
      <c r="A564" t="s">
        <v>1994</v>
      </c>
      <c r="B564" t="s">
        <v>1637</v>
      </c>
      <c r="C564" s="32">
        <v>44510</v>
      </c>
      <c r="D564" s="33">
        <v>-1373.0820000000001</v>
      </c>
      <c r="E564" s="34">
        <v>0</v>
      </c>
      <c r="F564" s="34">
        <v>-1373.0820000000001</v>
      </c>
      <c r="G564">
        <v>10</v>
      </c>
      <c r="H564" t="s">
        <v>51</v>
      </c>
      <c r="I564" t="s">
        <v>369</v>
      </c>
      <c r="J564" t="s">
        <v>588</v>
      </c>
      <c r="K564" s="23" t="str">
        <f>CONCATENATE(G:G,H:H,I:I,J:J)</f>
        <v>10FRC</v>
      </c>
      <c r="M564" t="str">
        <f>VLOOKUP(B:B,CLIENTS!A:C,3,FALSE)</f>
        <v>CH060</v>
      </c>
      <c r="N564" s="51" t="str">
        <f>RIGHT(M:M,3)</f>
        <v>060</v>
      </c>
      <c r="O564" s="52">
        <f>C564+N564+30</f>
        <v>44600</v>
      </c>
    </row>
    <row r="565" spans="1:15" customFormat="1">
      <c r="A565" t="s">
        <v>1413</v>
      </c>
      <c r="B565" t="s">
        <v>1414</v>
      </c>
      <c r="C565" s="32">
        <v>44407</v>
      </c>
      <c r="D565" s="33">
        <v>-2909.0070000000001</v>
      </c>
      <c r="E565" s="34">
        <v>-2879.9169999999999</v>
      </c>
      <c r="F565" s="34">
        <v>-29.09</v>
      </c>
      <c r="G565">
        <v>10</v>
      </c>
      <c r="H565" t="s">
        <v>51</v>
      </c>
      <c r="I565" t="s">
        <v>369</v>
      </c>
      <c r="J565" t="s">
        <v>965</v>
      </c>
      <c r="K565" s="23" t="str">
        <f>CONCATENATE(G:G,H:H,I:I,J:J)</f>
        <v>10FRK</v>
      </c>
      <c r="M565" t="str">
        <f>VLOOKUP(B:B,CLIENTS!A:C,3,FALSE)</f>
        <v>CH090</v>
      </c>
      <c r="N565" s="51" t="str">
        <f>RIGHT(M:M,3)</f>
        <v>090</v>
      </c>
      <c r="O565" s="52">
        <f>C565+N565+30</f>
        <v>44527</v>
      </c>
    </row>
    <row r="566" spans="1:15" customFormat="1">
      <c r="A566" t="s">
        <v>2824</v>
      </c>
      <c r="B566" t="s">
        <v>1414</v>
      </c>
      <c r="C566" s="32">
        <v>44561</v>
      </c>
      <c r="D566" s="33">
        <v>7090.1189999999997</v>
      </c>
      <c r="E566" s="34">
        <v>0</v>
      </c>
      <c r="F566" s="34">
        <v>7090.1189999999997</v>
      </c>
      <c r="G566">
        <v>10</v>
      </c>
      <c r="H566" t="s">
        <v>51</v>
      </c>
      <c r="I566" t="s">
        <v>369</v>
      </c>
      <c r="J566" t="s">
        <v>682</v>
      </c>
      <c r="K566" s="23" t="str">
        <f>CONCATENATE(G:G,H:H,I:I,J:J)</f>
        <v>10FRD</v>
      </c>
      <c r="M566" t="str">
        <f>VLOOKUP(B:B,CLIENTS!A:C,3,FALSE)</f>
        <v>CH090</v>
      </c>
      <c r="N566" s="51" t="str">
        <f>RIGHT(M:M,3)</f>
        <v>090</v>
      </c>
      <c r="O566" s="52">
        <f>C566+N566+30</f>
        <v>44681</v>
      </c>
    </row>
    <row r="567" spans="1:15" customFormat="1">
      <c r="A567" t="s">
        <v>3762</v>
      </c>
      <c r="B567" t="s">
        <v>1414</v>
      </c>
      <c r="C567" s="32">
        <v>44592</v>
      </c>
      <c r="D567" s="33">
        <v>1651.52</v>
      </c>
      <c r="E567" s="34">
        <v>0</v>
      </c>
      <c r="F567" s="34">
        <v>1651.52</v>
      </c>
      <c r="G567">
        <v>10</v>
      </c>
      <c r="H567" t="s">
        <v>51</v>
      </c>
      <c r="I567" t="s">
        <v>369</v>
      </c>
      <c r="J567" t="s">
        <v>803</v>
      </c>
      <c r="K567" s="23" t="str">
        <f>CONCATENATE(G:G,H:H,I:I,J:J)</f>
        <v>10FRM</v>
      </c>
      <c r="M567" t="str">
        <f>VLOOKUP(B:B,CLIENTS!A:C,3,FALSE)</f>
        <v>CH090</v>
      </c>
      <c r="N567" s="51" t="str">
        <f>RIGHT(M:M,3)</f>
        <v>090</v>
      </c>
      <c r="O567" s="52">
        <f>C567+N567+30</f>
        <v>44712</v>
      </c>
    </row>
    <row r="568" spans="1:15" customFormat="1">
      <c r="A568" t="s">
        <v>1349</v>
      </c>
      <c r="B568" t="s">
        <v>1107</v>
      </c>
      <c r="C568" s="32">
        <v>44371</v>
      </c>
      <c r="D568" s="33">
        <v>-1150</v>
      </c>
      <c r="E568" s="34">
        <v>-1141</v>
      </c>
      <c r="F568" s="34">
        <v>-9</v>
      </c>
      <c r="G568">
        <v>10</v>
      </c>
      <c r="H568" t="s">
        <v>51</v>
      </c>
      <c r="I568" t="s">
        <v>369</v>
      </c>
      <c r="J568" t="s">
        <v>435</v>
      </c>
      <c r="K568" s="23" t="str">
        <f>CONCATENATE(G:G,H:H,I:I,J:J)</f>
        <v>10FRQ</v>
      </c>
      <c r="M568" t="str">
        <f>VLOOKUP(B:B,CLIENTS!A:C,3,FALSE)</f>
        <v>CH090</v>
      </c>
      <c r="N568" s="51" t="str">
        <f>RIGHT(M:M,3)</f>
        <v>090</v>
      </c>
      <c r="O568" s="52">
        <f>C568+N568+30</f>
        <v>44491</v>
      </c>
    </row>
    <row r="569" spans="1:15" customFormat="1">
      <c r="A569" t="s">
        <v>2409</v>
      </c>
      <c r="B569" t="s">
        <v>2410</v>
      </c>
      <c r="C569" s="32">
        <v>44544</v>
      </c>
      <c r="D569" s="33">
        <v>-1350</v>
      </c>
      <c r="E569" s="34">
        <v>-1268.778</v>
      </c>
      <c r="F569" s="34">
        <v>-81.221999999999994</v>
      </c>
      <c r="G569">
        <v>10</v>
      </c>
      <c r="H569" t="s">
        <v>51</v>
      </c>
      <c r="I569" t="s">
        <v>369</v>
      </c>
      <c r="J569" t="s">
        <v>682</v>
      </c>
      <c r="K569" s="23" t="str">
        <f>CONCATENATE(G:G,H:H,I:I,J:J)</f>
        <v>10FRD</v>
      </c>
      <c r="M569" t="str">
        <f>VLOOKUP(B:B,CLIENTS!A:C,3,FALSE)</f>
        <v>CH090</v>
      </c>
      <c r="N569" s="51" t="str">
        <f>RIGHT(M:M,3)</f>
        <v>090</v>
      </c>
      <c r="O569" s="52">
        <f>C569+N569+30</f>
        <v>44664</v>
      </c>
    </row>
    <row r="570" spans="1:15" customFormat="1">
      <c r="A570" t="s">
        <v>2828</v>
      </c>
      <c r="B570" t="s">
        <v>1107</v>
      </c>
      <c r="C570" s="32">
        <v>44561</v>
      </c>
      <c r="D570" s="33">
        <v>8583.6180000000004</v>
      </c>
      <c r="E570" s="34">
        <v>0</v>
      </c>
      <c r="F570" s="34">
        <v>8583.6180000000004</v>
      </c>
      <c r="G570">
        <v>10</v>
      </c>
      <c r="H570" t="s">
        <v>51</v>
      </c>
      <c r="I570" t="s">
        <v>369</v>
      </c>
      <c r="J570" t="s">
        <v>682</v>
      </c>
      <c r="K570" s="23" t="str">
        <f>CONCATENATE(G:G,H:H,I:I,J:J)</f>
        <v>10FRD</v>
      </c>
      <c r="M570" t="str">
        <f>VLOOKUP(B:B,CLIENTS!A:C,3,FALSE)</f>
        <v>CH090</v>
      </c>
      <c r="N570" s="51" t="str">
        <f>RIGHT(M:M,3)</f>
        <v>090</v>
      </c>
      <c r="O570" s="52">
        <f>C570+N570+30</f>
        <v>44681</v>
      </c>
    </row>
    <row r="571" spans="1:15" customFormat="1">
      <c r="A571" t="s">
        <v>3648</v>
      </c>
      <c r="B571" t="s">
        <v>1107</v>
      </c>
      <c r="C571" s="32">
        <v>44592</v>
      </c>
      <c r="D571" s="33">
        <v>8083.2449999999999</v>
      </c>
      <c r="E571" s="34">
        <v>0</v>
      </c>
      <c r="F571" s="34">
        <v>8083.2449999999999</v>
      </c>
      <c r="G571">
        <v>10</v>
      </c>
      <c r="H571" t="s">
        <v>51</v>
      </c>
      <c r="I571" t="s">
        <v>369</v>
      </c>
      <c r="J571" t="s">
        <v>803</v>
      </c>
      <c r="K571" s="23" t="str">
        <f>CONCATENATE(G:G,H:H,I:I,J:J)</f>
        <v>10FRM</v>
      </c>
      <c r="M571" t="str">
        <f>VLOOKUP(B:B,CLIENTS!A:C,3,FALSE)</f>
        <v>CH090</v>
      </c>
      <c r="N571" s="51" t="str">
        <f>RIGHT(M:M,3)</f>
        <v>090</v>
      </c>
      <c r="O571" s="52">
        <f>C571+N571+30</f>
        <v>44712</v>
      </c>
    </row>
    <row r="572" spans="1:15" customFormat="1">
      <c r="A572" t="s">
        <v>3760</v>
      </c>
      <c r="B572" t="s">
        <v>2825</v>
      </c>
      <c r="C572" s="32">
        <v>44592</v>
      </c>
      <c r="D572" s="33">
        <v>4822.491</v>
      </c>
      <c r="E572" s="34">
        <v>0</v>
      </c>
      <c r="F572" s="34">
        <v>4822.491</v>
      </c>
      <c r="G572">
        <v>10</v>
      </c>
      <c r="H572" t="s">
        <v>51</v>
      </c>
      <c r="I572" t="s">
        <v>369</v>
      </c>
      <c r="J572" t="s">
        <v>803</v>
      </c>
      <c r="K572" s="23" t="str">
        <f>CONCATENATE(G:G,H:H,I:I,J:J)</f>
        <v>10FRM</v>
      </c>
      <c r="M572" t="str">
        <f>VLOOKUP(B:B,CLIENTS!A:C,3,FALSE)</f>
        <v>CH090</v>
      </c>
      <c r="N572" s="51" t="str">
        <f>RIGHT(M:M,3)</f>
        <v>090</v>
      </c>
      <c r="O572" s="52">
        <f>C572+N572+30</f>
        <v>44712</v>
      </c>
    </row>
    <row r="573" spans="1:15" customFormat="1">
      <c r="A573">
        <v>21127352</v>
      </c>
      <c r="B573" t="s">
        <v>1036</v>
      </c>
      <c r="C573" s="32">
        <v>44237</v>
      </c>
      <c r="D573" s="33">
        <v>-4928.34</v>
      </c>
      <c r="E573" s="34">
        <v>-4028.2069999999999</v>
      </c>
      <c r="F573" s="34">
        <v>-900.13300000000004</v>
      </c>
      <c r="G573">
        <v>10</v>
      </c>
      <c r="H573" t="s">
        <v>51</v>
      </c>
      <c r="I573" t="s">
        <v>369</v>
      </c>
      <c r="J573" t="s">
        <v>435</v>
      </c>
      <c r="K573" s="23" t="str">
        <f>CONCATENATE(G:G,H:H,I:I,J:J)</f>
        <v>10FRQ</v>
      </c>
      <c r="M573" t="str">
        <f>VLOOKUP(B:B,CLIENTS!A:C,3,FALSE)</f>
        <v>TR090</v>
      </c>
      <c r="N573" s="51" t="str">
        <f>RIGHT(M:M,3)</f>
        <v>090</v>
      </c>
      <c r="O573" s="52">
        <f>C573+N573+30</f>
        <v>44357</v>
      </c>
    </row>
    <row r="574" spans="1:15" customFormat="1">
      <c r="A574" t="s">
        <v>3638</v>
      </c>
      <c r="B574" t="s">
        <v>1036</v>
      </c>
      <c r="C574" s="32">
        <v>44592</v>
      </c>
      <c r="D574" s="33">
        <v>44067.050999999999</v>
      </c>
      <c r="E574" s="34">
        <v>0</v>
      </c>
      <c r="F574" s="34">
        <v>44067.050999999999</v>
      </c>
      <c r="G574">
        <v>10</v>
      </c>
      <c r="H574" t="s">
        <v>51</v>
      </c>
      <c r="I574" t="s">
        <v>369</v>
      </c>
      <c r="J574" t="s">
        <v>803</v>
      </c>
      <c r="K574" s="23" t="str">
        <f>CONCATENATE(G:G,H:H,I:I,J:J)</f>
        <v>10FRM</v>
      </c>
      <c r="M574" t="str">
        <f>VLOOKUP(B:B,CLIENTS!A:C,3,FALSE)</f>
        <v>TR090</v>
      </c>
      <c r="N574" s="51" t="str">
        <f>RIGHT(M:M,3)</f>
        <v>090</v>
      </c>
      <c r="O574" s="52">
        <f>C574+N574+30</f>
        <v>44712</v>
      </c>
    </row>
    <row r="575" spans="1:15" customFormat="1">
      <c r="A575" t="s">
        <v>2212</v>
      </c>
      <c r="B575" t="s">
        <v>1085</v>
      </c>
      <c r="C575" s="32">
        <v>44530</v>
      </c>
      <c r="D575" s="33">
        <v>3572.9319999999998</v>
      </c>
      <c r="E575" s="34">
        <v>400</v>
      </c>
      <c r="F575" s="34">
        <v>3172.9319999999998</v>
      </c>
      <c r="G575">
        <v>10</v>
      </c>
      <c r="H575" t="s">
        <v>51</v>
      </c>
      <c r="I575" t="s">
        <v>369</v>
      </c>
      <c r="J575" t="s">
        <v>588</v>
      </c>
      <c r="K575" s="23" t="str">
        <f>CONCATENATE(G:G,H:H,I:I,J:J)</f>
        <v>10FRC</v>
      </c>
      <c r="M575" t="str">
        <f>VLOOKUP(B:B,CLIENTS!A:C,3,FALSE)</f>
        <v>ES030</v>
      </c>
      <c r="N575" s="51" t="str">
        <f>RIGHT(M:M,3)</f>
        <v>030</v>
      </c>
      <c r="O575" s="52">
        <f>C575+N575+30</f>
        <v>44590</v>
      </c>
    </row>
    <row r="576" spans="1:15" customFormat="1">
      <c r="A576" t="s">
        <v>3783</v>
      </c>
      <c r="B576" t="s">
        <v>1085</v>
      </c>
      <c r="C576" s="32">
        <v>44592</v>
      </c>
      <c r="D576" s="33">
        <v>4317.7470000000003</v>
      </c>
      <c r="E576" s="34">
        <v>0</v>
      </c>
      <c r="F576" s="34">
        <v>4317.7470000000003</v>
      </c>
      <c r="G576">
        <v>10</v>
      </c>
      <c r="H576" t="s">
        <v>51</v>
      </c>
      <c r="I576" t="s">
        <v>369</v>
      </c>
      <c r="J576" t="s">
        <v>803</v>
      </c>
      <c r="K576" s="23" t="str">
        <f>CONCATENATE(G:G,H:H,I:I,J:J)</f>
        <v>10FRM</v>
      </c>
      <c r="M576" t="str">
        <f>VLOOKUP(B:B,CLIENTS!A:C,3,FALSE)</f>
        <v>ES030</v>
      </c>
      <c r="N576" s="51" t="str">
        <f>RIGHT(M:M,3)</f>
        <v>030</v>
      </c>
      <c r="O576" s="52">
        <f>C576+N576+30</f>
        <v>44652</v>
      </c>
    </row>
    <row r="577" spans="1:15" customFormat="1">
      <c r="A577" t="s">
        <v>3670</v>
      </c>
      <c r="B577" t="s">
        <v>1877</v>
      </c>
      <c r="C577" s="32">
        <v>44592</v>
      </c>
      <c r="D577" s="33">
        <v>2360.7730000000001</v>
      </c>
      <c r="E577" s="34">
        <v>0</v>
      </c>
      <c r="F577" s="34">
        <v>2360.7730000000001</v>
      </c>
      <c r="G577">
        <v>10</v>
      </c>
      <c r="H577" t="s">
        <v>51</v>
      </c>
      <c r="I577" t="s">
        <v>369</v>
      </c>
      <c r="J577" t="s">
        <v>803</v>
      </c>
      <c r="K577" s="23" t="str">
        <f>CONCATENATE(G:G,H:H,I:I,J:J)</f>
        <v>10FRM</v>
      </c>
      <c r="M577" t="str">
        <f>VLOOKUP(B:B,CLIENTS!A:C,3,FALSE)</f>
        <v>CH000</v>
      </c>
      <c r="N577" s="51" t="str">
        <f>RIGHT(M:M,3)</f>
        <v>000</v>
      </c>
      <c r="O577" s="52">
        <f>C577+N577+30</f>
        <v>44622</v>
      </c>
    </row>
    <row r="578" spans="1:15" customFormat="1">
      <c r="A578" t="s">
        <v>3192</v>
      </c>
      <c r="B578" t="s">
        <v>1882</v>
      </c>
      <c r="C578" s="32">
        <v>44588</v>
      </c>
      <c r="D578" s="33">
        <v>-350</v>
      </c>
      <c r="E578" s="34">
        <v>0</v>
      </c>
      <c r="F578" s="34">
        <v>-350</v>
      </c>
      <c r="G578">
        <v>10</v>
      </c>
      <c r="H578" t="s">
        <v>51</v>
      </c>
      <c r="I578" t="s">
        <v>369</v>
      </c>
      <c r="J578" t="s">
        <v>803</v>
      </c>
      <c r="K578" s="23" t="str">
        <f>CONCATENATE(G:G,H:H,I:I,J:J)</f>
        <v>10FRM</v>
      </c>
      <c r="M578" t="str">
        <f>VLOOKUP(B:B,CLIENTS!A:C,3,FALSE)</f>
        <v>TR060</v>
      </c>
      <c r="N578" s="51" t="str">
        <f>RIGHT(M:M,3)</f>
        <v>060</v>
      </c>
      <c r="O578" s="52">
        <f>C578+N578+30</f>
        <v>44678</v>
      </c>
    </row>
    <row r="579" spans="1:15" customFormat="1">
      <c r="A579" t="s">
        <v>3193</v>
      </c>
      <c r="B579" t="s">
        <v>1882</v>
      </c>
      <c r="C579" s="32">
        <v>44588</v>
      </c>
      <c r="D579" s="33">
        <v>-360</v>
      </c>
      <c r="E579" s="34">
        <v>0</v>
      </c>
      <c r="F579" s="34">
        <v>-360</v>
      </c>
      <c r="G579">
        <v>10</v>
      </c>
      <c r="H579" t="s">
        <v>51</v>
      </c>
      <c r="I579" t="s">
        <v>369</v>
      </c>
      <c r="J579" t="s">
        <v>803</v>
      </c>
      <c r="K579" s="23" t="str">
        <f>CONCATENATE(G:G,H:H,I:I,J:J)</f>
        <v>10FRM</v>
      </c>
      <c r="M579" t="str">
        <f>VLOOKUP(B:B,CLIENTS!A:C,3,FALSE)</f>
        <v>TR060</v>
      </c>
      <c r="N579" s="51" t="str">
        <f>RIGHT(M:M,3)</f>
        <v>060</v>
      </c>
      <c r="O579" s="52">
        <f>C579+N579+30</f>
        <v>44678</v>
      </c>
    </row>
    <row r="580" spans="1:15" customFormat="1">
      <c r="A580" t="s">
        <v>3194</v>
      </c>
      <c r="B580" t="s">
        <v>1882</v>
      </c>
      <c r="C580" s="32">
        <v>44588</v>
      </c>
      <c r="D580" s="33">
        <v>-210</v>
      </c>
      <c r="E580" s="34">
        <v>0</v>
      </c>
      <c r="F580" s="34">
        <v>-210</v>
      </c>
      <c r="G580">
        <v>10</v>
      </c>
      <c r="H580" t="s">
        <v>51</v>
      </c>
      <c r="I580" t="s">
        <v>369</v>
      </c>
      <c r="J580" t="s">
        <v>803</v>
      </c>
      <c r="K580" s="23" t="str">
        <f>CONCATENATE(G:G,H:H,I:I,J:J)</f>
        <v>10FRM</v>
      </c>
      <c r="M580" t="str">
        <f>VLOOKUP(B:B,CLIENTS!A:C,3,FALSE)</f>
        <v>TR060</v>
      </c>
      <c r="N580" s="51" t="str">
        <f>RIGHT(M:M,3)</f>
        <v>060</v>
      </c>
      <c r="O580" s="52">
        <f>C580+N580+30</f>
        <v>44678</v>
      </c>
    </row>
    <row r="581" spans="1:15" customFormat="1">
      <c r="A581" t="s">
        <v>3195</v>
      </c>
      <c r="B581" t="s">
        <v>1882</v>
      </c>
      <c r="C581" s="32">
        <v>44588</v>
      </c>
      <c r="D581" s="33">
        <v>-330</v>
      </c>
      <c r="E581" s="34">
        <v>0</v>
      </c>
      <c r="F581" s="34">
        <v>-330</v>
      </c>
      <c r="G581">
        <v>10</v>
      </c>
      <c r="H581" t="s">
        <v>51</v>
      </c>
      <c r="I581" t="s">
        <v>369</v>
      </c>
      <c r="J581" t="s">
        <v>803</v>
      </c>
      <c r="K581" s="23" t="str">
        <f>CONCATENATE(G:G,H:H,I:I,J:J)</f>
        <v>10FRM</v>
      </c>
      <c r="M581" t="str">
        <f>VLOOKUP(B:B,CLIENTS!A:C,3,FALSE)</f>
        <v>TR060</v>
      </c>
      <c r="N581" s="51" t="str">
        <f>RIGHT(M:M,3)</f>
        <v>060</v>
      </c>
      <c r="O581" s="52">
        <f>C581+N581+30</f>
        <v>44678</v>
      </c>
    </row>
    <row r="582" spans="1:15" customFormat="1">
      <c r="A582" t="s">
        <v>3196</v>
      </c>
      <c r="B582" t="s">
        <v>1882</v>
      </c>
      <c r="C582" s="32">
        <v>44588</v>
      </c>
      <c r="D582" s="33">
        <v>-450.6</v>
      </c>
      <c r="E582" s="34">
        <v>0</v>
      </c>
      <c r="F582" s="34">
        <v>-450.6</v>
      </c>
      <c r="G582">
        <v>10</v>
      </c>
      <c r="H582" t="s">
        <v>51</v>
      </c>
      <c r="I582" t="s">
        <v>369</v>
      </c>
      <c r="J582" t="s">
        <v>803</v>
      </c>
      <c r="K582" s="23" t="str">
        <f>CONCATENATE(G:G,H:H,I:I,J:J)</f>
        <v>10FRM</v>
      </c>
      <c r="M582" t="str">
        <f>VLOOKUP(B:B,CLIENTS!A:C,3,FALSE)</f>
        <v>TR060</v>
      </c>
      <c r="N582" s="51" t="str">
        <f>RIGHT(M:M,3)</f>
        <v>060</v>
      </c>
      <c r="O582" s="52">
        <f>C582+N582+30</f>
        <v>44678</v>
      </c>
    </row>
    <row r="583" spans="1:15" customFormat="1">
      <c r="A583" t="s">
        <v>3197</v>
      </c>
      <c r="B583" t="s">
        <v>1882</v>
      </c>
      <c r="C583" s="32">
        <v>44588</v>
      </c>
      <c r="D583" s="33">
        <v>-215</v>
      </c>
      <c r="E583" s="34">
        <v>0</v>
      </c>
      <c r="F583" s="34">
        <v>-215</v>
      </c>
      <c r="G583">
        <v>10</v>
      </c>
      <c r="H583" t="s">
        <v>51</v>
      </c>
      <c r="I583" t="s">
        <v>369</v>
      </c>
      <c r="J583" t="s">
        <v>803</v>
      </c>
      <c r="K583" s="23" t="str">
        <f>CONCATENATE(G:G,H:H,I:I,J:J)</f>
        <v>10FRM</v>
      </c>
      <c r="M583" t="str">
        <f>VLOOKUP(B:B,CLIENTS!A:C,3,FALSE)</f>
        <v>TR060</v>
      </c>
      <c r="N583" s="51" t="str">
        <f>RIGHT(M:M,3)</f>
        <v>060</v>
      </c>
      <c r="O583" s="52">
        <f>C583+N583+30</f>
        <v>44678</v>
      </c>
    </row>
    <row r="584" spans="1:15" customFormat="1">
      <c r="A584" t="s">
        <v>3198</v>
      </c>
      <c r="B584" t="s">
        <v>1882</v>
      </c>
      <c r="C584" s="32">
        <v>44588</v>
      </c>
      <c r="D584" s="33">
        <v>-290</v>
      </c>
      <c r="E584" s="34">
        <v>0</v>
      </c>
      <c r="F584" s="34">
        <v>-290</v>
      </c>
      <c r="G584">
        <v>10</v>
      </c>
      <c r="H584" t="s">
        <v>51</v>
      </c>
      <c r="I584" t="s">
        <v>369</v>
      </c>
      <c r="J584" t="s">
        <v>803</v>
      </c>
      <c r="K584" s="23" t="str">
        <f>CONCATENATE(G:G,H:H,I:I,J:J)</f>
        <v>10FRM</v>
      </c>
      <c r="M584" t="str">
        <f>VLOOKUP(B:B,CLIENTS!A:C,3,FALSE)</f>
        <v>TR060</v>
      </c>
      <c r="N584" s="51" t="str">
        <f>RIGHT(M:M,3)</f>
        <v>060</v>
      </c>
      <c r="O584" s="52">
        <f>C584+N584+30</f>
        <v>44678</v>
      </c>
    </row>
    <row r="585" spans="1:15" customFormat="1">
      <c r="A585" t="s">
        <v>3721</v>
      </c>
      <c r="B585" t="s">
        <v>1882</v>
      </c>
      <c r="C585" s="32">
        <v>44592</v>
      </c>
      <c r="D585" s="33">
        <v>6788.9960000000001</v>
      </c>
      <c r="E585" s="34">
        <v>0</v>
      </c>
      <c r="F585" s="34">
        <v>6788.9960000000001</v>
      </c>
      <c r="G585">
        <v>10</v>
      </c>
      <c r="H585" t="s">
        <v>51</v>
      </c>
      <c r="I585" t="s">
        <v>369</v>
      </c>
      <c r="J585" t="s">
        <v>803</v>
      </c>
      <c r="K585" s="23" t="str">
        <f>CONCATENATE(G:G,H:H,I:I,J:J)</f>
        <v>10FRM</v>
      </c>
      <c r="M585" t="str">
        <f>VLOOKUP(B:B,CLIENTS!A:C,3,FALSE)</f>
        <v>TR060</v>
      </c>
      <c r="N585" s="51" t="str">
        <f>RIGHT(M:M,3)</f>
        <v>060</v>
      </c>
      <c r="O585" s="52">
        <f>C585+N585+30</f>
        <v>44682</v>
      </c>
    </row>
    <row r="586" spans="1:15" customFormat="1">
      <c r="A586" t="s">
        <v>3660</v>
      </c>
      <c r="B586" t="s">
        <v>2817</v>
      </c>
      <c r="C586" s="32">
        <v>44592</v>
      </c>
      <c r="D586" s="33">
        <v>796.31399999999996</v>
      </c>
      <c r="E586" s="34">
        <v>0</v>
      </c>
      <c r="F586" s="34">
        <v>796.31399999999996</v>
      </c>
      <c r="G586">
        <v>10</v>
      </c>
      <c r="H586" t="s">
        <v>51</v>
      </c>
      <c r="I586" t="s">
        <v>369</v>
      </c>
      <c r="J586" t="s">
        <v>803</v>
      </c>
      <c r="K586" s="23" t="str">
        <f>CONCATENATE(G:G,H:H,I:I,J:J)</f>
        <v>10FRM</v>
      </c>
      <c r="M586" t="str">
        <f>VLOOKUP(B:B,CLIENTS!A:C,3,FALSE)</f>
        <v>CH000</v>
      </c>
      <c r="N586" s="51" t="str">
        <f>RIGHT(M:M,3)</f>
        <v>000</v>
      </c>
      <c r="O586" s="52">
        <f>C586+N586+30</f>
        <v>44622</v>
      </c>
    </row>
    <row r="587" spans="1:15" customFormat="1">
      <c r="A587">
        <v>13136382</v>
      </c>
      <c r="B587" t="s">
        <v>432</v>
      </c>
      <c r="C587" s="32">
        <v>41351</v>
      </c>
      <c r="D587" s="33">
        <v>-412.66800000000001</v>
      </c>
      <c r="E587" s="34">
        <v>-409.09100000000001</v>
      </c>
      <c r="F587" s="34">
        <v>-3.577</v>
      </c>
      <c r="G587">
        <v>10</v>
      </c>
      <c r="H587" t="s">
        <v>51</v>
      </c>
      <c r="I587" t="s">
        <v>369</v>
      </c>
      <c r="J587" t="s">
        <v>364</v>
      </c>
      <c r="K587" s="23" t="str">
        <f>CONCATENATE(G:G,H:H,I:I,J:J)</f>
        <v>10FRX</v>
      </c>
      <c r="M587" t="str">
        <f>VLOOKUP(B:B,CLIENTS!A:C,3,FALSE)</f>
        <v>CH060</v>
      </c>
      <c r="N587" s="51" t="str">
        <f>RIGHT(M:M,3)</f>
        <v>060</v>
      </c>
      <c r="O587" s="52">
        <f>C587+N587+30</f>
        <v>41441</v>
      </c>
    </row>
    <row r="588" spans="1:15" customFormat="1">
      <c r="A588" t="s">
        <v>781</v>
      </c>
      <c r="B588" t="s">
        <v>669</v>
      </c>
      <c r="C588" s="32">
        <v>43441</v>
      </c>
      <c r="D588" s="33">
        <v>-1587.8230000000001</v>
      </c>
      <c r="E588" s="34">
        <v>-1566.3209999999999</v>
      </c>
      <c r="F588" s="34">
        <v>-21.501999999999999</v>
      </c>
      <c r="G588">
        <v>10</v>
      </c>
      <c r="H588" t="s">
        <v>51</v>
      </c>
      <c r="I588" t="s">
        <v>369</v>
      </c>
      <c r="J588" t="s">
        <v>51</v>
      </c>
      <c r="K588" s="23" t="str">
        <f>CONCATENATE(G:G,H:H,I:I,J:J)</f>
        <v>10FRF</v>
      </c>
      <c r="M588" t="str">
        <f>VLOOKUP(B:B,CLIENTS!A:C,3,FALSE)</f>
        <v>CH090</v>
      </c>
      <c r="N588" s="51" t="str">
        <f>RIGHT(M:M,3)</f>
        <v>090</v>
      </c>
      <c r="O588" s="52">
        <f>C588+N588+30</f>
        <v>43561</v>
      </c>
    </row>
    <row r="589" spans="1:15" customFormat="1">
      <c r="A589" t="s">
        <v>3681</v>
      </c>
      <c r="B589" t="s">
        <v>669</v>
      </c>
      <c r="C589" s="32">
        <v>44592</v>
      </c>
      <c r="D589" s="33">
        <v>2834.5369999999998</v>
      </c>
      <c r="E589" s="34">
        <v>0</v>
      </c>
      <c r="F589" s="34">
        <v>2834.5369999999998</v>
      </c>
      <c r="G589">
        <v>10</v>
      </c>
      <c r="H589" t="s">
        <v>51</v>
      </c>
      <c r="I589" t="s">
        <v>369</v>
      </c>
      <c r="J589" t="s">
        <v>803</v>
      </c>
      <c r="K589" s="23" t="str">
        <f>CONCATENATE(G:G,H:H,I:I,J:J)</f>
        <v>10FRM</v>
      </c>
      <c r="M589" t="str">
        <f>VLOOKUP(B:B,CLIENTS!A:C,3,FALSE)</f>
        <v>CH090</v>
      </c>
      <c r="N589" s="51" t="str">
        <f>RIGHT(M:M,3)</f>
        <v>090</v>
      </c>
      <c r="O589" s="52">
        <f>C589+N589+30</f>
        <v>44712</v>
      </c>
    </row>
    <row r="590" spans="1:15" customFormat="1">
      <c r="A590" t="s">
        <v>3720</v>
      </c>
      <c r="B590" t="s">
        <v>1883</v>
      </c>
      <c r="C590" s="32">
        <v>44592</v>
      </c>
      <c r="D590" s="33">
        <v>6375.8149999999996</v>
      </c>
      <c r="E590" s="34">
        <v>0</v>
      </c>
      <c r="F590" s="34">
        <v>6375.8149999999996</v>
      </c>
      <c r="G590">
        <v>10</v>
      </c>
      <c r="H590" t="s">
        <v>51</v>
      </c>
      <c r="I590" t="s">
        <v>369</v>
      </c>
      <c r="J590" t="s">
        <v>803</v>
      </c>
      <c r="K590" s="23" t="str">
        <f>CONCATENATE(G:G,H:H,I:I,J:J)</f>
        <v>10FRM</v>
      </c>
      <c r="M590" t="str">
        <f>VLOOKUP(B:B,CLIENTS!A:C,3,FALSE)</f>
        <v>TR060</v>
      </c>
      <c r="N590" s="51" t="str">
        <f>RIGHT(M:M,3)</f>
        <v>060</v>
      </c>
      <c r="O590" s="52">
        <f>C590+N590+30</f>
        <v>44682</v>
      </c>
    </row>
    <row r="591" spans="1:15" customFormat="1">
      <c r="A591" t="s">
        <v>3841</v>
      </c>
      <c r="B591" t="s">
        <v>3842</v>
      </c>
      <c r="C591" s="32">
        <v>44592</v>
      </c>
      <c r="D591" s="33">
        <v>1665.5940000000001</v>
      </c>
      <c r="E591" s="34">
        <v>0</v>
      </c>
      <c r="F591" s="34">
        <v>1665.5940000000001</v>
      </c>
      <c r="G591">
        <v>10</v>
      </c>
      <c r="H591" t="s">
        <v>51</v>
      </c>
      <c r="I591" t="s">
        <v>369</v>
      </c>
      <c r="J591" t="s">
        <v>803</v>
      </c>
      <c r="K591" s="23" t="str">
        <f>CONCATENATE(G:G,H:H,I:I,J:J)</f>
        <v>10FRM</v>
      </c>
      <c r="M591" t="str">
        <f>VLOOKUP(B:B,CLIENTS!A:C,3,FALSE)</f>
        <v>CH090</v>
      </c>
      <c r="N591" s="51" t="str">
        <f>RIGHT(M:M,3)</f>
        <v>090</v>
      </c>
      <c r="O591" s="52">
        <f>C591+N591+30</f>
        <v>44712</v>
      </c>
    </row>
    <row r="592" spans="1:15" customFormat="1">
      <c r="A592" t="s">
        <v>3679</v>
      </c>
      <c r="B592" t="s">
        <v>1266</v>
      </c>
      <c r="C592" s="32">
        <v>44592</v>
      </c>
      <c r="D592" s="33">
        <v>7010.6570000000002</v>
      </c>
      <c r="E592" s="34">
        <v>0</v>
      </c>
      <c r="F592" s="34">
        <v>7010.6570000000002</v>
      </c>
      <c r="G592">
        <v>10</v>
      </c>
      <c r="H592" t="s">
        <v>51</v>
      </c>
      <c r="I592" t="s">
        <v>369</v>
      </c>
      <c r="J592" t="s">
        <v>803</v>
      </c>
      <c r="K592" s="23" t="str">
        <f>CONCATENATE(G:G,H:H,I:I,J:J)</f>
        <v>10FRM</v>
      </c>
      <c r="M592" t="str">
        <f>VLOOKUP(B:B,CLIENTS!A:C,3,FALSE)</f>
        <v>TR120</v>
      </c>
      <c r="N592" s="51" t="str">
        <f>RIGHT(M:M,3)</f>
        <v>120</v>
      </c>
      <c r="O592" s="52">
        <f>C592+N592+30</f>
        <v>44742</v>
      </c>
    </row>
    <row r="593" spans="1:15" customFormat="1">
      <c r="A593" t="s">
        <v>3663</v>
      </c>
      <c r="B593" t="s">
        <v>3664</v>
      </c>
      <c r="C593" s="32">
        <v>44592</v>
      </c>
      <c r="D593" s="33">
        <v>6394.2449999999999</v>
      </c>
      <c r="E593" s="34">
        <v>0</v>
      </c>
      <c r="F593" s="34">
        <v>6394.2449999999999</v>
      </c>
      <c r="G593">
        <v>10</v>
      </c>
      <c r="H593" t="s">
        <v>51</v>
      </c>
      <c r="I593" t="s">
        <v>369</v>
      </c>
      <c r="J593" t="s">
        <v>803</v>
      </c>
      <c r="K593" s="23" t="str">
        <f>CONCATENATE(G:G,H:H,I:I,J:J)</f>
        <v>10FRM</v>
      </c>
      <c r="M593" t="str">
        <f>VLOOKUP(B:B,CLIENTS!A:C,3,FALSE)</f>
        <v>TR060</v>
      </c>
      <c r="N593" s="51" t="str">
        <f>RIGHT(M:M,3)</f>
        <v>060</v>
      </c>
      <c r="O593" s="52">
        <f>C593+N593+30</f>
        <v>44682</v>
      </c>
    </row>
    <row r="594" spans="1:15" customFormat="1">
      <c r="A594" t="s">
        <v>1585</v>
      </c>
      <c r="B594" t="s">
        <v>1265</v>
      </c>
      <c r="C594" s="32">
        <v>44462</v>
      </c>
      <c r="D594" s="33">
        <v>-825</v>
      </c>
      <c r="E594" s="34">
        <v>-650.93100000000004</v>
      </c>
      <c r="F594" s="34">
        <v>-174.06899999999999</v>
      </c>
      <c r="G594">
        <v>10</v>
      </c>
      <c r="H594" t="s">
        <v>51</v>
      </c>
      <c r="I594" t="s">
        <v>369</v>
      </c>
      <c r="J594" t="s">
        <v>965</v>
      </c>
      <c r="K594" s="23" t="str">
        <f>CONCATENATE(G:G,H:H,I:I,J:J)</f>
        <v>10FRK</v>
      </c>
      <c r="M594" t="str">
        <f>VLOOKUP(B:B,CLIENTS!A:C,3,FALSE)</f>
        <v>TR120</v>
      </c>
      <c r="N594" s="51" t="str">
        <f>RIGHT(M:M,3)</f>
        <v>120</v>
      </c>
      <c r="O594" s="52">
        <f>C594+N594+30</f>
        <v>44612</v>
      </c>
    </row>
    <row r="595" spans="1:15" customFormat="1">
      <c r="A595" t="s">
        <v>3678</v>
      </c>
      <c r="B595" t="s">
        <v>1265</v>
      </c>
      <c r="C595" s="32">
        <v>44592</v>
      </c>
      <c r="D595" s="33">
        <v>6189.7060000000001</v>
      </c>
      <c r="E595" s="34">
        <v>0</v>
      </c>
      <c r="F595" s="34">
        <v>6189.7060000000001</v>
      </c>
      <c r="G595">
        <v>10</v>
      </c>
      <c r="H595" t="s">
        <v>51</v>
      </c>
      <c r="I595" t="s">
        <v>369</v>
      </c>
      <c r="J595" t="s">
        <v>803</v>
      </c>
      <c r="K595" s="23" t="str">
        <f>CONCATENATE(G:G,H:H,I:I,J:J)</f>
        <v>10FRM</v>
      </c>
      <c r="M595" t="str">
        <f>VLOOKUP(B:B,CLIENTS!A:C,3,FALSE)</f>
        <v>TR120</v>
      </c>
      <c r="N595" s="51" t="str">
        <f>RIGHT(M:M,3)</f>
        <v>120</v>
      </c>
      <c r="O595" s="52">
        <f>C595+N595+30</f>
        <v>44742</v>
      </c>
    </row>
    <row r="596" spans="1:15" customFormat="1">
      <c r="A596" t="s">
        <v>3722</v>
      </c>
      <c r="B596" t="s">
        <v>2216</v>
      </c>
      <c r="C596" s="32">
        <v>44592</v>
      </c>
      <c r="D596" s="33">
        <v>1014.184</v>
      </c>
      <c r="E596" s="34">
        <v>0</v>
      </c>
      <c r="F596" s="34">
        <v>1014.184</v>
      </c>
      <c r="G596">
        <v>10</v>
      </c>
      <c r="H596" t="s">
        <v>51</v>
      </c>
      <c r="I596" t="s">
        <v>369</v>
      </c>
      <c r="J596" t="s">
        <v>803</v>
      </c>
      <c r="K596" s="23" t="str">
        <f>CONCATENATE(G:G,H:H,I:I,J:J)</f>
        <v>10FRM</v>
      </c>
      <c r="M596" t="str">
        <f>VLOOKUP(B:B,CLIENTS!A:C,3,FALSE)</f>
        <v>CH060</v>
      </c>
      <c r="N596" s="51" t="str">
        <f>RIGHT(M:M,3)</f>
        <v>060</v>
      </c>
      <c r="O596" s="52">
        <f>C596+N596+30</f>
        <v>44682</v>
      </c>
    </row>
    <row r="597" spans="1:15" customFormat="1">
      <c r="A597">
        <v>18127021</v>
      </c>
      <c r="B597" t="s">
        <v>631</v>
      </c>
      <c r="C597" s="32">
        <v>43451</v>
      </c>
      <c r="D597" s="33">
        <v>-1217.9870000000001</v>
      </c>
      <c r="E597" s="34">
        <v>-1162.5519999999999</v>
      </c>
      <c r="F597" s="34">
        <v>-55.435000000000002</v>
      </c>
      <c r="G597">
        <v>10</v>
      </c>
      <c r="H597" t="s">
        <v>51</v>
      </c>
      <c r="I597" t="s">
        <v>369</v>
      </c>
      <c r="J597" t="s">
        <v>51</v>
      </c>
      <c r="K597" s="23" t="str">
        <f>CONCATENATE(G:G,H:H,I:I,J:J)</f>
        <v>10FRF</v>
      </c>
      <c r="M597" t="str">
        <f>VLOOKUP(B:B,CLIENTS!A:C,3,FALSE)</f>
        <v>TR090</v>
      </c>
      <c r="N597" s="51" t="str">
        <f>RIGHT(M:M,3)</f>
        <v>090</v>
      </c>
      <c r="O597" s="52">
        <f>C597+N597+30</f>
        <v>43571</v>
      </c>
    </row>
    <row r="598" spans="1:15" customFormat="1">
      <c r="A598" t="s">
        <v>3839</v>
      </c>
      <c r="B598" t="s">
        <v>631</v>
      </c>
      <c r="C598" s="32">
        <v>44592</v>
      </c>
      <c r="D598" s="33">
        <v>673.53099999999995</v>
      </c>
      <c r="E598" s="34">
        <v>0</v>
      </c>
      <c r="F598" s="34">
        <v>673.53099999999995</v>
      </c>
      <c r="G598">
        <v>10</v>
      </c>
      <c r="H598" t="s">
        <v>51</v>
      </c>
      <c r="I598" t="s">
        <v>369</v>
      </c>
      <c r="J598" t="s">
        <v>803</v>
      </c>
      <c r="K598" s="23" t="str">
        <f>CONCATENATE(G:G,H:H,I:I,J:J)</f>
        <v>10FRM</v>
      </c>
      <c r="M598" t="str">
        <f>VLOOKUP(B:B,CLIENTS!A:C,3,FALSE)</f>
        <v>TR090</v>
      </c>
      <c r="N598" s="51" t="str">
        <f>RIGHT(M:M,3)</f>
        <v>090</v>
      </c>
      <c r="O598" s="52">
        <f>C598+N598+30</f>
        <v>44712</v>
      </c>
    </row>
    <row r="599" spans="1:15" customFormat="1">
      <c r="A599" t="s">
        <v>679</v>
      </c>
      <c r="B599" t="s">
        <v>678</v>
      </c>
      <c r="C599" s="32">
        <v>43126</v>
      </c>
      <c r="D599" s="33">
        <v>0</v>
      </c>
      <c r="E599" s="34">
        <v>0.6</v>
      </c>
      <c r="F599" s="34">
        <v>-0.6</v>
      </c>
      <c r="G599">
        <v>10</v>
      </c>
      <c r="H599" t="s">
        <v>51</v>
      </c>
      <c r="I599" t="s">
        <v>369</v>
      </c>
      <c r="J599" t="s">
        <v>51</v>
      </c>
      <c r="K599" s="23" t="str">
        <f>CONCATENATE(G:G,H:H,I:I,J:J)</f>
        <v>10FRF</v>
      </c>
      <c r="M599" t="str">
        <f>VLOOKUP(B:B,CLIENTS!A:C,3,FALSE)</f>
        <v>CH030</v>
      </c>
      <c r="N599" s="51" t="str">
        <f>RIGHT(M:M,3)</f>
        <v>030</v>
      </c>
      <c r="O599" s="52">
        <f>C599+N599+30</f>
        <v>43186</v>
      </c>
    </row>
    <row r="600" spans="1:15" customFormat="1">
      <c r="A600" t="s">
        <v>3728</v>
      </c>
      <c r="B600" t="s">
        <v>1108</v>
      </c>
      <c r="C600" s="32">
        <v>44592</v>
      </c>
      <c r="D600" s="33">
        <v>4634.3770000000004</v>
      </c>
      <c r="E600" s="34">
        <v>0</v>
      </c>
      <c r="F600" s="34">
        <v>4634.3770000000004</v>
      </c>
      <c r="G600">
        <v>10</v>
      </c>
      <c r="H600" t="s">
        <v>51</v>
      </c>
      <c r="I600" t="s">
        <v>369</v>
      </c>
      <c r="J600" t="s">
        <v>803</v>
      </c>
      <c r="K600" s="23" t="str">
        <f>CONCATENATE(G:G,H:H,I:I,J:J)</f>
        <v>10FRM</v>
      </c>
      <c r="M600" t="str">
        <f>VLOOKUP(B:B,CLIENTS!A:C,3,FALSE)</f>
        <v>CH060</v>
      </c>
      <c r="N600" s="51" t="str">
        <f>RIGHT(M:M,3)</f>
        <v>060</v>
      </c>
      <c r="O600" s="52">
        <f>C600+N600+30</f>
        <v>44682</v>
      </c>
    </row>
    <row r="601" spans="1:15" customFormat="1">
      <c r="A601">
        <v>14123509</v>
      </c>
      <c r="B601" t="s">
        <v>394</v>
      </c>
      <c r="C601" s="32">
        <v>41717</v>
      </c>
      <c r="D601" s="33">
        <v>-2656.835</v>
      </c>
      <c r="E601" s="34">
        <v>-2654.2979999999998</v>
      </c>
      <c r="F601" s="34">
        <v>-2.5369999999999999</v>
      </c>
      <c r="G601">
        <v>10</v>
      </c>
      <c r="H601" t="s">
        <v>51</v>
      </c>
      <c r="I601" t="s">
        <v>369</v>
      </c>
      <c r="J601" t="s">
        <v>365</v>
      </c>
      <c r="K601" s="23" t="str">
        <f>CONCATENATE(G:G,H:H,I:I,J:J)</f>
        <v>10FRV</v>
      </c>
      <c r="M601" t="str">
        <f>VLOOKUP(B:B,CLIENTS!A:C,3,FALSE)</f>
        <v>CH090</v>
      </c>
      <c r="N601" s="51" t="str">
        <f>RIGHT(M:M,3)</f>
        <v>090</v>
      </c>
      <c r="O601" s="52">
        <f>C601+N601+30</f>
        <v>41837</v>
      </c>
    </row>
    <row r="602" spans="1:15" customFormat="1">
      <c r="A602" t="s">
        <v>3838</v>
      </c>
      <c r="B602" t="s">
        <v>1876</v>
      </c>
      <c r="C602" s="32">
        <v>44592</v>
      </c>
      <c r="D602" s="33">
        <v>1021.68</v>
      </c>
      <c r="E602" s="34">
        <v>0</v>
      </c>
      <c r="F602" s="34">
        <v>1021.68</v>
      </c>
      <c r="G602">
        <v>10</v>
      </c>
      <c r="H602" t="s">
        <v>51</v>
      </c>
      <c r="I602" t="s">
        <v>369</v>
      </c>
      <c r="J602" t="s">
        <v>803</v>
      </c>
      <c r="K602" s="23" t="str">
        <f>CONCATENATE(G:G,H:H,I:I,J:J)</f>
        <v>10FRM</v>
      </c>
      <c r="M602" t="str">
        <f>VLOOKUP(B:B,CLIENTS!A:C,3,FALSE)</f>
        <v>TR060</v>
      </c>
      <c r="N602" s="51" t="str">
        <f>RIGHT(M:M,3)</f>
        <v>060</v>
      </c>
      <c r="O602" s="52">
        <f>C602+N602+30</f>
        <v>44682</v>
      </c>
    </row>
    <row r="603" spans="1:15" customFormat="1">
      <c r="A603" t="s">
        <v>2818</v>
      </c>
      <c r="B603" t="s">
        <v>1635</v>
      </c>
      <c r="C603" s="32">
        <v>44561</v>
      </c>
      <c r="D603" s="33">
        <v>3875.99</v>
      </c>
      <c r="E603" s="34">
        <v>3075.99</v>
      </c>
      <c r="F603" s="34">
        <v>800</v>
      </c>
      <c r="G603">
        <v>10</v>
      </c>
      <c r="H603" t="s">
        <v>51</v>
      </c>
      <c r="I603" t="s">
        <v>369</v>
      </c>
      <c r="J603" t="s">
        <v>682</v>
      </c>
      <c r="K603" s="23" t="str">
        <f>CONCATENATE(G:G,H:H,I:I,J:J)</f>
        <v>10FRD</v>
      </c>
      <c r="M603" t="str">
        <f>VLOOKUP(B:B,CLIENTS!A:C,3,FALSE)</f>
        <v>ES030</v>
      </c>
      <c r="N603" s="51" t="str">
        <f>RIGHT(M:M,3)</f>
        <v>030</v>
      </c>
      <c r="O603" s="52">
        <f>C603+N603+30</f>
        <v>44621</v>
      </c>
    </row>
    <row r="604" spans="1:15" customFormat="1">
      <c r="A604" t="s">
        <v>3726</v>
      </c>
      <c r="B604" t="s">
        <v>1635</v>
      </c>
      <c r="C604" s="32">
        <v>44592</v>
      </c>
      <c r="D604" s="33">
        <v>6059.732</v>
      </c>
      <c r="E604" s="34">
        <v>0</v>
      </c>
      <c r="F604" s="34">
        <v>6059.732</v>
      </c>
      <c r="G604">
        <v>10</v>
      </c>
      <c r="H604" t="s">
        <v>51</v>
      </c>
      <c r="I604" t="s">
        <v>369</v>
      </c>
      <c r="J604" t="s">
        <v>803</v>
      </c>
      <c r="K604" s="23" t="str">
        <f>CONCATENATE(G:G,H:H,I:I,J:J)</f>
        <v>10FRM</v>
      </c>
      <c r="M604" t="str">
        <f>VLOOKUP(B:B,CLIENTS!A:C,3,FALSE)</f>
        <v>ES030</v>
      </c>
      <c r="N604" s="51" t="str">
        <f>RIGHT(M:M,3)</f>
        <v>030</v>
      </c>
      <c r="O604" s="52">
        <f>C604+N604+30</f>
        <v>44652</v>
      </c>
    </row>
    <row r="605" spans="1:15" customFormat="1">
      <c r="A605" t="s">
        <v>3662</v>
      </c>
      <c r="B605" t="s">
        <v>907</v>
      </c>
      <c r="C605" s="32">
        <v>44592</v>
      </c>
      <c r="D605" s="33">
        <v>6176.9129999999996</v>
      </c>
      <c r="E605" s="34">
        <v>0</v>
      </c>
      <c r="F605" s="34">
        <v>6176.9129999999996</v>
      </c>
      <c r="G605">
        <v>10</v>
      </c>
      <c r="H605" t="s">
        <v>51</v>
      </c>
      <c r="I605" t="s">
        <v>369</v>
      </c>
      <c r="J605" t="s">
        <v>803</v>
      </c>
      <c r="K605" s="23" t="str">
        <f>CONCATENATE(G:G,H:H,I:I,J:J)</f>
        <v>10FRM</v>
      </c>
      <c r="M605" t="str">
        <f>VLOOKUP(B:B,CLIENTS!A:C,3,FALSE)</f>
        <v>CH120</v>
      </c>
      <c r="N605" s="51" t="str">
        <f>RIGHT(M:M,3)</f>
        <v>120</v>
      </c>
      <c r="O605" s="52">
        <f>C605+N605+30</f>
        <v>44742</v>
      </c>
    </row>
    <row r="606" spans="1:15" customFormat="1">
      <c r="A606" t="s">
        <v>3673</v>
      </c>
      <c r="B606" t="s">
        <v>1879</v>
      </c>
      <c r="C606" s="32">
        <v>44592</v>
      </c>
      <c r="D606" s="33">
        <v>5064.2569999999996</v>
      </c>
      <c r="E606" s="34">
        <v>0</v>
      </c>
      <c r="F606" s="34">
        <v>5064.2569999999996</v>
      </c>
      <c r="G606">
        <v>10</v>
      </c>
      <c r="H606" t="s">
        <v>51</v>
      </c>
      <c r="I606" t="s">
        <v>369</v>
      </c>
      <c r="J606" t="s">
        <v>803</v>
      </c>
      <c r="K606" s="23" t="str">
        <f>CONCATENATE(G:G,H:H,I:I,J:J)</f>
        <v>10FRM</v>
      </c>
      <c r="M606" t="str">
        <f>VLOOKUP(B:B,CLIENTS!A:C,3,FALSE)</f>
        <v>CH090</v>
      </c>
      <c r="N606" s="51" t="str">
        <f>RIGHT(M:M,3)</f>
        <v>090</v>
      </c>
      <c r="O606" s="52">
        <f>C606+N606+30</f>
        <v>44712</v>
      </c>
    </row>
    <row r="607" spans="1:15" customFormat="1">
      <c r="A607" t="s">
        <v>3668</v>
      </c>
      <c r="B607" t="s">
        <v>1887</v>
      </c>
      <c r="C607" s="32">
        <v>44592</v>
      </c>
      <c r="D607" s="33">
        <v>1117.3889999999999</v>
      </c>
      <c r="E607" s="34">
        <v>0</v>
      </c>
      <c r="F607" s="34">
        <v>1117.3889999999999</v>
      </c>
      <c r="G607">
        <v>10</v>
      </c>
      <c r="H607" t="s">
        <v>51</v>
      </c>
      <c r="I607" t="s">
        <v>369</v>
      </c>
      <c r="J607" t="s">
        <v>803</v>
      </c>
      <c r="K607" s="23" t="str">
        <f>CONCATENATE(G:G,H:H,I:I,J:J)</f>
        <v>10FRM</v>
      </c>
      <c r="M607" t="str">
        <f>VLOOKUP(B:B,CLIENTS!A:C,3,FALSE)</f>
        <v>CH090</v>
      </c>
      <c r="N607" s="51" t="str">
        <f>RIGHT(M:M,3)</f>
        <v>090</v>
      </c>
      <c r="O607" s="52">
        <f>C607+N607+30</f>
        <v>44712</v>
      </c>
    </row>
    <row r="608" spans="1:15" customFormat="1">
      <c r="A608" t="s">
        <v>3625</v>
      </c>
      <c r="B608" t="s">
        <v>863</v>
      </c>
      <c r="C608" s="32">
        <v>44592</v>
      </c>
      <c r="D608" s="33">
        <v>109.235</v>
      </c>
      <c r="E608" s="34">
        <v>0</v>
      </c>
      <c r="F608" s="34">
        <v>109.235</v>
      </c>
      <c r="G608">
        <v>10</v>
      </c>
      <c r="H608" t="s">
        <v>51</v>
      </c>
      <c r="I608" t="s">
        <v>369</v>
      </c>
      <c r="J608" t="s">
        <v>803</v>
      </c>
      <c r="K608" s="23" t="str">
        <f>CONCATENATE(G:G,H:H,I:I,J:J)</f>
        <v>10FRM</v>
      </c>
      <c r="M608" t="str">
        <f>VLOOKUP(B:B,CLIENTS!A:C,3,FALSE)</f>
        <v>CH090</v>
      </c>
      <c r="N608" s="51" t="str">
        <f>RIGHT(M:M,3)</f>
        <v>090</v>
      </c>
      <c r="O608" s="52">
        <f>C608+N608+30</f>
        <v>44712</v>
      </c>
    </row>
    <row r="609" spans="1:15" customFormat="1">
      <c r="A609" t="s">
        <v>3667</v>
      </c>
      <c r="B609" t="s">
        <v>863</v>
      </c>
      <c r="C609" s="32">
        <v>44592</v>
      </c>
      <c r="D609" s="33">
        <v>5526.009</v>
      </c>
      <c r="E609" s="34">
        <v>0</v>
      </c>
      <c r="F609" s="34">
        <v>5526.009</v>
      </c>
      <c r="G609">
        <v>10</v>
      </c>
      <c r="H609" t="s">
        <v>51</v>
      </c>
      <c r="I609" t="s">
        <v>369</v>
      </c>
      <c r="J609" t="s">
        <v>803</v>
      </c>
      <c r="K609" s="23" t="str">
        <f>CONCATENATE(G:G,H:H,I:I,J:J)</f>
        <v>10FRM</v>
      </c>
      <c r="M609" t="str">
        <f>VLOOKUP(B:B,CLIENTS!A:C,3,FALSE)</f>
        <v>CH090</v>
      </c>
      <c r="N609" s="51" t="str">
        <f>RIGHT(M:M,3)</f>
        <v>090</v>
      </c>
      <c r="O609" s="52">
        <f>C609+N609+30</f>
        <v>44712</v>
      </c>
    </row>
    <row r="610" spans="1:15" customFormat="1">
      <c r="A610" t="s">
        <v>3672</v>
      </c>
      <c r="B610" t="s">
        <v>1268</v>
      </c>
      <c r="C610" s="32">
        <v>44592</v>
      </c>
      <c r="D610" s="33">
        <v>588.72299999999996</v>
      </c>
      <c r="E610" s="34">
        <v>0</v>
      </c>
      <c r="F610" s="34">
        <v>588.72299999999996</v>
      </c>
      <c r="G610">
        <v>10</v>
      </c>
      <c r="H610" t="s">
        <v>51</v>
      </c>
      <c r="I610" t="s">
        <v>369</v>
      </c>
      <c r="J610" t="s">
        <v>803</v>
      </c>
      <c r="K610" s="23" t="str">
        <f>CONCATENATE(G:G,H:H,I:I,J:J)</f>
        <v>10FRM</v>
      </c>
      <c r="M610" t="str">
        <f>VLOOKUP(B:B,CLIENTS!A:C,3,FALSE)</f>
        <v>CH090</v>
      </c>
      <c r="N610" s="51" t="str">
        <f>RIGHT(M:M,3)</f>
        <v>090</v>
      </c>
      <c r="O610" s="52">
        <f>C610+N610+30</f>
        <v>44712</v>
      </c>
    </row>
    <row r="611" spans="1:15" customFormat="1">
      <c r="A611" t="s">
        <v>2940</v>
      </c>
      <c r="B611" t="s">
        <v>2941</v>
      </c>
      <c r="C611" s="32">
        <v>44571</v>
      </c>
      <c r="D611" s="33">
        <v>-5000</v>
      </c>
      <c r="E611" s="34">
        <v>0</v>
      </c>
      <c r="F611" s="34">
        <v>-5000</v>
      </c>
      <c r="G611">
        <v>10</v>
      </c>
      <c r="H611" t="s">
        <v>51</v>
      </c>
      <c r="I611" t="s">
        <v>369</v>
      </c>
      <c r="J611" t="s">
        <v>803</v>
      </c>
      <c r="K611" s="23" t="str">
        <f>CONCATENATE(G:G,H:H,I:I,J:J)</f>
        <v>10FRM</v>
      </c>
      <c r="M611" t="str">
        <f>VLOOKUP(B:B,CLIENTS!A:C,3,FALSE)</f>
        <v>CH060</v>
      </c>
      <c r="N611" s="51" t="str">
        <f>RIGHT(M:M,3)</f>
        <v>060</v>
      </c>
      <c r="O611" s="52">
        <f>C611+N611+30</f>
        <v>44661</v>
      </c>
    </row>
    <row r="612" spans="1:15" customFormat="1">
      <c r="A612" t="s">
        <v>3036</v>
      </c>
      <c r="B612" t="s">
        <v>2941</v>
      </c>
      <c r="C612" s="32">
        <v>44578</v>
      </c>
      <c r="D612" s="33">
        <v>-3800</v>
      </c>
      <c r="E612" s="34">
        <v>0</v>
      </c>
      <c r="F612" s="34">
        <v>-3800</v>
      </c>
      <c r="G612">
        <v>10</v>
      </c>
      <c r="H612" t="s">
        <v>51</v>
      </c>
      <c r="I612" t="s">
        <v>369</v>
      </c>
      <c r="J612" t="s">
        <v>803</v>
      </c>
      <c r="K612" s="23" t="str">
        <f>CONCATENATE(G:G,H:H,I:I,J:J)</f>
        <v>10FRM</v>
      </c>
      <c r="M612" t="str">
        <f>VLOOKUP(B:B,CLIENTS!A:C,3,FALSE)</f>
        <v>CH060</v>
      </c>
      <c r="N612" s="51" t="str">
        <f>RIGHT(M:M,3)</f>
        <v>060</v>
      </c>
      <c r="O612" s="52">
        <f>C612+N612+30</f>
        <v>44668</v>
      </c>
    </row>
    <row r="613" spans="1:15" customFormat="1">
      <c r="A613" t="s">
        <v>3129</v>
      </c>
      <c r="B613" t="s">
        <v>2941</v>
      </c>
      <c r="C613" s="32">
        <v>44585</v>
      </c>
      <c r="D613" s="33">
        <v>-5084.9589999999998</v>
      </c>
      <c r="E613" s="34">
        <v>-84.959000000000003</v>
      </c>
      <c r="F613" s="34">
        <v>-5000</v>
      </c>
      <c r="G613">
        <v>10</v>
      </c>
      <c r="H613" t="s">
        <v>51</v>
      </c>
      <c r="I613" t="s">
        <v>369</v>
      </c>
      <c r="J613" t="s">
        <v>803</v>
      </c>
      <c r="K613" s="23" t="str">
        <f>CONCATENATE(G:G,H:H,I:I,J:J)</f>
        <v>10FRM</v>
      </c>
      <c r="M613" t="str">
        <f>VLOOKUP(B:B,CLIENTS!A:C,3,FALSE)</f>
        <v>CH060</v>
      </c>
      <c r="N613" s="51" t="str">
        <f>RIGHT(M:M,3)</f>
        <v>060</v>
      </c>
      <c r="O613" s="52">
        <f>C613+N613+30</f>
        <v>44675</v>
      </c>
    </row>
    <row r="614" spans="1:15" customFormat="1">
      <c r="A614" t="s">
        <v>3258</v>
      </c>
      <c r="B614" t="s">
        <v>2941</v>
      </c>
      <c r="C614" s="32">
        <v>44592</v>
      </c>
      <c r="D614" s="33">
        <v>-3200</v>
      </c>
      <c r="E614" s="34">
        <v>0</v>
      </c>
      <c r="F614" s="34">
        <v>-3200</v>
      </c>
      <c r="G614">
        <v>10</v>
      </c>
      <c r="H614" t="s">
        <v>51</v>
      </c>
      <c r="I614" t="s">
        <v>369</v>
      </c>
      <c r="J614" t="s">
        <v>803</v>
      </c>
      <c r="K614" s="23" t="str">
        <f>CONCATENATE(G:G,H:H,I:I,J:J)</f>
        <v>10FRM</v>
      </c>
      <c r="M614" t="str">
        <f>VLOOKUP(B:B,CLIENTS!A:C,3,FALSE)</f>
        <v>CH060</v>
      </c>
      <c r="N614" s="51" t="str">
        <f>RIGHT(M:M,3)</f>
        <v>060</v>
      </c>
      <c r="O614" s="52">
        <f>C614+N614+30</f>
        <v>44682</v>
      </c>
    </row>
    <row r="615" spans="1:15" customFormat="1">
      <c r="A615" t="s">
        <v>3731</v>
      </c>
      <c r="B615" t="s">
        <v>2941</v>
      </c>
      <c r="C615" s="32">
        <v>44592</v>
      </c>
      <c r="D615" s="33">
        <v>21343.453000000001</v>
      </c>
      <c r="E615" s="34">
        <v>0</v>
      </c>
      <c r="F615" s="34">
        <v>21343.453000000001</v>
      </c>
      <c r="G615">
        <v>10</v>
      </c>
      <c r="H615" t="s">
        <v>51</v>
      </c>
      <c r="I615" t="s">
        <v>369</v>
      </c>
      <c r="J615" t="s">
        <v>803</v>
      </c>
      <c r="K615" s="23" t="str">
        <f>CONCATENATE(G:G,H:H,I:I,J:J)</f>
        <v>10FRM</v>
      </c>
      <c r="M615" t="str">
        <f>VLOOKUP(B:B,CLIENTS!A:C,3,FALSE)</f>
        <v>CH060</v>
      </c>
      <c r="N615" s="51" t="str">
        <f>RIGHT(M:M,3)</f>
        <v>060</v>
      </c>
      <c r="O615" s="52">
        <f>C615+N615+30</f>
        <v>44682</v>
      </c>
    </row>
    <row r="616" spans="1:15" customFormat="1">
      <c r="A616" t="s">
        <v>3671</v>
      </c>
      <c r="B616" t="s">
        <v>1878</v>
      </c>
      <c r="C616" s="32">
        <v>44592</v>
      </c>
      <c r="D616" s="33">
        <v>3331.9389999999999</v>
      </c>
      <c r="E616" s="34">
        <v>0</v>
      </c>
      <c r="F616" s="34">
        <v>3331.9389999999999</v>
      </c>
      <c r="G616">
        <v>10</v>
      </c>
      <c r="H616" t="s">
        <v>51</v>
      </c>
      <c r="I616" t="s">
        <v>369</v>
      </c>
      <c r="J616" t="s">
        <v>803</v>
      </c>
      <c r="K616" s="23" t="str">
        <f>CONCATENATE(G:G,H:H,I:I,J:J)</f>
        <v>10FRM</v>
      </c>
      <c r="M616" t="str">
        <f>VLOOKUP(B:B,CLIENTS!A:C,3,FALSE)</f>
        <v>CH090</v>
      </c>
      <c r="N616" s="51" t="str">
        <f>RIGHT(M:M,3)</f>
        <v>090</v>
      </c>
      <c r="O616" s="52">
        <f>C616+N616+30</f>
        <v>44712</v>
      </c>
    </row>
    <row r="617" spans="1:15" customFormat="1">
      <c r="A617" t="s">
        <v>782</v>
      </c>
      <c r="B617" t="s">
        <v>737</v>
      </c>
      <c r="C617" s="32">
        <v>43451</v>
      </c>
      <c r="D617" s="33">
        <v>-1660.816</v>
      </c>
      <c r="E617" s="34">
        <v>-1593.93</v>
      </c>
      <c r="F617" s="34">
        <v>-66.885999999999996</v>
      </c>
      <c r="G617">
        <v>10</v>
      </c>
      <c r="H617" t="s">
        <v>51</v>
      </c>
      <c r="I617" t="s">
        <v>369</v>
      </c>
      <c r="J617" t="s">
        <v>51</v>
      </c>
      <c r="K617" s="23" t="str">
        <f>CONCATENATE(G:G,H:H,I:I,J:J)</f>
        <v>10FRF</v>
      </c>
      <c r="M617" t="str">
        <f>VLOOKUP(B:B,CLIENTS!A:C,3,FALSE)</f>
        <v>CH090</v>
      </c>
      <c r="N617" s="51" t="str">
        <f>RIGHT(M:M,3)</f>
        <v>090</v>
      </c>
      <c r="O617" s="52">
        <f>C617+N617+30</f>
        <v>43571</v>
      </c>
    </row>
    <row r="618" spans="1:15" customFormat="1">
      <c r="A618" t="s">
        <v>2526</v>
      </c>
      <c r="B618" t="s">
        <v>1875</v>
      </c>
      <c r="C618" s="32">
        <v>44554</v>
      </c>
      <c r="D618" s="33">
        <v>-513.78200000000004</v>
      </c>
      <c r="E618" s="34">
        <v>-463.78199999999998</v>
      </c>
      <c r="F618" s="34">
        <v>-50</v>
      </c>
      <c r="G618">
        <v>10</v>
      </c>
      <c r="H618" t="s">
        <v>51</v>
      </c>
      <c r="I618" t="s">
        <v>369</v>
      </c>
      <c r="J618" t="s">
        <v>682</v>
      </c>
      <c r="K618" s="23" t="str">
        <f>CONCATENATE(G:G,H:H,I:I,J:J)</f>
        <v>10FRD</v>
      </c>
      <c r="M618" t="str">
        <f>VLOOKUP(B:B,CLIENTS!A:C,3,FALSE)</f>
        <v>CH090</v>
      </c>
      <c r="N618" s="51" t="str">
        <f>RIGHT(M:M,3)</f>
        <v>090</v>
      </c>
      <c r="O618" s="52">
        <f>C618+N618+30</f>
        <v>44674</v>
      </c>
    </row>
    <row r="619" spans="1:15" customFormat="1">
      <c r="A619" t="s">
        <v>2814</v>
      </c>
      <c r="B619" t="s">
        <v>1875</v>
      </c>
      <c r="C619" s="32">
        <v>44561</v>
      </c>
      <c r="D619" s="33">
        <v>3939.6909999999998</v>
      </c>
      <c r="E619" s="34">
        <v>0</v>
      </c>
      <c r="F619" s="34">
        <v>3939.6909999999998</v>
      </c>
      <c r="G619">
        <v>10</v>
      </c>
      <c r="H619" t="s">
        <v>51</v>
      </c>
      <c r="I619" t="s">
        <v>369</v>
      </c>
      <c r="J619" t="s">
        <v>682</v>
      </c>
      <c r="K619" s="23" t="str">
        <f>CONCATENATE(G:G,H:H,I:I,J:J)</f>
        <v>10FRD</v>
      </c>
      <c r="M619" t="str">
        <f>VLOOKUP(B:B,CLIENTS!A:C,3,FALSE)</f>
        <v>CH090</v>
      </c>
      <c r="N619" s="51" t="str">
        <f>RIGHT(M:M,3)</f>
        <v>090</v>
      </c>
      <c r="O619" s="52">
        <f>C619+N619+30</f>
        <v>44681</v>
      </c>
    </row>
    <row r="620" spans="1:15" customFormat="1">
      <c r="A620" t="s">
        <v>3727</v>
      </c>
      <c r="B620" t="s">
        <v>1875</v>
      </c>
      <c r="C620" s="32">
        <v>44592</v>
      </c>
      <c r="D620" s="33">
        <v>1187.6469999999999</v>
      </c>
      <c r="E620" s="34">
        <v>0</v>
      </c>
      <c r="F620" s="34">
        <v>1187.6469999999999</v>
      </c>
      <c r="G620">
        <v>10</v>
      </c>
      <c r="H620" t="s">
        <v>51</v>
      </c>
      <c r="I620" t="s">
        <v>369</v>
      </c>
      <c r="J620" t="s">
        <v>803</v>
      </c>
      <c r="K620" s="23" t="str">
        <f>CONCATENATE(G:G,H:H,I:I,J:J)</f>
        <v>10FRM</v>
      </c>
      <c r="M620" t="str">
        <f>VLOOKUP(B:B,CLIENTS!A:C,3,FALSE)</f>
        <v>CH090</v>
      </c>
      <c r="N620" s="51" t="str">
        <f>RIGHT(M:M,3)</f>
        <v>090</v>
      </c>
      <c r="O620" s="52">
        <f>C620+N620+30</f>
        <v>44712</v>
      </c>
    </row>
    <row r="621" spans="1:15" customFormat="1">
      <c r="A621" t="s">
        <v>3729</v>
      </c>
      <c r="B621" t="s">
        <v>3730</v>
      </c>
      <c r="C621" s="32">
        <v>44592</v>
      </c>
      <c r="D621" s="33">
        <v>572.54399999999998</v>
      </c>
      <c r="E621" s="34">
        <v>0</v>
      </c>
      <c r="F621" s="34">
        <v>572.54399999999998</v>
      </c>
      <c r="G621">
        <v>10</v>
      </c>
      <c r="H621" t="s">
        <v>51</v>
      </c>
      <c r="I621" t="s">
        <v>369</v>
      </c>
      <c r="J621" t="s">
        <v>803</v>
      </c>
      <c r="K621" s="23" t="str">
        <f>CONCATENATE(G:G,H:H,I:I,J:J)</f>
        <v>10FRM</v>
      </c>
      <c r="M621" t="str">
        <f>VLOOKUP(B:B,CLIENTS!A:C,3,FALSE)</f>
        <v>CH060</v>
      </c>
      <c r="N621" s="51" t="str">
        <f>RIGHT(M:M,3)</f>
        <v>060</v>
      </c>
      <c r="O621" s="52">
        <f>C621+N621+30</f>
        <v>44682</v>
      </c>
    </row>
    <row r="622" spans="1:15" customFormat="1">
      <c r="A622" t="s">
        <v>3677</v>
      </c>
      <c r="B622" t="s">
        <v>1899</v>
      </c>
      <c r="C622" s="32">
        <v>44592</v>
      </c>
      <c r="D622" s="33">
        <v>187.95</v>
      </c>
      <c r="E622" s="34">
        <v>0</v>
      </c>
      <c r="F622" s="34">
        <v>187.95</v>
      </c>
      <c r="G622">
        <v>10</v>
      </c>
      <c r="H622" t="s">
        <v>51</v>
      </c>
      <c r="I622" t="s">
        <v>369</v>
      </c>
      <c r="J622" t="s">
        <v>803</v>
      </c>
      <c r="K622" s="23" t="str">
        <f>CONCATENATE(G:G,H:H,I:I,J:J)</f>
        <v>10FRM</v>
      </c>
      <c r="M622" t="str">
        <f>VLOOKUP(B:B,CLIENTS!A:C,3,FALSE)</f>
        <v>CH090</v>
      </c>
      <c r="N622" s="51" t="str">
        <f>RIGHT(M:M,3)</f>
        <v>090</v>
      </c>
      <c r="O622" s="52">
        <f>C622+N622+30</f>
        <v>44712</v>
      </c>
    </row>
    <row r="623" spans="1:15" customFormat="1">
      <c r="A623" t="s">
        <v>3734</v>
      </c>
      <c r="B623" t="s">
        <v>2219</v>
      </c>
      <c r="C623" s="32">
        <v>44592</v>
      </c>
      <c r="D623" s="33">
        <v>347.68599999999998</v>
      </c>
      <c r="E623" s="34">
        <v>0</v>
      </c>
      <c r="F623" s="34">
        <v>347.68599999999998</v>
      </c>
      <c r="G623">
        <v>10</v>
      </c>
      <c r="H623" t="s">
        <v>51</v>
      </c>
      <c r="I623" t="s">
        <v>369</v>
      </c>
      <c r="J623" t="s">
        <v>803</v>
      </c>
      <c r="K623" s="23" t="str">
        <f>CONCATENATE(G:G,H:H,I:I,J:J)</f>
        <v>10FRM</v>
      </c>
      <c r="M623" t="str">
        <f>VLOOKUP(B:B,CLIENTS!A:C,3,FALSE)</f>
        <v>CH090</v>
      </c>
      <c r="N623" s="51" t="str">
        <f>RIGHT(M:M,3)</f>
        <v>090</v>
      </c>
      <c r="O623" s="52">
        <f>C623+N623+30</f>
        <v>44712</v>
      </c>
    </row>
    <row r="624" spans="1:15" customFormat="1">
      <c r="A624" t="s">
        <v>2815</v>
      </c>
      <c r="B624" t="s">
        <v>1884</v>
      </c>
      <c r="C624" s="32">
        <v>44561</v>
      </c>
      <c r="D624" s="33">
        <v>1009.91</v>
      </c>
      <c r="E624" s="34">
        <v>0</v>
      </c>
      <c r="F624" s="34">
        <v>1009.91</v>
      </c>
      <c r="G624">
        <v>10</v>
      </c>
      <c r="H624" t="s">
        <v>51</v>
      </c>
      <c r="I624" t="s">
        <v>369</v>
      </c>
      <c r="J624" t="s">
        <v>682</v>
      </c>
      <c r="K624" s="23" t="str">
        <f>CONCATENATE(G:G,H:H,I:I,J:J)</f>
        <v>10FRD</v>
      </c>
      <c r="M624" t="str">
        <f>VLOOKUP(B:B,CLIENTS!A:C,3,FALSE)</f>
        <v>CH090</v>
      </c>
      <c r="N624" s="51" t="str">
        <f>RIGHT(M:M,3)</f>
        <v>090</v>
      </c>
      <c r="O624" s="52">
        <f>C624+N624+30</f>
        <v>44681</v>
      </c>
    </row>
    <row r="625" spans="1:15" customFormat="1">
      <c r="A625" t="s">
        <v>3669</v>
      </c>
      <c r="B625" t="s">
        <v>1884</v>
      </c>
      <c r="C625" s="32">
        <v>44592</v>
      </c>
      <c r="D625" s="33">
        <v>646.85699999999997</v>
      </c>
      <c r="E625" s="34">
        <v>0</v>
      </c>
      <c r="F625" s="34">
        <v>646.85699999999997</v>
      </c>
      <c r="G625">
        <v>10</v>
      </c>
      <c r="H625" t="s">
        <v>51</v>
      </c>
      <c r="I625" t="s">
        <v>369</v>
      </c>
      <c r="J625" t="s">
        <v>803</v>
      </c>
      <c r="K625" s="23" t="str">
        <f>CONCATENATE(G:G,H:H,I:I,J:J)</f>
        <v>10FRM</v>
      </c>
      <c r="M625" t="str">
        <f>VLOOKUP(B:B,CLIENTS!A:C,3,FALSE)</f>
        <v>CH090</v>
      </c>
      <c r="N625" s="51" t="str">
        <f>RIGHT(M:M,3)</f>
        <v>090</v>
      </c>
      <c r="O625" s="52">
        <f>C625+N625+30</f>
        <v>44712</v>
      </c>
    </row>
    <row r="626" spans="1:15" customFormat="1">
      <c r="A626" t="s">
        <v>3676</v>
      </c>
      <c r="B626" t="s">
        <v>1886</v>
      </c>
      <c r="C626" s="32">
        <v>44592</v>
      </c>
      <c r="D626" s="33">
        <v>1042.4770000000001</v>
      </c>
      <c r="E626" s="34">
        <v>0</v>
      </c>
      <c r="F626" s="34">
        <v>1042.4770000000001</v>
      </c>
      <c r="G626">
        <v>10</v>
      </c>
      <c r="H626" t="s">
        <v>51</v>
      </c>
      <c r="I626" t="s">
        <v>369</v>
      </c>
      <c r="J626" t="s">
        <v>803</v>
      </c>
      <c r="K626" s="23" t="str">
        <f>CONCATENATE(G:G,H:H,I:I,J:J)</f>
        <v>10FRM</v>
      </c>
      <c r="M626" t="str">
        <f>VLOOKUP(B:B,CLIENTS!A:C,3,FALSE)</f>
        <v>CH060</v>
      </c>
      <c r="N626" s="51" t="str">
        <f>RIGHT(M:M,3)</f>
        <v>060</v>
      </c>
      <c r="O626" s="52">
        <f>C626+N626+30</f>
        <v>44682</v>
      </c>
    </row>
    <row r="627" spans="1:15" customFormat="1">
      <c r="A627" t="s">
        <v>3100</v>
      </c>
      <c r="B627" t="s">
        <v>3101</v>
      </c>
      <c r="C627" s="32">
        <v>44582</v>
      </c>
      <c r="D627" s="33">
        <v>2000</v>
      </c>
      <c r="E627" s="34">
        <v>0</v>
      </c>
      <c r="F627" s="34">
        <v>2000</v>
      </c>
      <c r="G627">
        <v>10</v>
      </c>
      <c r="H627" t="s">
        <v>52</v>
      </c>
      <c r="I627" t="s">
        <v>369</v>
      </c>
      <c r="J627" t="s">
        <v>803</v>
      </c>
      <c r="K627" s="23" t="str">
        <f>CONCATENATE(G:G,H:H,I:I,J:J)</f>
        <v>10IRM</v>
      </c>
      <c r="M627" t="str">
        <f>VLOOKUP(B:B,CLIENTS!A:C,3,FALSE)</f>
        <v>CH120</v>
      </c>
      <c r="N627" s="51" t="str">
        <f>RIGHT(M:M,3)</f>
        <v>120</v>
      </c>
      <c r="O627" s="52">
        <f>C627+N627+30</f>
        <v>44732</v>
      </c>
    </row>
    <row r="628" spans="1:15" customFormat="1">
      <c r="A628" t="s">
        <v>3661</v>
      </c>
      <c r="B628" t="s">
        <v>3101</v>
      </c>
      <c r="C628" s="32">
        <v>44592</v>
      </c>
      <c r="D628" s="33">
        <v>3457.616</v>
      </c>
      <c r="E628" s="34">
        <v>0</v>
      </c>
      <c r="F628" s="34">
        <v>3457.616</v>
      </c>
      <c r="G628">
        <v>10</v>
      </c>
      <c r="H628" t="s">
        <v>51</v>
      </c>
      <c r="I628" t="s">
        <v>369</v>
      </c>
      <c r="J628" t="s">
        <v>803</v>
      </c>
      <c r="K628" s="23" t="str">
        <f>CONCATENATE(G:G,H:H,I:I,J:J)</f>
        <v>10FRM</v>
      </c>
      <c r="M628" t="str">
        <f>VLOOKUP(B:B,CLIENTS!A:C,3,FALSE)</f>
        <v>CH120</v>
      </c>
      <c r="N628" s="51" t="str">
        <f>RIGHT(M:M,3)</f>
        <v>120</v>
      </c>
      <c r="O628" s="52">
        <f>C628+N628+30</f>
        <v>44742</v>
      </c>
    </row>
    <row r="629" spans="1:15" customFormat="1">
      <c r="A629" t="s">
        <v>3682</v>
      </c>
      <c r="B629" t="s">
        <v>3683</v>
      </c>
      <c r="C629" s="32">
        <v>44592</v>
      </c>
      <c r="D629" s="33">
        <v>1144.097</v>
      </c>
      <c r="E629" s="34">
        <v>0</v>
      </c>
      <c r="F629" s="34">
        <v>1144.097</v>
      </c>
      <c r="G629">
        <v>10</v>
      </c>
      <c r="H629" t="s">
        <v>51</v>
      </c>
      <c r="I629" t="s">
        <v>369</v>
      </c>
      <c r="J629" t="s">
        <v>803</v>
      </c>
      <c r="K629" s="23" t="str">
        <f>CONCATENATE(G:G,H:H,I:I,J:J)</f>
        <v>10FRM</v>
      </c>
      <c r="M629" t="str">
        <f>VLOOKUP(B:B,CLIENTS!A:C,3,FALSE)</f>
        <v>TR060</v>
      </c>
      <c r="N629" s="51" t="str">
        <f>RIGHT(M:M,3)</f>
        <v>060</v>
      </c>
      <c r="O629" s="52">
        <f>C629+N629+30</f>
        <v>44682</v>
      </c>
    </row>
    <row r="630" spans="1:15" customFormat="1">
      <c r="A630" t="s">
        <v>3680</v>
      </c>
      <c r="B630" t="s">
        <v>1125</v>
      </c>
      <c r="C630" s="32">
        <v>44592</v>
      </c>
      <c r="D630" s="33">
        <v>1162.1679999999999</v>
      </c>
      <c r="E630" s="34">
        <v>0</v>
      </c>
      <c r="F630" s="34">
        <v>1162.1679999999999</v>
      </c>
      <c r="G630">
        <v>10</v>
      </c>
      <c r="H630" t="s">
        <v>51</v>
      </c>
      <c r="I630" t="s">
        <v>369</v>
      </c>
      <c r="J630" t="s">
        <v>803</v>
      </c>
      <c r="K630" s="23" t="str">
        <f>CONCATENATE(G:G,H:H,I:I,J:J)</f>
        <v>10FRM</v>
      </c>
      <c r="M630" t="str">
        <f>VLOOKUP(B:B,CLIENTS!A:C,3,FALSE)</f>
        <v>CH090</v>
      </c>
      <c r="N630" s="51" t="str">
        <f>RIGHT(M:M,3)</f>
        <v>090</v>
      </c>
      <c r="O630" s="52">
        <f>C630+N630+30</f>
        <v>44712</v>
      </c>
    </row>
    <row r="631" spans="1:15" customFormat="1">
      <c r="A631">
        <v>18126809</v>
      </c>
      <c r="B631" t="s">
        <v>732</v>
      </c>
      <c r="C631" s="32">
        <v>43384</v>
      </c>
      <c r="D631" s="33">
        <v>-2074.6869999999999</v>
      </c>
      <c r="E631" s="34">
        <v>-2073.6869999999999</v>
      </c>
      <c r="F631" s="34">
        <v>-1</v>
      </c>
      <c r="G631">
        <v>10</v>
      </c>
      <c r="H631" t="s">
        <v>51</v>
      </c>
      <c r="I631" t="s">
        <v>369</v>
      </c>
      <c r="J631" t="s">
        <v>51</v>
      </c>
      <c r="K631" s="23" t="str">
        <f>CONCATENATE(G:G,H:H,I:I,J:J)</f>
        <v>10FRF</v>
      </c>
      <c r="M631" t="str">
        <f>VLOOKUP(B:B,CLIENTS!A:C,3,FALSE)</f>
        <v>TR090</v>
      </c>
      <c r="N631" s="51" t="str">
        <f>RIGHT(M:M,3)</f>
        <v>090</v>
      </c>
      <c r="O631" s="52">
        <f>C631+N631+30</f>
        <v>43504</v>
      </c>
    </row>
    <row r="632" spans="1:15" customFormat="1">
      <c r="A632" t="s">
        <v>3844</v>
      </c>
      <c r="B632" t="s">
        <v>1880</v>
      </c>
      <c r="C632" s="32">
        <v>44592</v>
      </c>
      <c r="D632" s="33">
        <v>853.99900000000002</v>
      </c>
      <c r="E632" s="34">
        <v>0</v>
      </c>
      <c r="F632" s="34">
        <v>853.99900000000002</v>
      </c>
      <c r="G632">
        <v>10</v>
      </c>
      <c r="H632" t="s">
        <v>51</v>
      </c>
      <c r="I632" t="s">
        <v>369</v>
      </c>
      <c r="J632" t="s">
        <v>803</v>
      </c>
      <c r="K632" s="23" t="str">
        <f>CONCATENATE(G:G,H:H,I:I,J:J)</f>
        <v>10FRM</v>
      </c>
      <c r="M632" t="str">
        <f>VLOOKUP(B:B,CLIENTS!A:C,3,FALSE)</f>
        <v>CH090</v>
      </c>
      <c r="N632" s="51" t="str">
        <f>RIGHT(M:M,3)</f>
        <v>090</v>
      </c>
      <c r="O632" s="52">
        <f>C632+N632+30</f>
        <v>44712</v>
      </c>
    </row>
    <row r="633" spans="1:15" customFormat="1">
      <c r="A633" t="s">
        <v>3725</v>
      </c>
      <c r="B633" t="s">
        <v>1885</v>
      </c>
      <c r="C633" s="32">
        <v>44592</v>
      </c>
      <c r="D633" s="33">
        <v>2519.2930000000001</v>
      </c>
      <c r="E633" s="34">
        <v>0</v>
      </c>
      <c r="F633" s="34">
        <v>2519.2930000000001</v>
      </c>
      <c r="G633">
        <v>10</v>
      </c>
      <c r="H633" t="s">
        <v>51</v>
      </c>
      <c r="I633" t="s">
        <v>369</v>
      </c>
      <c r="J633" t="s">
        <v>803</v>
      </c>
      <c r="K633" s="23" t="str">
        <f>CONCATENATE(G:G,H:H,I:I,J:J)</f>
        <v>10FRM</v>
      </c>
      <c r="M633" t="str">
        <f>VLOOKUP(B:B,CLIENTS!A:C,3,FALSE)</f>
        <v>CH060</v>
      </c>
      <c r="N633" s="51" t="str">
        <f>RIGHT(M:M,3)</f>
        <v>060</v>
      </c>
      <c r="O633" s="52">
        <f>C633+N633+30</f>
        <v>44682</v>
      </c>
    </row>
    <row r="634" spans="1:15" customFormat="1">
      <c r="A634" t="s">
        <v>3732</v>
      </c>
      <c r="B634" t="s">
        <v>3733</v>
      </c>
      <c r="C634" s="32">
        <v>44592</v>
      </c>
      <c r="D634" s="33">
        <v>3035.587</v>
      </c>
      <c r="E634" s="34">
        <v>0</v>
      </c>
      <c r="F634" s="34">
        <v>3035.587</v>
      </c>
      <c r="G634">
        <v>10</v>
      </c>
      <c r="H634" t="s">
        <v>51</v>
      </c>
      <c r="I634" t="s">
        <v>369</v>
      </c>
      <c r="J634" t="s">
        <v>803</v>
      </c>
      <c r="K634" s="23" t="str">
        <f>CONCATENATE(G:G,H:H,I:I,J:J)</f>
        <v>10FRM</v>
      </c>
      <c r="M634" t="str">
        <f>VLOOKUP(B:B,CLIENTS!A:C,3,FALSE)</f>
        <v>TR060</v>
      </c>
      <c r="N634" s="51" t="str">
        <f>RIGHT(M:M,3)</f>
        <v>060</v>
      </c>
      <c r="O634" s="52">
        <f>C634+N634+30</f>
        <v>44682</v>
      </c>
    </row>
    <row r="635" spans="1:15" customFormat="1">
      <c r="A635" t="s">
        <v>2819</v>
      </c>
      <c r="B635" t="s">
        <v>2208</v>
      </c>
      <c r="C635" s="32">
        <v>44561</v>
      </c>
      <c r="D635" s="33">
        <v>6104.11</v>
      </c>
      <c r="E635" s="34">
        <v>0</v>
      </c>
      <c r="F635" s="34">
        <v>6104.11</v>
      </c>
      <c r="G635">
        <v>10</v>
      </c>
      <c r="H635" t="s">
        <v>51</v>
      </c>
      <c r="I635" t="s">
        <v>369</v>
      </c>
      <c r="J635" t="s">
        <v>682</v>
      </c>
      <c r="K635" s="23" t="str">
        <f>CONCATENATE(G:G,H:H,I:I,J:J)</f>
        <v>10FRD</v>
      </c>
      <c r="M635" t="str">
        <f>VLOOKUP(B:B,CLIENTS!A:C,3,FALSE)</f>
        <v>CH090</v>
      </c>
      <c r="N635" s="51" t="str">
        <f>RIGHT(M:M,3)</f>
        <v>090</v>
      </c>
      <c r="O635" s="52">
        <f>C635+N635+30</f>
        <v>44681</v>
      </c>
    </row>
    <row r="636" spans="1:15" customFormat="1">
      <c r="A636" t="s">
        <v>3723</v>
      </c>
      <c r="B636" t="s">
        <v>3724</v>
      </c>
      <c r="C636" s="32">
        <v>44592</v>
      </c>
      <c r="D636" s="33">
        <v>387.79</v>
      </c>
      <c r="E636" s="34">
        <v>0</v>
      </c>
      <c r="F636" s="34">
        <v>387.79</v>
      </c>
      <c r="G636">
        <v>10</v>
      </c>
      <c r="H636" t="s">
        <v>51</v>
      </c>
      <c r="I636" t="s">
        <v>369</v>
      </c>
      <c r="J636" t="s">
        <v>803</v>
      </c>
      <c r="K636" s="23" t="str">
        <f>CONCATENATE(G:G,H:H,I:I,J:J)</f>
        <v>10FRM</v>
      </c>
      <c r="M636" t="str">
        <f>VLOOKUP(B:B,CLIENTS!A:C,3,FALSE)</f>
        <v>CH090</v>
      </c>
      <c r="N636" s="51" t="str">
        <f>RIGHT(M:M,3)</f>
        <v>090</v>
      </c>
      <c r="O636" s="52">
        <f>C636+N636+30</f>
        <v>44712</v>
      </c>
    </row>
    <row r="637" spans="1:15" customFormat="1">
      <c r="A637" t="s">
        <v>2812</v>
      </c>
      <c r="B637" t="s">
        <v>2813</v>
      </c>
      <c r="C637" s="32">
        <v>44561</v>
      </c>
      <c r="D637" s="33">
        <v>2072.3420000000001</v>
      </c>
      <c r="E637" s="34">
        <v>2051.6179999999999</v>
      </c>
      <c r="F637" s="34">
        <v>20.724</v>
      </c>
      <c r="G637">
        <v>10</v>
      </c>
      <c r="H637" t="s">
        <v>51</v>
      </c>
      <c r="I637" t="s">
        <v>369</v>
      </c>
      <c r="J637" t="s">
        <v>682</v>
      </c>
      <c r="K637" s="23" t="str">
        <f>CONCATENATE(G:G,H:H,I:I,J:J)</f>
        <v>10FRD</v>
      </c>
      <c r="M637" t="str">
        <f>VLOOKUP(B:B,CLIENTS!A:C,3,FALSE)</f>
        <v>CH060</v>
      </c>
      <c r="N637" s="51" t="str">
        <f>RIGHT(M:M,3)</f>
        <v>060</v>
      </c>
      <c r="O637" s="52">
        <f>C637+N637+30</f>
        <v>44651</v>
      </c>
    </row>
    <row r="638" spans="1:15" customFormat="1">
      <c r="A638" t="s">
        <v>3840</v>
      </c>
      <c r="B638" t="s">
        <v>2813</v>
      </c>
      <c r="C638" s="32">
        <v>44592</v>
      </c>
      <c r="D638" s="33">
        <v>651.37300000000005</v>
      </c>
      <c r="E638" s="34">
        <v>0</v>
      </c>
      <c r="F638" s="34">
        <v>651.37300000000005</v>
      </c>
      <c r="G638">
        <v>10</v>
      </c>
      <c r="H638" t="s">
        <v>51</v>
      </c>
      <c r="I638" t="s">
        <v>369</v>
      </c>
      <c r="J638" t="s">
        <v>803</v>
      </c>
      <c r="K638" s="23" t="str">
        <f>CONCATENATE(G:G,H:H,I:I,J:J)</f>
        <v>10FRM</v>
      </c>
      <c r="M638" t="str">
        <f>VLOOKUP(B:B,CLIENTS!A:C,3,FALSE)</f>
        <v>CH060</v>
      </c>
      <c r="N638" s="51" t="str">
        <f>RIGHT(M:M,3)</f>
        <v>060</v>
      </c>
      <c r="O638" s="52">
        <f>C638+N638+30</f>
        <v>44682</v>
      </c>
    </row>
    <row r="639" spans="1:15" customFormat="1">
      <c r="A639" t="s">
        <v>3674</v>
      </c>
      <c r="B639" t="s">
        <v>3675</v>
      </c>
      <c r="C639" s="32">
        <v>44592</v>
      </c>
      <c r="D639" s="33">
        <v>1260.2329999999999</v>
      </c>
      <c r="E639" s="34">
        <v>0</v>
      </c>
      <c r="F639" s="34">
        <v>1260.2329999999999</v>
      </c>
      <c r="G639">
        <v>10</v>
      </c>
      <c r="H639" t="s">
        <v>51</v>
      </c>
      <c r="I639" t="s">
        <v>369</v>
      </c>
      <c r="J639" t="s">
        <v>803</v>
      </c>
      <c r="K639" s="23" t="str">
        <f>CONCATENATE(G:G,H:H,I:I,J:J)</f>
        <v>10FRM</v>
      </c>
      <c r="M639" t="str">
        <f>VLOOKUP(B:B,CLIENTS!A:C,3,FALSE)</f>
        <v>CH090</v>
      </c>
      <c r="N639" s="51" t="str">
        <f>RIGHT(M:M,3)</f>
        <v>090</v>
      </c>
      <c r="O639" s="52">
        <f>C639+N639+30</f>
        <v>44712</v>
      </c>
    </row>
    <row r="640" spans="1:15" customFormat="1">
      <c r="A640" t="s">
        <v>3665</v>
      </c>
      <c r="B640" t="s">
        <v>3666</v>
      </c>
      <c r="C640" s="32">
        <v>44592</v>
      </c>
      <c r="D640" s="33">
        <v>3065.1309999999999</v>
      </c>
      <c r="E640" s="34">
        <v>0</v>
      </c>
      <c r="F640" s="34">
        <v>3065.1309999999999</v>
      </c>
      <c r="G640">
        <v>10</v>
      </c>
      <c r="H640" t="s">
        <v>51</v>
      </c>
      <c r="I640" t="s">
        <v>369</v>
      </c>
      <c r="J640" t="s">
        <v>803</v>
      </c>
      <c r="K640" s="23" t="str">
        <f>CONCATENATE(G:G,H:H,I:I,J:J)</f>
        <v>10FRM</v>
      </c>
      <c r="M640" t="str">
        <f>VLOOKUP(B:B,CLIENTS!A:C,3,FALSE)</f>
        <v>CH060</v>
      </c>
      <c r="N640" s="51" t="str">
        <f>RIGHT(M:M,3)</f>
        <v>060</v>
      </c>
      <c r="O640" s="52">
        <f>C640+N640+30</f>
        <v>44682</v>
      </c>
    </row>
    <row r="641" spans="1:15" customFormat="1">
      <c r="A641" t="s">
        <v>3843</v>
      </c>
      <c r="B641" t="s">
        <v>1890</v>
      </c>
      <c r="C641" s="32">
        <v>44592</v>
      </c>
      <c r="D641" s="33">
        <v>1879.441</v>
      </c>
      <c r="E641" s="34">
        <v>0</v>
      </c>
      <c r="F641" s="34">
        <v>1879.441</v>
      </c>
      <c r="G641">
        <v>10</v>
      </c>
      <c r="H641" t="s">
        <v>51</v>
      </c>
      <c r="I641" t="s">
        <v>369</v>
      </c>
      <c r="J641" t="s">
        <v>803</v>
      </c>
      <c r="K641" s="23" t="str">
        <f>CONCATENATE(G:G,H:H,I:I,J:J)</f>
        <v>10FRM</v>
      </c>
      <c r="M641" t="str">
        <f>VLOOKUP(B:B,CLIENTS!A:C,3,FALSE)</f>
        <v>CH090</v>
      </c>
      <c r="N641" s="51" t="str">
        <f>RIGHT(M:M,3)</f>
        <v>090</v>
      </c>
      <c r="O641" s="52">
        <f>C641+N641+30</f>
        <v>44712</v>
      </c>
    </row>
    <row r="642" spans="1:15" customFormat="1">
      <c r="A642" t="s">
        <v>3626</v>
      </c>
      <c r="B642" t="s">
        <v>2816</v>
      </c>
      <c r="C642" s="32">
        <v>44592</v>
      </c>
      <c r="D642" s="33">
        <v>554.29300000000001</v>
      </c>
      <c r="E642" s="34">
        <v>0</v>
      </c>
      <c r="F642" s="34">
        <v>554.29300000000001</v>
      </c>
      <c r="G642">
        <v>10</v>
      </c>
      <c r="H642" t="s">
        <v>51</v>
      </c>
      <c r="I642" t="s">
        <v>369</v>
      </c>
      <c r="J642" t="s">
        <v>803</v>
      </c>
      <c r="K642" s="23" t="str">
        <f>CONCATENATE(G:G,H:H,I:I,J:J)</f>
        <v>10FRM</v>
      </c>
      <c r="M642" t="str">
        <f>VLOOKUP(B:B,CLIENTS!A:C,3,FALSE)</f>
        <v>CH060</v>
      </c>
      <c r="N642" s="51" t="str">
        <f>RIGHT(M:M,3)</f>
        <v>060</v>
      </c>
      <c r="O642" s="52">
        <f>C642+N642+30</f>
        <v>44682</v>
      </c>
    </row>
    <row r="643" spans="1:15" customFormat="1">
      <c r="A643" t="s">
        <v>3735</v>
      </c>
      <c r="B643" t="s">
        <v>3736</v>
      </c>
      <c r="C643" s="32">
        <v>44592</v>
      </c>
      <c r="D643" s="33">
        <v>295.96600000000001</v>
      </c>
      <c r="E643" s="34">
        <v>0</v>
      </c>
      <c r="F643" s="34">
        <v>295.96600000000001</v>
      </c>
      <c r="G643">
        <v>10</v>
      </c>
      <c r="H643" t="s">
        <v>51</v>
      </c>
      <c r="I643" t="s">
        <v>369</v>
      </c>
      <c r="J643" t="s">
        <v>803</v>
      </c>
      <c r="K643" s="23" t="str">
        <f>CONCATENATE(G:G,H:H,I:I,J:J)</f>
        <v>10FRM</v>
      </c>
      <c r="M643" t="str">
        <f>VLOOKUP(B:B,CLIENTS!A:C,3,FALSE)</f>
        <v>TR090</v>
      </c>
      <c r="N643" s="51" t="str">
        <f>RIGHT(M:M,3)</f>
        <v>090</v>
      </c>
      <c r="O643" s="52">
        <f>C643+N643+30</f>
        <v>44712</v>
      </c>
    </row>
    <row r="644" spans="1:15" customFormat="1">
      <c r="A644" t="s">
        <v>1860</v>
      </c>
      <c r="B644" t="s">
        <v>590</v>
      </c>
      <c r="C644" s="32">
        <v>44499</v>
      </c>
      <c r="D644" s="33">
        <v>11738.225</v>
      </c>
      <c r="E644" s="34">
        <v>4139.17</v>
      </c>
      <c r="F644" s="34">
        <v>7599.0550000000003</v>
      </c>
      <c r="G644">
        <v>10</v>
      </c>
      <c r="H644" t="s">
        <v>51</v>
      </c>
      <c r="I644" t="s">
        <v>369</v>
      </c>
      <c r="J644" t="s">
        <v>1173</v>
      </c>
      <c r="K644" s="23" t="str">
        <f>CONCATENATE(G:G,H:H,I:I,J:J)</f>
        <v>10FRH</v>
      </c>
      <c r="M644" t="str">
        <f>VLOOKUP(B:B,CLIENTS!A:C,3,FALSE)</f>
        <v>CH120</v>
      </c>
      <c r="N644" s="51" t="str">
        <f>RIGHT(M:M,3)</f>
        <v>120</v>
      </c>
      <c r="O644" s="52">
        <f>C644+N644+30</f>
        <v>44649</v>
      </c>
    </row>
    <row r="645" spans="1:15" customFormat="1">
      <c r="A645" t="s">
        <v>2207</v>
      </c>
      <c r="B645" t="s">
        <v>590</v>
      </c>
      <c r="C645" s="32">
        <v>44530</v>
      </c>
      <c r="D645" s="33">
        <v>11886.022999999999</v>
      </c>
      <c r="E645" s="34">
        <v>0</v>
      </c>
      <c r="F645" s="34">
        <v>11886.022999999999</v>
      </c>
      <c r="G645">
        <v>10</v>
      </c>
      <c r="H645" t="s">
        <v>51</v>
      </c>
      <c r="I645" t="s">
        <v>369</v>
      </c>
      <c r="J645" t="s">
        <v>588</v>
      </c>
      <c r="K645" s="23" t="str">
        <f>CONCATENATE(G:G,H:H,I:I,J:J)</f>
        <v>10FRC</v>
      </c>
      <c r="M645" t="str">
        <f>VLOOKUP(B:B,CLIENTS!A:C,3,FALSE)</f>
        <v>CH120</v>
      </c>
      <c r="N645" s="51" t="str">
        <f>RIGHT(M:M,3)</f>
        <v>120</v>
      </c>
      <c r="O645" s="52">
        <f>C645+N645+30</f>
        <v>44680</v>
      </c>
    </row>
    <row r="646" spans="1:15" customFormat="1">
      <c r="A646" t="s">
        <v>2609</v>
      </c>
      <c r="B646" t="s">
        <v>853</v>
      </c>
      <c r="C646" s="32">
        <v>44558</v>
      </c>
      <c r="D646" s="33">
        <v>9771.3330000000005</v>
      </c>
      <c r="E646" s="34">
        <v>0</v>
      </c>
      <c r="F646" s="34">
        <v>9771.3330000000005</v>
      </c>
      <c r="G646">
        <v>10</v>
      </c>
      <c r="H646" t="s">
        <v>51</v>
      </c>
      <c r="I646" t="s">
        <v>369</v>
      </c>
      <c r="J646" t="s">
        <v>682</v>
      </c>
      <c r="K646" s="23" t="str">
        <f>CONCATENATE(G:G,H:H,I:I,J:J)</f>
        <v>10FRD</v>
      </c>
      <c r="M646" t="str">
        <f>VLOOKUP(B:B,CLIENTS!A:C,3,FALSE)</f>
        <v>CH120</v>
      </c>
      <c r="N646" s="51" t="str">
        <f>RIGHT(M:M,3)</f>
        <v>120</v>
      </c>
      <c r="O646" s="52">
        <f>C646+N646+30</f>
        <v>44708</v>
      </c>
    </row>
    <row r="647" spans="1:15" customFormat="1">
      <c r="A647" t="s">
        <v>2784</v>
      </c>
      <c r="B647" t="s">
        <v>590</v>
      </c>
      <c r="C647" s="32">
        <v>44561</v>
      </c>
      <c r="D647" s="33">
        <v>8739.4249999999993</v>
      </c>
      <c r="E647" s="34">
        <v>0</v>
      </c>
      <c r="F647" s="34">
        <v>8739.4249999999993</v>
      </c>
      <c r="G647">
        <v>10</v>
      </c>
      <c r="H647" t="s">
        <v>51</v>
      </c>
      <c r="I647" t="s">
        <v>369</v>
      </c>
      <c r="J647" t="s">
        <v>682</v>
      </c>
      <c r="K647" s="23" t="str">
        <f>CONCATENATE(G:G,H:H,I:I,J:J)</f>
        <v>10FRD</v>
      </c>
      <c r="M647" t="str">
        <f>VLOOKUP(B:B,CLIENTS!A:C,3,FALSE)</f>
        <v>CH120</v>
      </c>
      <c r="N647" s="51" t="str">
        <f>RIGHT(M:M,3)</f>
        <v>120</v>
      </c>
      <c r="O647" s="52">
        <f>C647+N647+30</f>
        <v>44711</v>
      </c>
    </row>
    <row r="648" spans="1:15" customFormat="1">
      <c r="A648">
        <v>18127042</v>
      </c>
      <c r="B648" t="s">
        <v>689</v>
      </c>
      <c r="C648" s="32">
        <v>43453</v>
      </c>
      <c r="D648" s="33">
        <v>-7637.2659999999996</v>
      </c>
      <c r="E648" s="34">
        <v>-7597.2659999999996</v>
      </c>
      <c r="F648" s="34">
        <v>-40</v>
      </c>
      <c r="G648">
        <v>10</v>
      </c>
      <c r="H648" t="s">
        <v>51</v>
      </c>
      <c r="I648" t="s">
        <v>369</v>
      </c>
      <c r="J648" t="s">
        <v>51</v>
      </c>
      <c r="K648" s="23" t="str">
        <f>CONCATENATE(G:G,H:H,I:I,J:J)</f>
        <v>10FRF</v>
      </c>
      <c r="M648" t="str">
        <f>VLOOKUP(B:B,CLIENTS!A:C,3,FALSE)</f>
        <v>TR060</v>
      </c>
      <c r="N648" s="51" t="str">
        <f>RIGHT(M:M,3)</f>
        <v>060</v>
      </c>
      <c r="O648" s="52">
        <f>C648+N648+30</f>
        <v>43543</v>
      </c>
    </row>
    <row r="649" spans="1:15" customFormat="1">
      <c r="A649" t="s">
        <v>3659</v>
      </c>
      <c r="B649" t="s">
        <v>689</v>
      </c>
      <c r="C649" s="32">
        <v>44592</v>
      </c>
      <c r="D649" s="33">
        <v>4382.2969999999996</v>
      </c>
      <c r="E649" s="34">
        <v>0</v>
      </c>
      <c r="F649" s="34">
        <v>4382.2969999999996</v>
      </c>
      <c r="G649">
        <v>10</v>
      </c>
      <c r="H649" t="s">
        <v>51</v>
      </c>
      <c r="I649" t="s">
        <v>369</v>
      </c>
      <c r="J649" t="s">
        <v>803</v>
      </c>
      <c r="K649" s="23" t="str">
        <f>CONCATENATE(G:G,H:H,I:I,J:J)</f>
        <v>10FRM</v>
      </c>
      <c r="M649" t="str">
        <f>VLOOKUP(B:B,CLIENTS!A:C,3,FALSE)</f>
        <v>TR060</v>
      </c>
      <c r="N649" s="51" t="str">
        <f>RIGHT(M:M,3)</f>
        <v>060</v>
      </c>
      <c r="O649" s="52">
        <f>C649+N649+30</f>
        <v>44682</v>
      </c>
    </row>
    <row r="650" spans="1:15" customFormat="1">
      <c r="A650" t="s">
        <v>3650</v>
      </c>
      <c r="B650" t="s">
        <v>3651</v>
      </c>
      <c r="C650" s="32">
        <v>44592</v>
      </c>
      <c r="D650" s="33">
        <v>4900.8689999999997</v>
      </c>
      <c r="E650" s="34">
        <v>0</v>
      </c>
      <c r="F650" s="34">
        <v>4900.8689999999997</v>
      </c>
      <c r="G650">
        <v>10</v>
      </c>
      <c r="H650" t="s">
        <v>51</v>
      </c>
      <c r="I650" t="s">
        <v>369</v>
      </c>
      <c r="J650" t="s">
        <v>803</v>
      </c>
      <c r="K650" s="23" t="str">
        <f>CONCATENATE(G:G,H:H,I:I,J:J)</f>
        <v>10FRM</v>
      </c>
      <c r="M650" t="str">
        <f>VLOOKUP(B:B,CLIENTS!A:C,3,FALSE)</f>
        <v>TR060</v>
      </c>
      <c r="N650" s="51" t="str">
        <f>RIGHT(M:M,3)</f>
        <v>060</v>
      </c>
      <c r="O650" s="52">
        <f>C650+N650+30</f>
        <v>44682</v>
      </c>
    </row>
    <row r="651" spans="1:15" customFormat="1">
      <c r="A651" t="s">
        <v>3644</v>
      </c>
      <c r="B651" t="s">
        <v>1127</v>
      </c>
      <c r="C651" s="32">
        <v>44592</v>
      </c>
      <c r="D651" s="33">
        <v>11562.57</v>
      </c>
      <c r="E651" s="34">
        <v>0</v>
      </c>
      <c r="F651" s="34">
        <v>11562.57</v>
      </c>
      <c r="G651">
        <v>10</v>
      </c>
      <c r="H651" t="s">
        <v>51</v>
      </c>
      <c r="I651" t="s">
        <v>369</v>
      </c>
      <c r="J651" t="s">
        <v>803</v>
      </c>
      <c r="K651" s="23" t="str">
        <f>CONCATENATE(G:G,H:H,I:I,J:J)</f>
        <v>10FRM</v>
      </c>
      <c r="M651" t="str">
        <f>VLOOKUP(B:B,CLIENTS!A:C,3,FALSE)</f>
        <v>CH060</v>
      </c>
      <c r="N651" s="51" t="str">
        <f>RIGHT(M:M,3)</f>
        <v>060</v>
      </c>
      <c r="O651" s="52">
        <f>C651+N651+30</f>
        <v>44682</v>
      </c>
    </row>
    <row r="652" spans="1:15" customFormat="1">
      <c r="A652" t="s">
        <v>3642</v>
      </c>
      <c r="B652" t="s">
        <v>3643</v>
      </c>
      <c r="C652" s="32">
        <v>44592</v>
      </c>
      <c r="D652" s="33">
        <v>5548.3450000000003</v>
      </c>
      <c r="E652" s="34">
        <v>0</v>
      </c>
      <c r="F652" s="34">
        <v>5548.3450000000003</v>
      </c>
      <c r="G652">
        <v>10</v>
      </c>
      <c r="H652" t="s">
        <v>51</v>
      </c>
      <c r="I652" t="s">
        <v>369</v>
      </c>
      <c r="J652" t="s">
        <v>803</v>
      </c>
      <c r="K652" s="23" t="str">
        <f>CONCATENATE(G:G,H:H,I:I,J:J)</f>
        <v>10FRM</v>
      </c>
      <c r="M652" t="str">
        <f>VLOOKUP(B:B,CLIENTS!A:C,3,FALSE)</f>
        <v>TR090</v>
      </c>
      <c r="N652" s="51" t="str">
        <f>RIGHT(M:M,3)</f>
        <v>090</v>
      </c>
      <c r="O652" s="52">
        <f>C652+N652+30</f>
        <v>44712</v>
      </c>
    </row>
    <row r="653" spans="1:15" customFormat="1">
      <c r="A653" t="s">
        <v>3652</v>
      </c>
      <c r="B653" t="s">
        <v>3653</v>
      </c>
      <c r="C653" s="32">
        <v>44592</v>
      </c>
      <c r="D653" s="33">
        <v>5213.1419999999998</v>
      </c>
      <c r="E653" s="34">
        <v>0</v>
      </c>
      <c r="F653" s="34">
        <v>5213.1419999999998</v>
      </c>
      <c r="G653">
        <v>10</v>
      </c>
      <c r="H653" t="s">
        <v>51</v>
      </c>
      <c r="I653" t="s">
        <v>369</v>
      </c>
      <c r="J653" t="s">
        <v>803</v>
      </c>
      <c r="K653" s="23" t="str">
        <f>CONCATENATE(G:G,H:H,I:I,J:J)</f>
        <v>10FRM</v>
      </c>
      <c r="M653" t="str">
        <f>VLOOKUP(B:B,CLIENTS!A:C,3,FALSE)</f>
        <v>CH000</v>
      </c>
      <c r="N653" s="51" t="str">
        <f>RIGHT(M:M,3)</f>
        <v>000</v>
      </c>
      <c r="O653" s="52">
        <f>C653+N653+30</f>
        <v>44622</v>
      </c>
    </row>
    <row r="654" spans="1:15" customFormat="1">
      <c r="A654" t="s">
        <v>1752</v>
      </c>
      <c r="B654" t="s">
        <v>1753</v>
      </c>
      <c r="C654" s="32">
        <v>44491</v>
      </c>
      <c r="D654" s="33">
        <v>35238.337</v>
      </c>
      <c r="E654" s="34">
        <v>490</v>
      </c>
      <c r="F654" s="34">
        <v>34748.337</v>
      </c>
      <c r="G654">
        <v>10</v>
      </c>
      <c r="H654" t="s">
        <v>52</v>
      </c>
      <c r="I654" t="s">
        <v>369</v>
      </c>
      <c r="J654" t="s">
        <v>1173</v>
      </c>
      <c r="K654" s="23" t="str">
        <f>CONCATENATE(G:G,H:H,I:I,J:J)</f>
        <v>10IRH</v>
      </c>
      <c r="M654" t="str">
        <f>VLOOKUP(B:B,CLIENTS!A:C,3,FALSE)</f>
        <v>CH090</v>
      </c>
      <c r="N654" s="51" t="str">
        <f>RIGHT(M:M,3)</f>
        <v>090</v>
      </c>
      <c r="O654" s="52">
        <f>C654+N654+30</f>
        <v>44611</v>
      </c>
    </row>
    <row r="655" spans="1:15" customFormat="1">
      <c r="A655" t="s">
        <v>3655</v>
      </c>
      <c r="B655" t="s">
        <v>3656</v>
      </c>
      <c r="C655" s="32">
        <v>44592</v>
      </c>
      <c r="D655" s="33">
        <v>690.65200000000004</v>
      </c>
      <c r="E655" s="34">
        <v>0</v>
      </c>
      <c r="F655" s="34">
        <v>690.65200000000004</v>
      </c>
      <c r="G655">
        <v>10</v>
      </c>
      <c r="H655" t="s">
        <v>51</v>
      </c>
      <c r="I655" t="s">
        <v>369</v>
      </c>
      <c r="J655" t="s">
        <v>803</v>
      </c>
      <c r="K655" s="23" t="str">
        <f>CONCATENATE(G:G,H:H,I:I,J:J)</f>
        <v>10FRM</v>
      </c>
      <c r="M655" t="str">
        <f>VLOOKUP(B:B,CLIENTS!A:C,3,FALSE)</f>
        <v>CH060</v>
      </c>
      <c r="N655" s="51" t="str">
        <f>RIGHT(M:M,3)</f>
        <v>060</v>
      </c>
      <c r="O655" s="52">
        <f>C655+N655+30</f>
        <v>44682</v>
      </c>
    </row>
    <row r="656" spans="1:15" customFormat="1">
      <c r="A656" t="s">
        <v>3654</v>
      </c>
      <c r="B656" t="s">
        <v>1008</v>
      </c>
      <c r="C656" s="32">
        <v>44592</v>
      </c>
      <c r="D656" s="33">
        <v>4925.8689999999997</v>
      </c>
      <c r="E656" s="34">
        <v>0</v>
      </c>
      <c r="F656" s="34">
        <v>4925.8689999999997</v>
      </c>
      <c r="G656">
        <v>10</v>
      </c>
      <c r="H656" t="s">
        <v>51</v>
      </c>
      <c r="I656" t="s">
        <v>369</v>
      </c>
      <c r="J656" t="s">
        <v>803</v>
      </c>
      <c r="K656" s="23" t="str">
        <f>CONCATENATE(G:G,H:H,I:I,J:J)</f>
        <v>10FRM</v>
      </c>
      <c r="M656" t="str">
        <f>VLOOKUP(B:B,CLIENTS!A:C,3,FALSE)</f>
        <v>CH030</v>
      </c>
      <c r="N656" s="51" t="str">
        <f>RIGHT(M:M,3)</f>
        <v>030</v>
      </c>
      <c r="O656" s="52">
        <f>C656+N656+30</f>
        <v>44652</v>
      </c>
    </row>
    <row r="657" spans="1:15" customFormat="1">
      <c r="A657" t="s">
        <v>3641</v>
      </c>
      <c r="B657" t="s">
        <v>1081</v>
      </c>
      <c r="C657" s="32">
        <v>44592</v>
      </c>
      <c r="D657" s="33">
        <v>1245.27</v>
      </c>
      <c r="E657" s="34">
        <v>0</v>
      </c>
      <c r="F657" s="34">
        <v>1245.27</v>
      </c>
      <c r="G657">
        <v>10</v>
      </c>
      <c r="H657" t="s">
        <v>51</v>
      </c>
      <c r="I657" t="s">
        <v>369</v>
      </c>
      <c r="J657" t="s">
        <v>803</v>
      </c>
      <c r="K657" s="23" t="str">
        <f>CONCATENATE(G:G,H:H,I:I,J:J)</f>
        <v>10FRM</v>
      </c>
      <c r="M657" t="str">
        <f>VLOOKUP(B:B,CLIENTS!A:C,3,FALSE)</f>
        <v>TR120</v>
      </c>
      <c r="N657" s="51" t="str">
        <f>RIGHT(M:M,3)</f>
        <v>120</v>
      </c>
      <c r="O657" s="52">
        <f>C657+N657+30</f>
        <v>44742</v>
      </c>
    </row>
    <row r="658" spans="1:15" customFormat="1">
      <c r="A658" t="s">
        <v>3657</v>
      </c>
      <c r="B658" t="s">
        <v>3658</v>
      </c>
      <c r="C658" s="32">
        <v>44592</v>
      </c>
      <c r="D658" s="33">
        <v>4077.9490000000001</v>
      </c>
      <c r="E658" s="34">
        <v>0</v>
      </c>
      <c r="F658" s="34">
        <v>4077.9490000000001</v>
      </c>
      <c r="G658">
        <v>10</v>
      </c>
      <c r="H658" t="s">
        <v>51</v>
      </c>
      <c r="I658" t="s">
        <v>369</v>
      </c>
      <c r="J658" t="s">
        <v>803</v>
      </c>
      <c r="K658" s="23" t="str">
        <f>CONCATENATE(G:G,H:H,I:I,J:J)</f>
        <v>10FRM</v>
      </c>
      <c r="M658" t="str">
        <f>VLOOKUP(B:B,CLIENTS!A:C,3,FALSE)</f>
        <v>ES</v>
      </c>
      <c r="N658" s="51">
        <v>0</v>
      </c>
      <c r="O658" s="52">
        <f>C658+N658+30</f>
        <v>44622</v>
      </c>
    </row>
    <row r="659" spans="1:15" customFormat="1">
      <c r="A659" t="s">
        <v>681</v>
      </c>
      <c r="B659" t="s">
        <v>598</v>
      </c>
      <c r="C659" s="32">
        <v>43110</v>
      </c>
      <c r="D659" s="33">
        <v>-1022</v>
      </c>
      <c r="E659" s="34">
        <v>-1015</v>
      </c>
      <c r="F659" s="34">
        <v>-7</v>
      </c>
      <c r="G659">
        <v>10</v>
      </c>
      <c r="H659" t="s">
        <v>51</v>
      </c>
      <c r="I659" t="s">
        <v>369</v>
      </c>
      <c r="J659" t="s">
        <v>51</v>
      </c>
      <c r="K659" s="23" t="str">
        <f>CONCATENATE(G:G,H:H,I:I,J:J)</f>
        <v>10FRF</v>
      </c>
      <c r="M659" t="str">
        <f>VLOOKUP(B:B,CLIENTS!A:C,3,FALSE)</f>
        <v>CH090</v>
      </c>
      <c r="N659" s="51" t="str">
        <f>RIGHT(M:M,3)</f>
        <v>090</v>
      </c>
      <c r="O659" s="52">
        <f>C659+N659+30</f>
        <v>43230</v>
      </c>
    </row>
    <row r="660" spans="1:15" customFormat="1">
      <c r="A660" t="s">
        <v>3845</v>
      </c>
      <c r="B660" t="s">
        <v>598</v>
      </c>
      <c r="C660" s="32">
        <v>44592</v>
      </c>
      <c r="D660" s="33">
        <v>7103.7240000000002</v>
      </c>
      <c r="E660" s="34">
        <v>0</v>
      </c>
      <c r="F660" s="34">
        <v>7103.7240000000002</v>
      </c>
      <c r="G660">
        <v>10</v>
      </c>
      <c r="H660" t="s">
        <v>51</v>
      </c>
      <c r="I660" t="s">
        <v>369</v>
      </c>
      <c r="J660" t="s">
        <v>803</v>
      </c>
      <c r="K660" s="23" t="str">
        <f>CONCATENATE(G:G,H:H,I:I,J:J)</f>
        <v>10FRM</v>
      </c>
      <c r="M660" t="str">
        <f>VLOOKUP(B:B,CLIENTS!A:C,3,FALSE)</f>
        <v>CH090</v>
      </c>
      <c r="N660" s="51" t="str">
        <f>RIGHT(M:M,3)</f>
        <v>090</v>
      </c>
      <c r="O660" s="52">
        <f>C660+N660+30</f>
        <v>44712</v>
      </c>
    </row>
    <row r="661" spans="1:15" customFormat="1">
      <c r="A661" t="s">
        <v>3756</v>
      </c>
      <c r="B661" t="s">
        <v>1257</v>
      </c>
      <c r="C661" s="32">
        <v>44592</v>
      </c>
      <c r="D661" s="33">
        <v>1288.0360000000001</v>
      </c>
      <c r="E661" s="34">
        <v>0</v>
      </c>
      <c r="F661" s="34">
        <v>1288.0360000000001</v>
      </c>
      <c r="G661">
        <v>10</v>
      </c>
      <c r="H661" t="s">
        <v>51</v>
      </c>
      <c r="I661" t="s">
        <v>369</v>
      </c>
      <c r="J661" t="s">
        <v>803</v>
      </c>
      <c r="K661" s="23" t="str">
        <f>CONCATENATE(G:G,H:H,I:I,J:J)</f>
        <v>10FRM</v>
      </c>
      <c r="M661" t="str">
        <f>VLOOKUP(B:B,CLIENTS!A:C,3,FALSE)</f>
        <v>CH060</v>
      </c>
      <c r="N661" s="51" t="str">
        <f>RIGHT(M:M,3)</f>
        <v>060</v>
      </c>
      <c r="O661" s="52">
        <f>C661+N661+30</f>
        <v>44682</v>
      </c>
    </row>
    <row r="662" spans="1:15" customFormat="1">
      <c r="A662" t="s">
        <v>3763</v>
      </c>
      <c r="B662" t="s">
        <v>1035</v>
      </c>
      <c r="C662" s="32">
        <v>44592</v>
      </c>
      <c r="D662" s="33">
        <v>3974.2779999999998</v>
      </c>
      <c r="E662" s="34">
        <v>0</v>
      </c>
      <c r="F662" s="34">
        <v>3974.2779999999998</v>
      </c>
      <c r="G662">
        <v>10</v>
      </c>
      <c r="H662" t="s">
        <v>51</v>
      </c>
      <c r="I662" t="s">
        <v>369</v>
      </c>
      <c r="J662" t="s">
        <v>803</v>
      </c>
      <c r="K662" s="23" t="str">
        <f>CONCATENATE(G:G,H:H,I:I,J:J)</f>
        <v>10FRM</v>
      </c>
      <c r="M662" t="str">
        <f>VLOOKUP(B:B,CLIENTS!A:C,3,FALSE)</f>
        <v>ES030</v>
      </c>
      <c r="N662" s="51" t="str">
        <f>RIGHT(M:M,3)</f>
        <v>030</v>
      </c>
      <c r="O662" s="52">
        <f>C662+N662+30</f>
        <v>44652</v>
      </c>
    </row>
    <row r="663" spans="1:15" customFormat="1">
      <c r="A663" t="s">
        <v>3645</v>
      </c>
      <c r="B663" t="s">
        <v>1894</v>
      </c>
      <c r="C663" s="32">
        <v>44592</v>
      </c>
      <c r="D663" s="33">
        <v>1670.3879999999999</v>
      </c>
      <c r="E663" s="34">
        <v>0</v>
      </c>
      <c r="F663" s="34">
        <v>1670.3879999999999</v>
      </c>
      <c r="G663">
        <v>10</v>
      </c>
      <c r="H663" t="s">
        <v>51</v>
      </c>
      <c r="I663" t="s">
        <v>369</v>
      </c>
      <c r="J663" t="s">
        <v>803</v>
      </c>
      <c r="K663" s="23" t="str">
        <f>CONCATENATE(G:G,H:H,I:I,J:J)</f>
        <v>10FRM</v>
      </c>
      <c r="M663" t="str">
        <f>VLOOKUP(B:B,CLIENTS!A:C,3,FALSE)</f>
        <v>CH090</v>
      </c>
      <c r="N663" s="51" t="str">
        <f>RIGHT(M:M,3)</f>
        <v>090</v>
      </c>
      <c r="O663" s="52">
        <f>C663+N663+30</f>
        <v>44712</v>
      </c>
    </row>
    <row r="664" spans="1:15" customFormat="1">
      <c r="A664" t="s">
        <v>783</v>
      </c>
      <c r="B664" t="s">
        <v>716</v>
      </c>
      <c r="C664" s="32">
        <v>43452</v>
      </c>
      <c r="D664" s="33">
        <v>-1028.2850000000001</v>
      </c>
      <c r="E664" s="34">
        <v>-961.88800000000003</v>
      </c>
      <c r="F664" s="34">
        <v>-66.397000000000006</v>
      </c>
      <c r="G664">
        <v>10</v>
      </c>
      <c r="H664" t="s">
        <v>51</v>
      </c>
      <c r="I664" t="s">
        <v>369</v>
      </c>
      <c r="J664" t="s">
        <v>51</v>
      </c>
      <c r="K664" s="23" t="str">
        <f>CONCATENATE(G:G,H:H,I:I,J:J)</f>
        <v>10FRF</v>
      </c>
      <c r="M664" t="str">
        <f>VLOOKUP(B:B,CLIENTS!A:C,3,FALSE)</f>
        <v>CH090</v>
      </c>
      <c r="N664" s="51" t="str">
        <f>RIGHT(M:M,3)</f>
        <v>090</v>
      </c>
      <c r="O664" s="52">
        <f>C664+N664+30</f>
        <v>43572</v>
      </c>
    </row>
    <row r="665" spans="1:15" customFormat="1">
      <c r="A665" t="s">
        <v>1439</v>
      </c>
      <c r="B665" t="s">
        <v>716</v>
      </c>
      <c r="C665" s="32">
        <v>44420</v>
      </c>
      <c r="D665" s="33">
        <v>173.15</v>
      </c>
      <c r="E665" s="34">
        <v>170</v>
      </c>
      <c r="F665" s="34">
        <v>3.15</v>
      </c>
      <c r="G665">
        <v>10</v>
      </c>
      <c r="H665" t="s">
        <v>51</v>
      </c>
      <c r="I665" t="s">
        <v>369</v>
      </c>
      <c r="J665" t="s">
        <v>965</v>
      </c>
      <c r="K665" s="23" t="str">
        <f>CONCATENATE(G:G,H:H,I:I,J:J)</f>
        <v>10FRK</v>
      </c>
      <c r="M665" t="str">
        <f>VLOOKUP(B:B,CLIENTS!A:C,3,FALSE)</f>
        <v>CH090</v>
      </c>
      <c r="N665" s="51" t="str">
        <f>RIGHT(M:M,3)</f>
        <v>090</v>
      </c>
      <c r="O665" s="52">
        <f>C665+N665+30</f>
        <v>44540</v>
      </c>
    </row>
    <row r="666" spans="1:15" customFormat="1">
      <c r="A666" t="s">
        <v>3765</v>
      </c>
      <c r="B666" t="s">
        <v>716</v>
      </c>
      <c r="C666" s="32">
        <v>44592</v>
      </c>
      <c r="D666" s="33">
        <v>5979.3879999999999</v>
      </c>
      <c r="E666" s="34">
        <v>0</v>
      </c>
      <c r="F666" s="34">
        <v>5979.3879999999999</v>
      </c>
      <c r="G666">
        <v>10</v>
      </c>
      <c r="H666" t="s">
        <v>51</v>
      </c>
      <c r="I666" t="s">
        <v>369</v>
      </c>
      <c r="J666" t="s">
        <v>803</v>
      </c>
      <c r="K666" s="23" t="str">
        <f>CONCATENATE(G:G,H:H,I:I,J:J)</f>
        <v>10FRM</v>
      </c>
      <c r="M666" t="str">
        <f>VLOOKUP(B:B,CLIENTS!A:C,3,FALSE)</f>
        <v>CH090</v>
      </c>
      <c r="N666" s="51" t="str">
        <f>RIGHT(M:M,3)</f>
        <v>090</v>
      </c>
      <c r="O666" s="52">
        <f>C666+N666+30</f>
        <v>44712</v>
      </c>
    </row>
    <row r="667" spans="1:15" customFormat="1">
      <c r="A667" t="s">
        <v>1522</v>
      </c>
      <c r="B667" t="s">
        <v>1523</v>
      </c>
      <c r="C667" s="32">
        <v>44442</v>
      </c>
      <c r="D667" s="33">
        <v>-513</v>
      </c>
      <c r="E667" s="34">
        <v>-511.70499999999998</v>
      </c>
      <c r="F667" s="34">
        <v>-1.2949999999999999</v>
      </c>
      <c r="G667">
        <v>10</v>
      </c>
      <c r="H667" t="s">
        <v>51</v>
      </c>
      <c r="I667" t="s">
        <v>369</v>
      </c>
      <c r="J667" t="s">
        <v>965</v>
      </c>
      <c r="K667" s="23" t="str">
        <f>CONCATENATE(G:G,H:H,I:I,J:J)</f>
        <v>10FRK</v>
      </c>
      <c r="M667" t="str">
        <f>VLOOKUP(B:B,CLIENTS!A:C,3,FALSE)</f>
        <v>ES</v>
      </c>
      <c r="N667" s="51">
        <v>0</v>
      </c>
      <c r="O667" s="52">
        <f>C667+N667+30</f>
        <v>44472</v>
      </c>
    </row>
    <row r="668" spans="1:15" customFormat="1">
      <c r="A668" t="s">
        <v>3848</v>
      </c>
      <c r="B668" t="s">
        <v>3849</v>
      </c>
      <c r="C668" s="32">
        <v>44592</v>
      </c>
      <c r="D668" s="33">
        <v>938.65700000000004</v>
      </c>
      <c r="E668" s="34">
        <v>0</v>
      </c>
      <c r="F668" s="34">
        <v>938.65700000000004</v>
      </c>
      <c r="G668">
        <v>10</v>
      </c>
      <c r="H668" t="s">
        <v>51</v>
      </c>
      <c r="I668" t="s">
        <v>369</v>
      </c>
      <c r="J668" t="s">
        <v>803</v>
      </c>
      <c r="K668" s="23" t="str">
        <f>CONCATENATE(G:G,H:H,I:I,J:J)</f>
        <v>10FRM</v>
      </c>
      <c r="M668" t="str">
        <f>VLOOKUP(B:B,CLIENTS!A:C,3,FALSE)</f>
        <v>CH060</v>
      </c>
      <c r="N668" s="51" t="str">
        <f>RIGHT(M:M,3)</f>
        <v>060</v>
      </c>
      <c r="O668" s="52">
        <f>C668+N668+30</f>
        <v>44682</v>
      </c>
    </row>
    <row r="669" spans="1:15" customFormat="1">
      <c r="A669" t="s">
        <v>3166</v>
      </c>
      <c r="B669" t="s">
        <v>2211</v>
      </c>
      <c r="C669" s="32">
        <v>44586</v>
      </c>
      <c r="D669" s="33">
        <v>-1700</v>
      </c>
      <c r="E669" s="34">
        <v>-1665.2329999999999</v>
      </c>
      <c r="F669" s="34">
        <v>-34.767000000000003</v>
      </c>
      <c r="G669">
        <v>10</v>
      </c>
      <c r="H669" t="s">
        <v>51</v>
      </c>
      <c r="I669" t="s">
        <v>369</v>
      </c>
      <c r="J669" t="s">
        <v>803</v>
      </c>
      <c r="K669" s="23" t="str">
        <f>CONCATENATE(G:G,H:H,I:I,J:J)</f>
        <v>10FRM</v>
      </c>
      <c r="M669" t="str">
        <f>VLOOKUP(B:B,CLIENTS!A:C,3,FALSE)</f>
        <v>CH090</v>
      </c>
      <c r="N669" s="51" t="str">
        <f>RIGHT(M:M,3)</f>
        <v>090</v>
      </c>
      <c r="O669" s="52">
        <f>C669+N669+30</f>
        <v>44706</v>
      </c>
    </row>
    <row r="670" spans="1:15" customFormat="1">
      <c r="A670" t="s">
        <v>1188</v>
      </c>
      <c r="B670" t="s">
        <v>1126</v>
      </c>
      <c r="C670" s="32">
        <v>44162</v>
      </c>
      <c r="D670" s="33">
        <v>-1200</v>
      </c>
      <c r="E670" s="34">
        <v>-1196</v>
      </c>
      <c r="F670" s="34">
        <v>-4</v>
      </c>
      <c r="G670">
        <v>10</v>
      </c>
      <c r="H670" t="s">
        <v>51</v>
      </c>
      <c r="I670" t="s">
        <v>369</v>
      </c>
      <c r="J670" t="s">
        <v>223</v>
      </c>
      <c r="K670" s="23" t="str">
        <f>CONCATENATE(G:G,H:H,I:I,J:J)</f>
        <v>10FRZ</v>
      </c>
      <c r="M670" t="str">
        <f>VLOOKUP(B:B,CLIENTS!A:C,3,FALSE)</f>
        <v>CH060</v>
      </c>
      <c r="N670" s="51" t="str">
        <f>RIGHT(M:M,3)</f>
        <v>060</v>
      </c>
      <c r="O670" s="52">
        <f>C670+N670+30</f>
        <v>44252</v>
      </c>
    </row>
    <row r="671" spans="1:15" customFormat="1">
      <c r="A671" t="s">
        <v>3740</v>
      </c>
      <c r="B671" t="s">
        <v>1273</v>
      </c>
      <c r="C671" s="32">
        <v>44592</v>
      </c>
      <c r="D671" s="33">
        <v>2841.8760000000002</v>
      </c>
      <c r="E671" s="34">
        <v>0</v>
      </c>
      <c r="F671" s="34">
        <v>2841.8760000000002</v>
      </c>
      <c r="G671">
        <v>10</v>
      </c>
      <c r="H671" t="s">
        <v>51</v>
      </c>
      <c r="I671" t="s">
        <v>369</v>
      </c>
      <c r="J671" t="s">
        <v>803</v>
      </c>
      <c r="K671" s="23" t="str">
        <f>CONCATENATE(G:G,H:H,I:I,J:J)</f>
        <v>10FRM</v>
      </c>
      <c r="M671" t="str">
        <f>VLOOKUP(B:B,CLIENTS!A:C,3,FALSE)</f>
        <v>CH060</v>
      </c>
      <c r="N671" s="51" t="str">
        <f>RIGHT(M:M,3)</f>
        <v>060</v>
      </c>
      <c r="O671" s="52">
        <f>C671+N671+30</f>
        <v>44682</v>
      </c>
    </row>
    <row r="672" spans="1:15" customFormat="1">
      <c r="A672" t="s">
        <v>2369</v>
      </c>
      <c r="B672" t="s">
        <v>550</v>
      </c>
      <c r="C672" s="32">
        <v>44540</v>
      </c>
      <c r="D672" s="33">
        <v>-4222.6459999999997</v>
      </c>
      <c r="E672" s="34">
        <v>-4202.3540000000003</v>
      </c>
      <c r="F672" s="34">
        <v>-20.292000000000002</v>
      </c>
      <c r="G672">
        <v>10</v>
      </c>
      <c r="H672" t="s">
        <v>51</v>
      </c>
      <c r="I672" t="s">
        <v>369</v>
      </c>
      <c r="J672" t="s">
        <v>682</v>
      </c>
      <c r="K672" s="23" t="str">
        <f>CONCATENATE(G:G,H:H,I:I,J:J)</f>
        <v>10FRD</v>
      </c>
      <c r="M672" t="str">
        <f>VLOOKUP(B:B,CLIENTS!A:C,3,FALSE)</f>
        <v>CH090</v>
      </c>
      <c r="N672" s="51" t="str">
        <f>RIGHT(M:M,3)</f>
        <v>090</v>
      </c>
      <c r="O672" s="52">
        <f>C672+N672+30</f>
        <v>44660</v>
      </c>
    </row>
    <row r="673" spans="1:15" customFormat="1">
      <c r="A673" t="s">
        <v>2429</v>
      </c>
      <c r="B673" t="s">
        <v>550</v>
      </c>
      <c r="C673" s="32">
        <v>44545</v>
      </c>
      <c r="D673" s="33">
        <v>94.948999999999998</v>
      </c>
      <c r="E673" s="34">
        <v>0</v>
      </c>
      <c r="F673" s="34">
        <v>94.948999999999998</v>
      </c>
      <c r="G673">
        <v>10</v>
      </c>
      <c r="H673" t="s">
        <v>51</v>
      </c>
      <c r="I673" t="s">
        <v>369</v>
      </c>
      <c r="J673" t="s">
        <v>682</v>
      </c>
      <c r="K673" s="23" t="str">
        <f>CONCATENATE(G:G,H:H,I:I,J:J)</f>
        <v>10FRD</v>
      </c>
      <c r="M673" t="str">
        <f>VLOOKUP(B:B,CLIENTS!A:C,3,FALSE)</f>
        <v>CH090</v>
      </c>
      <c r="N673" s="51" t="str">
        <f>RIGHT(M:M,3)</f>
        <v>090</v>
      </c>
      <c r="O673" s="52">
        <f>C673+N673+30</f>
        <v>44665</v>
      </c>
    </row>
    <row r="674" spans="1:15" customFormat="1">
      <c r="A674" t="s">
        <v>2430</v>
      </c>
      <c r="B674" t="s">
        <v>550</v>
      </c>
      <c r="C674" s="32">
        <v>44545</v>
      </c>
      <c r="D674" s="33">
        <v>94.948999999999998</v>
      </c>
      <c r="E674" s="34">
        <v>0</v>
      </c>
      <c r="F674" s="34">
        <v>94.948999999999998</v>
      </c>
      <c r="G674">
        <v>10</v>
      </c>
      <c r="H674" t="s">
        <v>51</v>
      </c>
      <c r="I674" t="s">
        <v>369</v>
      </c>
      <c r="J674" t="s">
        <v>682</v>
      </c>
      <c r="K674" s="23" t="str">
        <f>CONCATENATE(G:G,H:H,I:I,J:J)</f>
        <v>10FRD</v>
      </c>
      <c r="M674" t="str">
        <f>VLOOKUP(B:B,CLIENTS!A:C,3,FALSE)</f>
        <v>CH090</v>
      </c>
      <c r="N674" s="51" t="str">
        <f>RIGHT(M:M,3)</f>
        <v>090</v>
      </c>
      <c r="O674" s="52">
        <f>C674+N674+30</f>
        <v>44665</v>
      </c>
    </row>
    <row r="675" spans="1:15" customFormat="1">
      <c r="A675" t="s">
        <v>2656</v>
      </c>
      <c r="B675" t="s">
        <v>550</v>
      </c>
      <c r="C675" s="32">
        <v>44559</v>
      </c>
      <c r="D675" s="33">
        <v>77.921999999999997</v>
      </c>
      <c r="E675" s="34">
        <v>0</v>
      </c>
      <c r="F675" s="34">
        <v>77.921999999999997</v>
      </c>
      <c r="G675">
        <v>10</v>
      </c>
      <c r="H675" t="s">
        <v>51</v>
      </c>
      <c r="I675" t="s">
        <v>369</v>
      </c>
      <c r="J675" t="s">
        <v>682</v>
      </c>
      <c r="K675" s="23" t="str">
        <f>CONCATENATE(G:G,H:H,I:I,J:J)</f>
        <v>10FRD</v>
      </c>
      <c r="M675" t="str">
        <f>VLOOKUP(B:B,CLIENTS!A:C,3,FALSE)</f>
        <v>CH090</v>
      </c>
      <c r="N675" s="51" t="str">
        <f>RIGHT(M:M,3)</f>
        <v>090</v>
      </c>
      <c r="O675" s="52">
        <f>C675+N675+30</f>
        <v>44679</v>
      </c>
    </row>
    <row r="676" spans="1:15" customFormat="1">
      <c r="A676" t="s">
        <v>2789</v>
      </c>
      <c r="B676" t="s">
        <v>550</v>
      </c>
      <c r="C676" s="32">
        <v>44561</v>
      </c>
      <c r="D676" s="33">
        <v>6475.857</v>
      </c>
      <c r="E676" s="34">
        <v>0</v>
      </c>
      <c r="F676" s="34">
        <v>6475.857</v>
      </c>
      <c r="G676">
        <v>10</v>
      </c>
      <c r="H676" t="s">
        <v>51</v>
      </c>
      <c r="I676" t="s">
        <v>369</v>
      </c>
      <c r="J676" t="s">
        <v>682</v>
      </c>
      <c r="K676" s="23" t="str">
        <f>CONCATENATE(G:G,H:H,I:I,J:J)</f>
        <v>10FRD</v>
      </c>
      <c r="M676" t="str">
        <f>VLOOKUP(B:B,CLIENTS!A:C,3,FALSE)</f>
        <v>CH090</v>
      </c>
      <c r="N676" s="51" t="str">
        <f>RIGHT(M:M,3)</f>
        <v>090</v>
      </c>
      <c r="O676" s="52">
        <f>C676+N676+30</f>
        <v>44681</v>
      </c>
    </row>
    <row r="677" spans="1:15" customFormat="1">
      <c r="A677" t="s">
        <v>3753</v>
      </c>
      <c r="B677" t="s">
        <v>550</v>
      </c>
      <c r="C677" s="32">
        <v>44592</v>
      </c>
      <c r="D677" s="33">
        <v>5806.2730000000001</v>
      </c>
      <c r="E677" s="34">
        <v>0</v>
      </c>
      <c r="F677" s="34">
        <v>5806.2730000000001</v>
      </c>
      <c r="G677">
        <v>10</v>
      </c>
      <c r="H677" t="s">
        <v>51</v>
      </c>
      <c r="I677" t="s">
        <v>369</v>
      </c>
      <c r="J677" t="s">
        <v>803</v>
      </c>
      <c r="K677" s="23" t="str">
        <f>CONCATENATE(G:G,H:H,I:I,J:J)</f>
        <v>10FRM</v>
      </c>
      <c r="M677" t="str">
        <f>VLOOKUP(B:B,CLIENTS!A:C,3,FALSE)</f>
        <v>CH090</v>
      </c>
      <c r="N677" s="51" t="str">
        <f>RIGHT(M:M,3)</f>
        <v>090</v>
      </c>
      <c r="O677" s="52">
        <f>C677+N677+30</f>
        <v>44712</v>
      </c>
    </row>
    <row r="678" spans="1:15" customFormat="1">
      <c r="A678" t="s">
        <v>2326</v>
      </c>
      <c r="B678" t="s">
        <v>812</v>
      </c>
      <c r="C678" s="32">
        <v>44537</v>
      </c>
      <c r="D678" s="33">
        <v>108.17</v>
      </c>
      <c r="E678" s="34">
        <v>0</v>
      </c>
      <c r="F678" s="34">
        <v>108.17</v>
      </c>
      <c r="G678">
        <v>10</v>
      </c>
      <c r="H678" t="s">
        <v>51</v>
      </c>
      <c r="I678" t="s">
        <v>369</v>
      </c>
      <c r="J678" t="s">
        <v>682</v>
      </c>
      <c r="K678" s="23" t="str">
        <f>CONCATENATE(G:G,H:H,I:I,J:J)</f>
        <v>10FRD</v>
      </c>
      <c r="M678" t="str">
        <f>VLOOKUP(B:B,CLIENTS!A:C,3,FALSE)</f>
        <v>CH090</v>
      </c>
      <c r="N678" s="51" t="str">
        <f>RIGHT(M:M,3)</f>
        <v>090</v>
      </c>
      <c r="O678" s="52">
        <f>C678+N678+30</f>
        <v>44657</v>
      </c>
    </row>
    <row r="679" spans="1:15" customFormat="1">
      <c r="A679" t="s">
        <v>2790</v>
      </c>
      <c r="B679" t="s">
        <v>812</v>
      </c>
      <c r="C679" s="32">
        <v>44561</v>
      </c>
      <c r="D679" s="33">
        <v>3310.1210000000001</v>
      </c>
      <c r="E679" s="34">
        <v>0</v>
      </c>
      <c r="F679" s="34">
        <v>3310.1210000000001</v>
      </c>
      <c r="G679">
        <v>10</v>
      </c>
      <c r="H679" t="s">
        <v>51</v>
      </c>
      <c r="I679" t="s">
        <v>369</v>
      </c>
      <c r="J679" t="s">
        <v>682</v>
      </c>
      <c r="K679" s="23" t="str">
        <f>CONCATENATE(G:G,H:H,I:I,J:J)</f>
        <v>10FRD</v>
      </c>
      <c r="M679" t="str">
        <f>VLOOKUP(B:B,CLIENTS!A:C,3,FALSE)</f>
        <v>CH090</v>
      </c>
      <c r="N679" s="51" t="str">
        <f>RIGHT(M:M,3)</f>
        <v>090</v>
      </c>
      <c r="O679" s="52">
        <f>C679+N679+30</f>
        <v>44681</v>
      </c>
    </row>
    <row r="680" spans="1:15" customFormat="1">
      <c r="A680" t="s">
        <v>3754</v>
      </c>
      <c r="B680" t="s">
        <v>812</v>
      </c>
      <c r="C680" s="32">
        <v>44592</v>
      </c>
      <c r="D680" s="33">
        <v>927.07500000000005</v>
      </c>
      <c r="E680" s="34">
        <v>0</v>
      </c>
      <c r="F680" s="34">
        <v>927.07500000000005</v>
      </c>
      <c r="G680">
        <v>10</v>
      </c>
      <c r="H680" t="s">
        <v>51</v>
      </c>
      <c r="I680" t="s">
        <v>369</v>
      </c>
      <c r="J680" t="s">
        <v>803</v>
      </c>
      <c r="K680" s="23" t="str">
        <f>CONCATENATE(G:G,H:H,I:I,J:J)</f>
        <v>10FRM</v>
      </c>
      <c r="M680" t="str">
        <f>VLOOKUP(B:B,CLIENTS!A:C,3,FALSE)</f>
        <v>CH090</v>
      </c>
      <c r="N680" s="51" t="str">
        <f>RIGHT(M:M,3)</f>
        <v>090</v>
      </c>
      <c r="O680" s="52">
        <f>C680+N680+30</f>
        <v>44712</v>
      </c>
    </row>
    <row r="681" spans="1:15" customFormat="1">
      <c r="A681" t="s">
        <v>3738</v>
      </c>
      <c r="B681" t="s">
        <v>1591</v>
      </c>
      <c r="C681" s="32">
        <v>44592</v>
      </c>
      <c r="D681" s="33">
        <v>6445.2460000000001</v>
      </c>
      <c r="E681" s="34">
        <v>0</v>
      </c>
      <c r="F681" s="34">
        <v>6445.2460000000001</v>
      </c>
      <c r="G681">
        <v>10</v>
      </c>
      <c r="H681" t="s">
        <v>51</v>
      </c>
      <c r="I681" t="s">
        <v>369</v>
      </c>
      <c r="J681" t="s">
        <v>803</v>
      </c>
      <c r="K681" s="23" t="str">
        <f>CONCATENATE(G:G,H:H,I:I,J:J)</f>
        <v>10FRM</v>
      </c>
      <c r="M681" t="str">
        <f>VLOOKUP(B:B,CLIENTS!A:C,3,FALSE)</f>
        <v>TR060</v>
      </c>
      <c r="N681" s="51" t="str">
        <f>RIGHT(M:M,3)</f>
        <v>060</v>
      </c>
      <c r="O681" s="52">
        <f>C681+N681+30</f>
        <v>44682</v>
      </c>
    </row>
    <row r="682" spans="1:15" customFormat="1">
      <c r="A682" t="s">
        <v>3828</v>
      </c>
      <c r="B682" t="s">
        <v>1900</v>
      </c>
      <c r="C682" s="32">
        <v>44592</v>
      </c>
      <c r="D682" s="33">
        <v>502.78</v>
      </c>
      <c r="E682" s="34">
        <v>0</v>
      </c>
      <c r="F682" s="34">
        <v>502.78</v>
      </c>
      <c r="G682">
        <v>10</v>
      </c>
      <c r="H682" t="s">
        <v>51</v>
      </c>
      <c r="I682" t="s">
        <v>369</v>
      </c>
      <c r="J682" t="s">
        <v>803</v>
      </c>
      <c r="K682" s="23" t="str">
        <f>CONCATENATE(G:G,H:H,I:I,J:J)</f>
        <v>10FRM</v>
      </c>
      <c r="M682" t="str">
        <f>VLOOKUP(B:B,CLIENTS!A:C,3,FALSE)</f>
        <v>CH060</v>
      </c>
      <c r="N682" s="51" t="str">
        <f>RIGHT(M:M,3)</f>
        <v>060</v>
      </c>
      <c r="O682" s="52">
        <f>C682+N682+30</f>
        <v>44682</v>
      </c>
    </row>
    <row r="683" spans="1:15" customFormat="1">
      <c r="A683" t="s">
        <v>1224</v>
      </c>
      <c r="B683" t="s">
        <v>854</v>
      </c>
      <c r="C683" s="32">
        <v>44226</v>
      </c>
      <c r="D683" s="33">
        <v>1944.518</v>
      </c>
      <c r="E683" s="34">
        <v>1414.028</v>
      </c>
      <c r="F683" s="34">
        <v>530.49</v>
      </c>
      <c r="G683">
        <v>10</v>
      </c>
      <c r="H683" t="s">
        <v>51</v>
      </c>
      <c r="I683" t="s">
        <v>369</v>
      </c>
      <c r="J683" t="s">
        <v>435</v>
      </c>
      <c r="K683" s="23" t="str">
        <f>CONCATENATE(G:G,H:H,I:I,J:J)</f>
        <v>10FRQ</v>
      </c>
      <c r="M683" t="str">
        <f>VLOOKUP(B:B,CLIENTS!A:C,3,FALSE)</f>
        <v>ES</v>
      </c>
      <c r="N683" s="51">
        <v>0</v>
      </c>
      <c r="O683" s="52">
        <f>C683+N683+30</f>
        <v>44256</v>
      </c>
    </row>
    <row r="684" spans="1:15" customFormat="1">
      <c r="A684" t="s">
        <v>2218</v>
      </c>
      <c r="B684" t="s">
        <v>1033</v>
      </c>
      <c r="C684" s="32">
        <v>44530</v>
      </c>
      <c r="D684" s="33">
        <v>5878.2839999999997</v>
      </c>
      <c r="E684" s="34">
        <v>2170</v>
      </c>
      <c r="F684" s="34">
        <v>3708.2840000000001</v>
      </c>
      <c r="G684">
        <v>10</v>
      </c>
      <c r="H684" t="s">
        <v>51</v>
      </c>
      <c r="I684" t="s">
        <v>369</v>
      </c>
      <c r="J684" t="s">
        <v>588</v>
      </c>
      <c r="K684" s="23" t="str">
        <f>CONCATENATE(G:G,H:H,I:I,J:J)</f>
        <v>10FRC</v>
      </c>
      <c r="M684" t="str">
        <f>VLOOKUP(B:B,CLIENTS!A:C,3,FALSE)</f>
        <v>ES</v>
      </c>
      <c r="N684" s="51">
        <v>0</v>
      </c>
      <c r="O684" s="52">
        <f>C684+N684+30</f>
        <v>44560</v>
      </c>
    </row>
    <row r="685" spans="1:15" customFormat="1">
      <c r="A685" t="s">
        <v>2795</v>
      </c>
      <c r="B685" t="s">
        <v>1033</v>
      </c>
      <c r="C685" s="32">
        <v>44561</v>
      </c>
      <c r="D685" s="33">
        <v>1834.9549999999999</v>
      </c>
      <c r="E685" s="34">
        <v>0</v>
      </c>
      <c r="F685" s="34">
        <v>1834.9549999999999</v>
      </c>
      <c r="G685">
        <v>10</v>
      </c>
      <c r="H685" t="s">
        <v>51</v>
      </c>
      <c r="I685" t="s">
        <v>369</v>
      </c>
      <c r="J685" t="s">
        <v>682</v>
      </c>
      <c r="K685" s="23" t="str">
        <f>CONCATENATE(G:G,H:H,I:I,J:J)</f>
        <v>10FRD</v>
      </c>
      <c r="M685" t="str">
        <f>VLOOKUP(B:B,CLIENTS!A:C,3,FALSE)</f>
        <v>ES</v>
      </c>
      <c r="N685" s="51">
        <v>0</v>
      </c>
      <c r="O685" s="52">
        <f>C685+N685+30</f>
        <v>44591</v>
      </c>
    </row>
    <row r="686" spans="1:15" customFormat="1">
      <c r="A686" t="s">
        <v>2427</v>
      </c>
      <c r="B686" t="s">
        <v>1272</v>
      </c>
      <c r="C686" s="32">
        <v>44545</v>
      </c>
      <c r="D686" s="33">
        <v>89.353999999999999</v>
      </c>
      <c r="E686" s="34">
        <v>0</v>
      </c>
      <c r="F686" s="34">
        <v>89.353999999999999</v>
      </c>
      <c r="G686">
        <v>10</v>
      </c>
      <c r="H686" t="s">
        <v>51</v>
      </c>
      <c r="I686" t="s">
        <v>369</v>
      </c>
      <c r="J686" t="s">
        <v>682</v>
      </c>
      <c r="K686" s="23" t="str">
        <f>CONCATENATE(G:G,H:H,I:I,J:J)</f>
        <v>10FRD</v>
      </c>
      <c r="M686" t="str">
        <f>VLOOKUP(B:B,CLIENTS!A:C,3,FALSE)</f>
        <v>CH090</v>
      </c>
      <c r="N686" s="51" t="str">
        <f>RIGHT(M:M,3)</f>
        <v>090</v>
      </c>
      <c r="O686" s="52">
        <f>C686+N686+30</f>
        <v>44665</v>
      </c>
    </row>
    <row r="687" spans="1:15" customFormat="1">
      <c r="A687" t="s">
        <v>2509</v>
      </c>
      <c r="B687" t="s">
        <v>1272</v>
      </c>
      <c r="C687" s="32">
        <v>44553</v>
      </c>
      <c r="D687" s="33">
        <v>36.448999999999998</v>
      </c>
      <c r="E687" s="34">
        <v>0</v>
      </c>
      <c r="F687" s="34">
        <v>36.448999999999998</v>
      </c>
      <c r="G687">
        <v>10</v>
      </c>
      <c r="H687" t="s">
        <v>51</v>
      </c>
      <c r="I687" t="s">
        <v>369</v>
      </c>
      <c r="J687" t="s">
        <v>682</v>
      </c>
      <c r="K687" s="23" t="str">
        <f>CONCATENATE(G:G,H:H,I:I,J:J)</f>
        <v>10FRD</v>
      </c>
      <c r="M687" t="str">
        <f>VLOOKUP(B:B,CLIENTS!A:C,3,FALSE)</f>
        <v>CH090</v>
      </c>
      <c r="N687" s="51" t="str">
        <f>RIGHT(M:M,3)</f>
        <v>090</v>
      </c>
      <c r="O687" s="52">
        <f>C687+N687+30</f>
        <v>44673</v>
      </c>
    </row>
    <row r="688" spans="1:15" customFormat="1">
      <c r="A688" t="s">
        <v>3822</v>
      </c>
      <c r="B688" t="s">
        <v>1272</v>
      </c>
      <c r="C688" s="32">
        <v>44592</v>
      </c>
      <c r="D688" s="33">
        <v>660.75599999999997</v>
      </c>
      <c r="E688" s="34">
        <v>0</v>
      </c>
      <c r="F688" s="34">
        <v>660.75599999999997</v>
      </c>
      <c r="G688">
        <v>10</v>
      </c>
      <c r="H688" t="s">
        <v>51</v>
      </c>
      <c r="I688" t="s">
        <v>369</v>
      </c>
      <c r="J688" t="s">
        <v>803</v>
      </c>
      <c r="K688" s="23" t="str">
        <f>CONCATENATE(G:G,H:H,I:I,J:J)</f>
        <v>10FRM</v>
      </c>
      <c r="M688" t="str">
        <f>VLOOKUP(B:B,CLIENTS!A:C,3,FALSE)</f>
        <v>CH090</v>
      </c>
      <c r="N688" s="51" t="str">
        <f>RIGHT(M:M,3)</f>
        <v>090</v>
      </c>
      <c r="O688" s="52">
        <f>C688+N688+30</f>
        <v>44712</v>
      </c>
    </row>
    <row r="689" spans="1:15" customFormat="1">
      <c r="A689" t="s">
        <v>2830</v>
      </c>
      <c r="B689" t="s">
        <v>1861</v>
      </c>
      <c r="C689" s="32">
        <v>44561</v>
      </c>
      <c r="D689" s="33">
        <v>401.05799999999999</v>
      </c>
      <c r="E689" s="34">
        <v>0</v>
      </c>
      <c r="F689" s="34">
        <v>401.05799999999999</v>
      </c>
      <c r="G689">
        <v>10</v>
      </c>
      <c r="H689" t="s">
        <v>51</v>
      </c>
      <c r="I689" t="s">
        <v>369</v>
      </c>
      <c r="J689" t="s">
        <v>682</v>
      </c>
      <c r="K689" s="23" t="str">
        <f>CONCATENATE(G:G,H:H,I:I,J:J)</f>
        <v>10FRD</v>
      </c>
      <c r="M689" t="str">
        <f>VLOOKUP(B:B,CLIENTS!A:C,3,FALSE)</f>
        <v>ES030</v>
      </c>
      <c r="N689" s="51" t="str">
        <f>RIGHT(M:M,3)</f>
        <v>030</v>
      </c>
      <c r="O689" s="52">
        <f>C689+N689+30</f>
        <v>44621</v>
      </c>
    </row>
    <row r="690" spans="1:15" customFormat="1">
      <c r="A690" t="s">
        <v>3741</v>
      </c>
      <c r="B690" t="s">
        <v>1861</v>
      </c>
      <c r="C690" s="32">
        <v>44592</v>
      </c>
      <c r="D690" s="33">
        <v>564.81100000000004</v>
      </c>
      <c r="E690" s="34">
        <v>0</v>
      </c>
      <c r="F690" s="34">
        <v>564.81100000000004</v>
      </c>
      <c r="G690">
        <v>10</v>
      </c>
      <c r="H690" t="s">
        <v>51</v>
      </c>
      <c r="I690" t="s">
        <v>369</v>
      </c>
      <c r="J690" t="s">
        <v>803</v>
      </c>
      <c r="K690" s="23" t="str">
        <f>CONCATENATE(G:G,H:H,I:I,J:J)</f>
        <v>10FRM</v>
      </c>
      <c r="M690" t="str">
        <f>VLOOKUP(B:B,CLIENTS!A:C,3,FALSE)</f>
        <v>ES030</v>
      </c>
      <c r="N690" s="51" t="str">
        <f>RIGHT(M:M,3)</f>
        <v>030</v>
      </c>
      <c r="O690" s="52">
        <f>C690+N690+30</f>
        <v>44652</v>
      </c>
    </row>
    <row r="691" spans="1:15" customFormat="1">
      <c r="A691" t="s">
        <v>2508</v>
      </c>
      <c r="B691" t="s">
        <v>1863</v>
      </c>
      <c r="C691" s="32">
        <v>44553</v>
      </c>
      <c r="D691" s="33">
        <v>-821.17100000000005</v>
      </c>
      <c r="E691" s="34">
        <v>0</v>
      </c>
      <c r="F691" s="34">
        <v>-821.17100000000005</v>
      </c>
      <c r="G691">
        <v>10</v>
      </c>
      <c r="H691" t="s">
        <v>51</v>
      </c>
      <c r="I691" t="s">
        <v>369</v>
      </c>
      <c r="J691" t="s">
        <v>682</v>
      </c>
      <c r="K691" s="23" t="str">
        <f>CONCATENATE(G:G,H:H,I:I,J:J)</f>
        <v>10FRD</v>
      </c>
      <c r="M691" t="str">
        <f>VLOOKUP(B:B,CLIENTS!A:C,3,FALSE)</f>
        <v>ES</v>
      </c>
      <c r="N691" s="51">
        <v>0</v>
      </c>
      <c r="O691" s="52">
        <f>C691+N691+30</f>
        <v>44583</v>
      </c>
    </row>
    <row r="692" spans="1:15" customFormat="1">
      <c r="A692" t="s">
        <v>2833</v>
      </c>
      <c r="B692" t="s">
        <v>1863</v>
      </c>
      <c r="C692" s="32">
        <v>44561</v>
      </c>
      <c r="D692" s="33">
        <v>915.28800000000001</v>
      </c>
      <c r="E692" s="34">
        <v>94.117000000000004</v>
      </c>
      <c r="F692" s="34">
        <v>821.17100000000005</v>
      </c>
      <c r="G692">
        <v>10</v>
      </c>
      <c r="H692" t="s">
        <v>51</v>
      </c>
      <c r="I692" t="s">
        <v>369</v>
      </c>
      <c r="J692" t="s">
        <v>682</v>
      </c>
      <c r="K692" s="23" t="str">
        <f>CONCATENATE(G:G,H:H,I:I,J:J)</f>
        <v>10FRD</v>
      </c>
      <c r="M692" t="str">
        <f>VLOOKUP(B:B,CLIENTS!A:C,3,FALSE)</f>
        <v>ES</v>
      </c>
      <c r="N692" s="51">
        <v>0</v>
      </c>
      <c r="O692" s="52">
        <f>C692+N692+30</f>
        <v>44591</v>
      </c>
    </row>
    <row r="693" spans="1:15" customFormat="1">
      <c r="A693" t="s">
        <v>3831</v>
      </c>
      <c r="B693" t="s">
        <v>1863</v>
      </c>
      <c r="C693" s="32">
        <v>44592</v>
      </c>
      <c r="D693" s="33">
        <v>226.93100000000001</v>
      </c>
      <c r="E693" s="34">
        <v>0</v>
      </c>
      <c r="F693" s="34">
        <v>226.93100000000001</v>
      </c>
      <c r="G693">
        <v>10</v>
      </c>
      <c r="H693" t="s">
        <v>51</v>
      </c>
      <c r="I693" t="s">
        <v>369</v>
      </c>
      <c r="J693" t="s">
        <v>803</v>
      </c>
      <c r="K693" s="23" t="str">
        <f>CONCATENATE(G:G,H:H,I:I,J:J)</f>
        <v>10FRM</v>
      </c>
      <c r="M693" t="str">
        <f>VLOOKUP(B:B,CLIENTS!A:C,3,FALSE)</f>
        <v>ES</v>
      </c>
      <c r="N693" s="51">
        <v>0</v>
      </c>
      <c r="O693" s="52">
        <f>C693+N693+30</f>
        <v>44622</v>
      </c>
    </row>
    <row r="694" spans="1:15" customFormat="1">
      <c r="A694" t="s">
        <v>2837</v>
      </c>
      <c r="B694" t="s">
        <v>2205</v>
      </c>
      <c r="C694" s="32">
        <v>44561</v>
      </c>
      <c r="D694" s="33">
        <v>267.315</v>
      </c>
      <c r="E694" s="34">
        <v>0</v>
      </c>
      <c r="F694" s="34">
        <v>267.315</v>
      </c>
      <c r="G694">
        <v>10</v>
      </c>
      <c r="H694" t="s">
        <v>51</v>
      </c>
      <c r="I694" t="s">
        <v>369</v>
      </c>
      <c r="J694" t="s">
        <v>682</v>
      </c>
      <c r="K694" s="23" t="str">
        <f>CONCATENATE(G:G,H:H,I:I,J:J)</f>
        <v>10FRD</v>
      </c>
      <c r="M694" t="str">
        <f>VLOOKUP(B:B,CLIENTS!A:C,3,FALSE)</f>
        <v>CH060</v>
      </c>
      <c r="N694" s="51" t="str">
        <f>RIGHT(M:M,3)</f>
        <v>060</v>
      </c>
      <c r="O694" s="52">
        <f>C694+N694+30</f>
        <v>44651</v>
      </c>
    </row>
    <row r="695" spans="1:15" customFormat="1">
      <c r="A695" t="s">
        <v>2657</v>
      </c>
      <c r="B695" t="s">
        <v>1007</v>
      </c>
      <c r="C695" s="32">
        <v>44559</v>
      </c>
      <c r="D695" s="33">
        <v>6312.3729999999996</v>
      </c>
      <c r="E695" s="34">
        <v>0</v>
      </c>
      <c r="F695" s="34">
        <v>6312.3729999999996</v>
      </c>
      <c r="G695">
        <v>10</v>
      </c>
      <c r="H695" t="s">
        <v>52</v>
      </c>
      <c r="I695" t="s">
        <v>369</v>
      </c>
      <c r="J695" t="s">
        <v>682</v>
      </c>
      <c r="K695" s="23" t="str">
        <f>CONCATENATE(G:G,H:H,I:I,J:J)</f>
        <v>10IRD</v>
      </c>
      <c r="M695" t="str">
        <f>VLOOKUP(B:B,CLIENTS!A:C,3,FALSE)</f>
        <v>CH090</v>
      </c>
      <c r="N695" s="51" t="str">
        <f>RIGHT(M:M,3)</f>
        <v>090</v>
      </c>
      <c r="O695" s="52">
        <f>C695+N695+30</f>
        <v>44679</v>
      </c>
    </row>
    <row r="696" spans="1:15" customFormat="1">
      <c r="A696" t="s">
        <v>2788</v>
      </c>
      <c r="B696" t="s">
        <v>1007</v>
      </c>
      <c r="C696" s="32">
        <v>44561</v>
      </c>
      <c r="D696" s="33">
        <v>4375.4459999999999</v>
      </c>
      <c r="E696" s="34">
        <v>0</v>
      </c>
      <c r="F696" s="34">
        <v>4375.4459999999999</v>
      </c>
      <c r="G696">
        <v>10</v>
      </c>
      <c r="H696" t="s">
        <v>51</v>
      </c>
      <c r="I696" t="s">
        <v>369</v>
      </c>
      <c r="J696" t="s">
        <v>682</v>
      </c>
      <c r="K696" s="23" t="str">
        <f>CONCATENATE(G:G,H:H,I:I,J:J)</f>
        <v>10FRD</v>
      </c>
      <c r="M696" t="str">
        <f>VLOOKUP(B:B,CLIENTS!A:C,3,FALSE)</f>
        <v>CH090</v>
      </c>
      <c r="N696" s="51" t="str">
        <f>RIGHT(M:M,3)</f>
        <v>090</v>
      </c>
      <c r="O696" s="52">
        <f>C696+N696+30</f>
        <v>44681</v>
      </c>
    </row>
    <row r="697" spans="1:15" customFormat="1">
      <c r="A697" t="s">
        <v>993</v>
      </c>
      <c r="B697" t="s">
        <v>994</v>
      </c>
      <c r="C697" s="32">
        <v>43893</v>
      </c>
      <c r="D697" s="33">
        <v>-2258.078</v>
      </c>
      <c r="E697" s="34">
        <v>-2224.2069999999999</v>
      </c>
      <c r="F697" s="34">
        <v>-33.871000000000002</v>
      </c>
      <c r="G697">
        <v>10</v>
      </c>
      <c r="H697" t="s">
        <v>51</v>
      </c>
      <c r="I697" t="s">
        <v>369</v>
      </c>
      <c r="J697" t="s">
        <v>223</v>
      </c>
      <c r="K697" s="23" t="str">
        <f>CONCATENATE(G:G,H:H,I:I,J:J)</f>
        <v>10FRZ</v>
      </c>
      <c r="M697" t="str">
        <f>VLOOKUP(B:B,CLIENTS!A:C,3,FALSE)</f>
        <v>CH060</v>
      </c>
      <c r="N697" s="51" t="str">
        <f>RIGHT(M:M,3)</f>
        <v>060</v>
      </c>
      <c r="O697" s="52">
        <f>C697+N697+30</f>
        <v>43983</v>
      </c>
    </row>
    <row r="698" spans="1:15" customFormat="1">
      <c r="A698" t="s">
        <v>2791</v>
      </c>
      <c r="B698" t="s">
        <v>994</v>
      </c>
      <c r="C698" s="32">
        <v>44561</v>
      </c>
      <c r="D698" s="33">
        <v>2501.67</v>
      </c>
      <c r="E698" s="34">
        <v>0</v>
      </c>
      <c r="F698" s="34">
        <v>2501.67</v>
      </c>
      <c r="G698">
        <v>10</v>
      </c>
      <c r="H698" t="s">
        <v>51</v>
      </c>
      <c r="I698" t="s">
        <v>369</v>
      </c>
      <c r="J698" t="s">
        <v>682</v>
      </c>
      <c r="K698" s="23" t="str">
        <f>CONCATENATE(G:G,H:H,I:I,J:J)</f>
        <v>10FRD</v>
      </c>
      <c r="M698" t="str">
        <f>VLOOKUP(B:B,CLIENTS!A:C,3,FALSE)</f>
        <v>CH060</v>
      </c>
      <c r="N698" s="51" t="str">
        <f>RIGHT(M:M,3)</f>
        <v>060</v>
      </c>
      <c r="O698" s="52">
        <f>C698+N698+30</f>
        <v>44651</v>
      </c>
    </row>
    <row r="699" spans="1:15" customFormat="1">
      <c r="A699" t="s">
        <v>3820</v>
      </c>
      <c r="B699" t="s">
        <v>994</v>
      </c>
      <c r="C699" s="32">
        <v>44592</v>
      </c>
      <c r="D699" s="33">
        <v>2510.9319999999998</v>
      </c>
      <c r="E699" s="34">
        <v>0</v>
      </c>
      <c r="F699" s="34">
        <v>2510.9319999999998</v>
      </c>
      <c r="G699">
        <v>10</v>
      </c>
      <c r="H699" t="s">
        <v>51</v>
      </c>
      <c r="I699" t="s">
        <v>369</v>
      </c>
      <c r="J699" t="s">
        <v>803</v>
      </c>
      <c r="K699" s="23" t="str">
        <f>CONCATENATE(G:G,H:H,I:I,J:J)</f>
        <v>10FRM</v>
      </c>
      <c r="M699" t="str">
        <f>VLOOKUP(B:B,CLIENTS!A:C,3,FALSE)</f>
        <v>CH060</v>
      </c>
      <c r="N699" s="51" t="str">
        <f>RIGHT(M:M,3)</f>
        <v>060</v>
      </c>
      <c r="O699" s="52">
        <f>C699+N699+30</f>
        <v>44682</v>
      </c>
    </row>
    <row r="700" spans="1:15" customFormat="1">
      <c r="A700" t="s">
        <v>3737</v>
      </c>
      <c r="B700" t="s">
        <v>1267</v>
      </c>
      <c r="C700" s="32">
        <v>44592</v>
      </c>
      <c r="D700" s="33">
        <v>725.90800000000002</v>
      </c>
      <c r="E700" s="34">
        <v>0</v>
      </c>
      <c r="F700" s="34">
        <v>725.90800000000002</v>
      </c>
      <c r="G700">
        <v>10</v>
      </c>
      <c r="H700" t="s">
        <v>51</v>
      </c>
      <c r="I700" t="s">
        <v>369</v>
      </c>
      <c r="J700" t="s">
        <v>803</v>
      </c>
      <c r="K700" s="23" t="str">
        <f>CONCATENATE(G:G,H:H,I:I,J:J)</f>
        <v>10FRM</v>
      </c>
      <c r="M700" t="str">
        <f>VLOOKUP(B:B,CLIENTS!A:C,3,FALSE)</f>
        <v>CH060</v>
      </c>
      <c r="N700" s="51" t="str">
        <f>RIGHT(M:M,3)</f>
        <v>060</v>
      </c>
      <c r="O700" s="52">
        <f>C700+N700+30</f>
        <v>44682</v>
      </c>
    </row>
    <row r="701" spans="1:15" customFormat="1">
      <c r="A701" t="s">
        <v>495</v>
      </c>
      <c r="B701" t="s">
        <v>494</v>
      </c>
      <c r="C701" s="32">
        <v>42436</v>
      </c>
      <c r="D701" s="33">
        <v>-194.58199999999999</v>
      </c>
      <c r="E701" s="34">
        <v>0</v>
      </c>
      <c r="F701" s="34">
        <v>-194.58199999999999</v>
      </c>
      <c r="G701">
        <v>10</v>
      </c>
      <c r="H701" t="s">
        <v>51</v>
      </c>
      <c r="I701" t="s">
        <v>369</v>
      </c>
      <c r="J701" t="s">
        <v>367</v>
      </c>
      <c r="K701" s="23" t="str">
        <f>CONCATENATE(G:G,H:H,I:I,J:J)</f>
        <v>10FRU</v>
      </c>
      <c r="M701" t="str">
        <f>VLOOKUP(B:B,CLIENTS!A:C,3,FALSE)</f>
        <v>TR120</v>
      </c>
      <c r="N701" s="51" t="str">
        <f>RIGHT(M:M,3)</f>
        <v>120</v>
      </c>
      <c r="O701" s="52">
        <f>C701+N701+30</f>
        <v>42586</v>
      </c>
    </row>
    <row r="702" spans="1:15" customFormat="1">
      <c r="A702">
        <v>21127678</v>
      </c>
      <c r="B702" t="s">
        <v>786</v>
      </c>
      <c r="C702" s="32">
        <v>44341</v>
      </c>
      <c r="D702" s="33">
        <v>-878.99900000000002</v>
      </c>
      <c r="E702" s="34">
        <v>-845.68399999999997</v>
      </c>
      <c r="F702" s="34">
        <v>-33.314999999999998</v>
      </c>
      <c r="G702">
        <v>10</v>
      </c>
      <c r="H702" t="s">
        <v>51</v>
      </c>
      <c r="I702" t="s">
        <v>102</v>
      </c>
      <c r="J702" t="s">
        <v>435</v>
      </c>
      <c r="K702" s="23" t="str">
        <f>CONCATENATE(G:G,H:H,I:I,J:J)</f>
        <v>10FSQ</v>
      </c>
      <c r="M702" t="str">
        <f>VLOOKUP(B:B,CLIENTS!A:C,3,FALSE)</f>
        <v>TR090</v>
      </c>
      <c r="N702" s="51" t="str">
        <f>RIGHT(M:M,3)</f>
        <v>090</v>
      </c>
      <c r="O702" s="52">
        <f>C702+N702+30</f>
        <v>44461</v>
      </c>
    </row>
    <row r="703" spans="1:15" customFormat="1">
      <c r="A703" t="s">
        <v>2474</v>
      </c>
      <c r="B703" t="s">
        <v>786</v>
      </c>
      <c r="C703" s="32">
        <v>44550</v>
      </c>
      <c r="D703" s="33">
        <v>2392.7379999999998</v>
      </c>
      <c r="E703" s="34">
        <v>0</v>
      </c>
      <c r="F703" s="34">
        <v>2392.7379999999998</v>
      </c>
      <c r="G703">
        <v>10</v>
      </c>
      <c r="H703" t="s">
        <v>51</v>
      </c>
      <c r="I703" t="s">
        <v>102</v>
      </c>
      <c r="J703" t="s">
        <v>682</v>
      </c>
      <c r="K703" s="23" t="str">
        <f>CONCATENATE(G:G,H:H,I:I,J:J)</f>
        <v>10FSD</v>
      </c>
      <c r="M703" t="str">
        <f>VLOOKUP(B:B,CLIENTS!A:C,3,FALSE)</f>
        <v>TR090</v>
      </c>
      <c r="N703" s="51" t="str">
        <f>RIGHT(M:M,3)</f>
        <v>090</v>
      </c>
      <c r="O703" s="52">
        <f>C703+N703+30</f>
        <v>44670</v>
      </c>
    </row>
    <row r="704" spans="1:15" customFormat="1">
      <c r="A704" t="s">
        <v>3148</v>
      </c>
      <c r="B704" t="s">
        <v>1535</v>
      </c>
      <c r="C704" s="32">
        <v>44585</v>
      </c>
      <c r="D704" s="33">
        <v>161.25</v>
      </c>
      <c r="E704" s="34">
        <v>0</v>
      </c>
      <c r="F704" s="34">
        <v>161.25</v>
      </c>
      <c r="G704">
        <v>10</v>
      </c>
      <c r="H704" t="s">
        <v>51</v>
      </c>
      <c r="I704" t="s">
        <v>102</v>
      </c>
      <c r="J704" t="s">
        <v>803</v>
      </c>
      <c r="K704" s="23" t="str">
        <f>CONCATENATE(G:G,H:H,I:I,J:J)</f>
        <v>10FSM</v>
      </c>
      <c r="M704" t="str">
        <f>VLOOKUP(B:B,CLIENTS!A:C,3,FALSE)</f>
        <v>VR060</v>
      </c>
      <c r="N704" s="51" t="str">
        <f>RIGHT(M:M,3)</f>
        <v>060</v>
      </c>
      <c r="O704" s="52">
        <f>C704+N704+30</f>
        <v>44675</v>
      </c>
    </row>
    <row r="705" spans="1:15" customFormat="1">
      <c r="A705" t="s">
        <v>3149</v>
      </c>
      <c r="B705" t="s">
        <v>1535</v>
      </c>
      <c r="C705" s="32">
        <v>44585</v>
      </c>
      <c r="D705" s="33">
        <v>161.25</v>
      </c>
      <c r="E705" s="34">
        <v>0</v>
      </c>
      <c r="F705" s="34">
        <v>161.25</v>
      </c>
      <c r="G705">
        <v>10</v>
      </c>
      <c r="H705" t="s">
        <v>51</v>
      </c>
      <c r="I705" t="s">
        <v>102</v>
      </c>
      <c r="J705" t="s">
        <v>803</v>
      </c>
      <c r="K705" s="23" t="str">
        <f>CONCATENATE(G:G,H:H,I:I,J:J)</f>
        <v>10FSM</v>
      </c>
      <c r="M705" t="str">
        <f>VLOOKUP(B:B,CLIENTS!A:C,3,FALSE)</f>
        <v>VR060</v>
      </c>
      <c r="N705" s="51" t="str">
        <f>RIGHT(M:M,3)</f>
        <v>060</v>
      </c>
      <c r="O705" s="52">
        <f>C705+N705+30</f>
        <v>44675</v>
      </c>
    </row>
    <row r="706" spans="1:15" customFormat="1">
      <c r="A706" t="s">
        <v>3146</v>
      </c>
      <c r="B706" t="s">
        <v>3147</v>
      </c>
      <c r="C706" s="32">
        <v>44585</v>
      </c>
      <c r="D706" s="33">
        <v>632.99</v>
      </c>
      <c r="E706" s="34">
        <v>0</v>
      </c>
      <c r="F706" s="34">
        <v>632.99</v>
      </c>
      <c r="G706">
        <v>10</v>
      </c>
      <c r="H706" t="s">
        <v>51</v>
      </c>
      <c r="I706" t="s">
        <v>102</v>
      </c>
      <c r="J706" t="s">
        <v>803</v>
      </c>
      <c r="K706" s="23" t="str">
        <f>CONCATENATE(G:G,H:H,I:I,J:J)</f>
        <v>10FSM</v>
      </c>
      <c r="M706" t="str">
        <f>VLOOKUP(B:B,CLIENTS!A:C,3,FALSE)</f>
        <v>CH000</v>
      </c>
      <c r="N706" s="51" t="str">
        <f>RIGHT(M:M,3)</f>
        <v>000</v>
      </c>
      <c r="O706" s="52">
        <f>C706+N706+30</f>
        <v>44615</v>
      </c>
    </row>
    <row r="707" spans="1:15" customFormat="1">
      <c r="A707" t="s">
        <v>3186</v>
      </c>
      <c r="B707" t="s">
        <v>3187</v>
      </c>
      <c r="C707" s="32">
        <v>44587</v>
      </c>
      <c r="D707" s="33">
        <v>300.98599999999999</v>
      </c>
      <c r="E707" s="34">
        <v>0</v>
      </c>
      <c r="F707" s="34">
        <v>300.98599999999999</v>
      </c>
      <c r="G707">
        <v>10</v>
      </c>
      <c r="H707" t="s">
        <v>51</v>
      </c>
      <c r="I707" t="s">
        <v>102</v>
      </c>
      <c r="J707" t="s">
        <v>803</v>
      </c>
      <c r="K707" s="23" t="str">
        <f>CONCATENATE(G:G,H:H,I:I,J:J)</f>
        <v>10FSM</v>
      </c>
      <c r="M707" t="str">
        <f>VLOOKUP(B:B,CLIENTS!A:C,3,FALSE)</f>
        <v>TR045</v>
      </c>
      <c r="N707" s="51" t="str">
        <f>RIGHT(M:M,3)</f>
        <v>045</v>
      </c>
      <c r="O707" s="52">
        <f>C707+N707+30</f>
        <v>44662</v>
      </c>
    </row>
    <row r="708" spans="1:15" customFormat="1">
      <c r="A708" t="s">
        <v>2096</v>
      </c>
      <c r="B708" t="s">
        <v>1175</v>
      </c>
      <c r="C708" s="32">
        <v>44523</v>
      </c>
      <c r="D708" s="33">
        <v>2913.1849999999999</v>
      </c>
      <c r="E708" s="34">
        <v>0</v>
      </c>
      <c r="F708" s="34">
        <v>2913.1849999999999</v>
      </c>
      <c r="G708">
        <v>10</v>
      </c>
      <c r="H708" t="s">
        <v>51</v>
      </c>
      <c r="I708" t="s">
        <v>102</v>
      </c>
      <c r="J708" t="s">
        <v>588</v>
      </c>
      <c r="K708" s="23" t="str">
        <f>CONCATENATE(G:G,H:H,I:I,J:J)</f>
        <v>10FSC</v>
      </c>
      <c r="M708" t="str">
        <f>VLOOKUP(B:B,CLIENTS!A:C,3,FALSE)</f>
        <v>CH000</v>
      </c>
      <c r="N708" s="51" t="str">
        <f>RIGHT(M:M,3)</f>
        <v>000</v>
      </c>
      <c r="O708" s="52">
        <f>C708+N708+30</f>
        <v>44553</v>
      </c>
    </row>
    <row r="709" spans="1:15" customFormat="1">
      <c r="A709" t="s">
        <v>1314</v>
      </c>
      <c r="B709" t="s">
        <v>707</v>
      </c>
      <c r="C709" s="32">
        <v>44342</v>
      </c>
      <c r="D709" s="33">
        <v>1045.42</v>
      </c>
      <c r="E709" s="34">
        <v>0</v>
      </c>
      <c r="F709" s="34">
        <v>1045.42</v>
      </c>
      <c r="G709">
        <v>10</v>
      </c>
      <c r="H709" t="s">
        <v>51</v>
      </c>
      <c r="I709" t="s">
        <v>102</v>
      </c>
      <c r="J709" t="s">
        <v>435</v>
      </c>
      <c r="K709" s="23" t="str">
        <f>CONCATENATE(G:G,H:H,I:I,J:J)</f>
        <v>10FSQ</v>
      </c>
      <c r="M709" t="str">
        <f>VLOOKUP(B:B,CLIENTS!A:C,3,FALSE)</f>
        <v>CH030</v>
      </c>
      <c r="N709" s="51" t="str">
        <f>RIGHT(M:M,3)</f>
        <v>030</v>
      </c>
      <c r="O709" s="52">
        <f>C709+N709+30</f>
        <v>44402</v>
      </c>
    </row>
    <row r="710" spans="1:15" customFormat="1">
      <c r="A710" t="s">
        <v>1547</v>
      </c>
      <c r="B710" t="s">
        <v>707</v>
      </c>
      <c r="C710" s="32">
        <v>44453</v>
      </c>
      <c r="D710" s="33">
        <v>448.04</v>
      </c>
      <c r="E710" s="34">
        <v>0</v>
      </c>
      <c r="F710" s="34">
        <v>448.04</v>
      </c>
      <c r="G710">
        <v>10</v>
      </c>
      <c r="H710" t="s">
        <v>51</v>
      </c>
      <c r="I710" t="s">
        <v>102</v>
      </c>
      <c r="J710" t="s">
        <v>965</v>
      </c>
      <c r="K710" s="23" t="str">
        <f>CONCATENATE(G:G,H:H,I:I,J:J)</f>
        <v>10FSK</v>
      </c>
      <c r="M710" t="str">
        <f>VLOOKUP(B:B,CLIENTS!A:C,3,FALSE)</f>
        <v>CH030</v>
      </c>
      <c r="N710" s="51" t="str">
        <f>RIGHT(M:M,3)</f>
        <v>030</v>
      </c>
      <c r="O710" s="52">
        <f>C710+N710+30</f>
        <v>44513</v>
      </c>
    </row>
    <row r="711" spans="1:15" customFormat="1">
      <c r="A711" t="s">
        <v>1548</v>
      </c>
      <c r="B711" t="s">
        <v>707</v>
      </c>
      <c r="C711" s="32">
        <v>44453</v>
      </c>
      <c r="D711" s="33">
        <v>724.12</v>
      </c>
      <c r="E711" s="34">
        <v>0</v>
      </c>
      <c r="F711" s="34">
        <v>724.12</v>
      </c>
      <c r="G711">
        <v>10</v>
      </c>
      <c r="H711" t="s">
        <v>51</v>
      </c>
      <c r="I711" t="s">
        <v>102</v>
      </c>
      <c r="J711" t="s">
        <v>965</v>
      </c>
      <c r="K711" s="23" t="str">
        <f>CONCATENATE(G:G,H:H,I:I,J:J)</f>
        <v>10FSK</v>
      </c>
      <c r="M711" t="str">
        <f>VLOOKUP(B:B,CLIENTS!A:C,3,FALSE)</f>
        <v>CH030</v>
      </c>
      <c r="N711" s="51" t="str">
        <f>RIGHT(M:M,3)</f>
        <v>030</v>
      </c>
      <c r="O711" s="52">
        <f>C711+N711+30</f>
        <v>44513</v>
      </c>
    </row>
    <row r="712" spans="1:15" customFormat="1">
      <c r="A712" t="s">
        <v>1648</v>
      </c>
      <c r="B712" t="s">
        <v>707</v>
      </c>
      <c r="C712" s="32">
        <v>44469</v>
      </c>
      <c r="D712" s="33">
        <v>1342.92</v>
      </c>
      <c r="E712" s="34">
        <v>0</v>
      </c>
      <c r="F712" s="34">
        <v>1342.92</v>
      </c>
      <c r="G712">
        <v>10</v>
      </c>
      <c r="H712" t="s">
        <v>51</v>
      </c>
      <c r="I712" t="s">
        <v>102</v>
      </c>
      <c r="J712" t="s">
        <v>965</v>
      </c>
      <c r="K712" s="23" t="str">
        <f>CONCATENATE(G:G,H:H,I:I,J:J)</f>
        <v>10FSK</v>
      </c>
      <c r="M712" t="str">
        <f>VLOOKUP(B:B,CLIENTS!A:C,3,FALSE)</f>
        <v>CH030</v>
      </c>
      <c r="N712" s="51" t="str">
        <f>RIGHT(M:M,3)</f>
        <v>030</v>
      </c>
      <c r="O712" s="52">
        <f>C712+N712+30</f>
        <v>44529</v>
      </c>
    </row>
    <row r="713" spans="1:15" customFormat="1">
      <c r="A713" t="s">
        <v>1679</v>
      </c>
      <c r="B713" t="s">
        <v>707</v>
      </c>
      <c r="C713" s="32">
        <v>44476</v>
      </c>
      <c r="D713" s="33">
        <v>1447.64</v>
      </c>
      <c r="E713" s="34">
        <v>0</v>
      </c>
      <c r="F713" s="34">
        <v>1447.64</v>
      </c>
      <c r="G713">
        <v>10</v>
      </c>
      <c r="H713" t="s">
        <v>51</v>
      </c>
      <c r="I713" t="s">
        <v>102</v>
      </c>
      <c r="J713" t="s">
        <v>1173</v>
      </c>
      <c r="K713" s="23" t="str">
        <f>CONCATENATE(G:G,H:H,I:I,J:J)</f>
        <v>10FSH</v>
      </c>
      <c r="M713" t="str">
        <f>VLOOKUP(B:B,CLIENTS!A:C,3,FALSE)</f>
        <v>CH030</v>
      </c>
      <c r="N713" s="51" t="str">
        <f>RIGHT(M:M,3)</f>
        <v>030</v>
      </c>
      <c r="O713" s="52">
        <f>C713+N713+30</f>
        <v>44536</v>
      </c>
    </row>
    <row r="714" spans="1:15" customFormat="1">
      <c r="A714" t="s">
        <v>1680</v>
      </c>
      <c r="B714" t="s">
        <v>707</v>
      </c>
      <c r="C714" s="32">
        <v>44476</v>
      </c>
      <c r="D714" s="33">
        <v>224.32</v>
      </c>
      <c r="E714" s="34">
        <v>0</v>
      </c>
      <c r="F714" s="34">
        <v>224.32</v>
      </c>
      <c r="G714">
        <v>10</v>
      </c>
      <c r="H714" t="s">
        <v>51</v>
      </c>
      <c r="I714" t="s">
        <v>102</v>
      </c>
      <c r="J714" t="s">
        <v>1173</v>
      </c>
      <c r="K714" s="23" t="str">
        <f>CONCATENATE(G:G,H:H,I:I,J:J)</f>
        <v>10FSH</v>
      </c>
      <c r="M714" t="str">
        <f>VLOOKUP(B:B,CLIENTS!A:C,3,FALSE)</f>
        <v>CH030</v>
      </c>
      <c r="N714" s="51" t="str">
        <f>RIGHT(M:M,3)</f>
        <v>030</v>
      </c>
      <c r="O714" s="52">
        <f>C714+N714+30</f>
        <v>44536</v>
      </c>
    </row>
    <row r="715" spans="1:15" customFormat="1">
      <c r="A715" t="s">
        <v>1698</v>
      </c>
      <c r="B715" t="s">
        <v>707</v>
      </c>
      <c r="C715" s="32">
        <v>44481</v>
      </c>
      <c r="D715" s="33">
        <v>724.12</v>
      </c>
      <c r="E715" s="34">
        <v>0</v>
      </c>
      <c r="F715" s="34">
        <v>724.12</v>
      </c>
      <c r="G715">
        <v>10</v>
      </c>
      <c r="H715" t="s">
        <v>51</v>
      </c>
      <c r="I715" t="s">
        <v>102</v>
      </c>
      <c r="J715" t="s">
        <v>1173</v>
      </c>
      <c r="K715" s="23" t="str">
        <f>CONCATENATE(G:G,H:H,I:I,J:J)</f>
        <v>10FSH</v>
      </c>
      <c r="M715" t="str">
        <f>VLOOKUP(B:B,CLIENTS!A:C,3,FALSE)</f>
        <v>CH030</v>
      </c>
      <c r="N715" s="51" t="str">
        <f>RIGHT(M:M,3)</f>
        <v>030</v>
      </c>
      <c r="O715" s="52">
        <f>C715+N715+30</f>
        <v>44541</v>
      </c>
    </row>
    <row r="716" spans="1:15" customFormat="1">
      <c r="A716" t="s">
        <v>1699</v>
      </c>
      <c r="B716" t="s">
        <v>707</v>
      </c>
      <c r="C716" s="32">
        <v>44481</v>
      </c>
      <c r="D716" s="33">
        <v>724.12</v>
      </c>
      <c r="E716" s="34">
        <v>0</v>
      </c>
      <c r="F716" s="34">
        <v>724.12</v>
      </c>
      <c r="G716">
        <v>10</v>
      </c>
      <c r="H716" t="s">
        <v>51</v>
      </c>
      <c r="I716" t="s">
        <v>102</v>
      </c>
      <c r="J716" t="s">
        <v>1173</v>
      </c>
      <c r="K716" s="23" t="str">
        <f>CONCATENATE(G:G,H:H,I:I,J:J)</f>
        <v>10FSH</v>
      </c>
      <c r="M716" t="str">
        <f>VLOOKUP(B:B,CLIENTS!A:C,3,FALSE)</f>
        <v>CH030</v>
      </c>
      <c r="N716" s="51" t="str">
        <f>RIGHT(M:M,3)</f>
        <v>030</v>
      </c>
      <c r="O716" s="52">
        <f>C716+N716+30</f>
        <v>44541</v>
      </c>
    </row>
    <row r="717" spans="1:15" customFormat="1">
      <c r="A717" t="s">
        <v>1700</v>
      </c>
      <c r="B717" t="s">
        <v>707</v>
      </c>
      <c r="C717" s="32">
        <v>44481</v>
      </c>
      <c r="D717" s="33">
        <v>724.12</v>
      </c>
      <c r="E717" s="34">
        <v>0</v>
      </c>
      <c r="F717" s="34">
        <v>724.12</v>
      </c>
      <c r="G717">
        <v>10</v>
      </c>
      <c r="H717" t="s">
        <v>51</v>
      </c>
      <c r="I717" t="s">
        <v>102</v>
      </c>
      <c r="J717" t="s">
        <v>1173</v>
      </c>
      <c r="K717" s="23" t="str">
        <f>CONCATENATE(G:G,H:H,I:I,J:J)</f>
        <v>10FSH</v>
      </c>
      <c r="M717" t="str">
        <f>VLOOKUP(B:B,CLIENTS!A:C,3,FALSE)</f>
        <v>CH030</v>
      </c>
      <c r="N717" s="51" t="str">
        <f>RIGHT(M:M,3)</f>
        <v>030</v>
      </c>
      <c r="O717" s="52">
        <f>C717+N717+30</f>
        <v>44541</v>
      </c>
    </row>
    <row r="718" spans="1:15" customFormat="1">
      <c r="A718" t="s">
        <v>1917</v>
      </c>
      <c r="B718" t="s">
        <v>707</v>
      </c>
      <c r="C718" s="32">
        <v>44499</v>
      </c>
      <c r="D718" s="33">
        <v>175.53</v>
      </c>
      <c r="E718" s="34">
        <v>0</v>
      </c>
      <c r="F718" s="34">
        <v>175.53</v>
      </c>
      <c r="G718">
        <v>10</v>
      </c>
      <c r="H718" t="s">
        <v>51</v>
      </c>
      <c r="I718" t="s">
        <v>102</v>
      </c>
      <c r="J718" t="s">
        <v>1173</v>
      </c>
      <c r="K718" s="23" t="str">
        <f>CONCATENATE(G:G,H:H,I:I,J:J)</f>
        <v>10FSH</v>
      </c>
      <c r="M718" t="str">
        <f>VLOOKUP(B:B,CLIENTS!A:C,3,FALSE)</f>
        <v>CH030</v>
      </c>
      <c r="N718" s="51" t="str">
        <f>RIGHT(M:M,3)</f>
        <v>030</v>
      </c>
      <c r="O718" s="52">
        <f>C718+N718+30</f>
        <v>44559</v>
      </c>
    </row>
    <row r="719" spans="1:15" customFormat="1">
      <c r="A719" t="s">
        <v>1976</v>
      </c>
      <c r="B719" t="s">
        <v>707</v>
      </c>
      <c r="C719" s="32">
        <v>44508</v>
      </c>
      <c r="D719" s="33">
        <v>224.32</v>
      </c>
      <c r="E719" s="34">
        <v>0</v>
      </c>
      <c r="F719" s="34">
        <v>224.32</v>
      </c>
      <c r="G719">
        <v>10</v>
      </c>
      <c r="H719" t="s">
        <v>51</v>
      </c>
      <c r="I719" t="s">
        <v>102</v>
      </c>
      <c r="J719" t="s">
        <v>588</v>
      </c>
      <c r="K719" s="23" t="str">
        <f>CONCATENATE(G:G,H:H,I:I,J:J)</f>
        <v>10FSC</v>
      </c>
      <c r="M719" t="str">
        <f>VLOOKUP(B:B,CLIENTS!A:C,3,FALSE)</f>
        <v>CH030</v>
      </c>
      <c r="N719" s="51" t="str">
        <f>RIGHT(M:M,3)</f>
        <v>030</v>
      </c>
      <c r="O719" s="52">
        <f>C719+N719+30</f>
        <v>44568</v>
      </c>
    </row>
    <row r="720" spans="1:15" customFormat="1">
      <c r="A720" t="s">
        <v>1977</v>
      </c>
      <c r="B720" t="s">
        <v>707</v>
      </c>
      <c r="C720" s="32">
        <v>44508</v>
      </c>
      <c r="D720" s="33">
        <v>724.12</v>
      </c>
      <c r="E720" s="34">
        <v>0</v>
      </c>
      <c r="F720" s="34">
        <v>724.12</v>
      </c>
      <c r="G720">
        <v>10</v>
      </c>
      <c r="H720" t="s">
        <v>51</v>
      </c>
      <c r="I720" t="s">
        <v>102</v>
      </c>
      <c r="J720" t="s">
        <v>588</v>
      </c>
      <c r="K720" s="23" t="str">
        <f>CONCATENATE(G:G,H:H,I:I,J:J)</f>
        <v>10FSC</v>
      </c>
      <c r="M720" t="str">
        <f>VLOOKUP(B:B,CLIENTS!A:C,3,FALSE)</f>
        <v>CH030</v>
      </c>
      <c r="N720" s="51" t="str">
        <f>RIGHT(M:M,3)</f>
        <v>030</v>
      </c>
      <c r="O720" s="52">
        <f>C720+N720+30</f>
        <v>44568</v>
      </c>
    </row>
    <row r="721" spans="1:15" customFormat="1">
      <c r="A721" t="s">
        <v>1978</v>
      </c>
      <c r="B721" t="s">
        <v>707</v>
      </c>
      <c r="C721" s="32">
        <v>44508</v>
      </c>
      <c r="D721" s="33">
        <v>321.89999999999998</v>
      </c>
      <c r="E721" s="34">
        <v>0</v>
      </c>
      <c r="F721" s="34">
        <v>321.89999999999998</v>
      </c>
      <c r="G721">
        <v>10</v>
      </c>
      <c r="H721" t="s">
        <v>51</v>
      </c>
      <c r="I721" t="s">
        <v>102</v>
      </c>
      <c r="J721" t="s">
        <v>588</v>
      </c>
      <c r="K721" s="23" t="str">
        <f>CONCATENATE(G:G,H:H,I:I,J:J)</f>
        <v>10FSC</v>
      </c>
      <c r="M721" t="str">
        <f>VLOOKUP(B:B,CLIENTS!A:C,3,FALSE)</f>
        <v>CH030</v>
      </c>
      <c r="N721" s="51" t="str">
        <f>RIGHT(M:M,3)</f>
        <v>030</v>
      </c>
      <c r="O721" s="52">
        <f>C721+N721+30</f>
        <v>44568</v>
      </c>
    </row>
    <row r="722" spans="1:15" customFormat="1">
      <c r="A722" t="s">
        <v>2001</v>
      </c>
      <c r="B722" t="s">
        <v>707</v>
      </c>
      <c r="C722" s="32">
        <v>44511</v>
      </c>
      <c r="D722" s="33">
        <v>381.4</v>
      </c>
      <c r="E722" s="34">
        <v>0</v>
      </c>
      <c r="F722" s="34">
        <v>381.4</v>
      </c>
      <c r="G722">
        <v>10</v>
      </c>
      <c r="H722" t="s">
        <v>51</v>
      </c>
      <c r="I722" t="s">
        <v>102</v>
      </c>
      <c r="J722" t="s">
        <v>588</v>
      </c>
      <c r="K722" s="23" t="str">
        <f>CONCATENATE(G:G,H:H,I:I,J:J)</f>
        <v>10FSC</v>
      </c>
      <c r="M722" t="str">
        <f>VLOOKUP(B:B,CLIENTS!A:C,3,FALSE)</f>
        <v>CH030</v>
      </c>
      <c r="N722" s="51" t="str">
        <f>RIGHT(M:M,3)</f>
        <v>030</v>
      </c>
      <c r="O722" s="52">
        <f>C722+N722+30</f>
        <v>44571</v>
      </c>
    </row>
    <row r="723" spans="1:15" customFormat="1">
      <c r="A723" t="s">
        <v>2005</v>
      </c>
      <c r="B723" t="s">
        <v>707</v>
      </c>
      <c r="C723" s="32">
        <v>44512</v>
      </c>
      <c r="D723" s="33">
        <v>1633.28</v>
      </c>
      <c r="E723" s="34">
        <v>0</v>
      </c>
      <c r="F723" s="34">
        <v>1633.28</v>
      </c>
      <c r="G723">
        <v>10</v>
      </c>
      <c r="H723" t="s">
        <v>51</v>
      </c>
      <c r="I723" t="s">
        <v>102</v>
      </c>
      <c r="J723" t="s">
        <v>588</v>
      </c>
      <c r="K723" s="23" t="str">
        <f>CONCATENATE(G:G,H:H,I:I,J:J)</f>
        <v>10FSC</v>
      </c>
      <c r="M723" t="str">
        <f>VLOOKUP(B:B,CLIENTS!A:C,3,FALSE)</f>
        <v>CH030</v>
      </c>
      <c r="N723" s="51" t="str">
        <f>RIGHT(M:M,3)</f>
        <v>030</v>
      </c>
      <c r="O723" s="52">
        <f>C723+N723+30</f>
        <v>44572</v>
      </c>
    </row>
    <row r="724" spans="1:15" customFormat="1">
      <c r="A724" t="s">
        <v>2023</v>
      </c>
      <c r="B724" t="s">
        <v>707</v>
      </c>
      <c r="C724" s="32">
        <v>44515</v>
      </c>
      <c r="D724" s="33">
        <v>321.89999999999998</v>
      </c>
      <c r="E724" s="34">
        <v>0</v>
      </c>
      <c r="F724" s="34">
        <v>321.89999999999998</v>
      </c>
      <c r="G724">
        <v>10</v>
      </c>
      <c r="H724" t="s">
        <v>51</v>
      </c>
      <c r="I724" t="s">
        <v>102</v>
      </c>
      <c r="J724" t="s">
        <v>588</v>
      </c>
      <c r="K724" s="23" t="str">
        <f>CONCATENATE(G:G,H:H,I:I,J:J)</f>
        <v>10FSC</v>
      </c>
      <c r="M724" t="str">
        <f>VLOOKUP(B:B,CLIENTS!A:C,3,FALSE)</f>
        <v>CH030</v>
      </c>
      <c r="N724" s="51" t="str">
        <f>RIGHT(M:M,3)</f>
        <v>030</v>
      </c>
      <c r="O724" s="52">
        <f>C724+N724+30</f>
        <v>44575</v>
      </c>
    </row>
    <row r="725" spans="1:15" customFormat="1">
      <c r="A725" t="s">
        <v>2024</v>
      </c>
      <c r="B725" t="s">
        <v>707</v>
      </c>
      <c r="C725" s="32">
        <v>44515</v>
      </c>
      <c r="D725" s="33">
        <v>240.98</v>
      </c>
      <c r="E725" s="34">
        <v>0</v>
      </c>
      <c r="F725" s="34">
        <v>240.98</v>
      </c>
      <c r="G725">
        <v>10</v>
      </c>
      <c r="H725" t="s">
        <v>51</v>
      </c>
      <c r="I725" t="s">
        <v>102</v>
      </c>
      <c r="J725" t="s">
        <v>588</v>
      </c>
      <c r="K725" s="23" t="str">
        <f>CONCATENATE(G:G,H:H,I:I,J:J)</f>
        <v>10FSC</v>
      </c>
      <c r="M725" t="str">
        <f>VLOOKUP(B:B,CLIENTS!A:C,3,FALSE)</f>
        <v>CH030</v>
      </c>
      <c r="N725" s="51" t="str">
        <f>RIGHT(M:M,3)</f>
        <v>030</v>
      </c>
      <c r="O725" s="52">
        <f>C725+N725+30</f>
        <v>44575</v>
      </c>
    </row>
    <row r="726" spans="1:15" customFormat="1">
      <c r="A726" t="s">
        <v>2122</v>
      </c>
      <c r="B726" t="s">
        <v>707</v>
      </c>
      <c r="C726" s="32">
        <v>44526</v>
      </c>
      <c r="D726" s="33">
        <v>500.4</v>
      </c>
      <c r="E726" s="34">
        <v>0</v>
      </c>
      <c r="F726" s="34">
        <v>500.4</v>
      </c>
      <c r="G726">
        <v>10</v>
      </c>
      <c r="H726" t="s">
        <v>51</v>
      </c>
      <c r="I726" t="s">
        <v>102</v>
      </c>
      <c r="J726" t="s">
        <v>588</v>
      </c>
      <c r="K726" s="23" t="str">
        <f>CONCATENATE(G:G,H:H,I:I,J:J)</f>
        <v>10FSC</v>
      </c>
      <c r="M726" t="str">
        <f>VLOOKUP(B:B,CLIENTS!A:C,3,FALSE)</f>
        <v>CH030</v>
      </c>
      <c r="N726" s="51" t="str">
        <f>RIGHT(M:M,3)</f>
        <v>030</v>
      </c>
      <c r="O726" s="52">
        <f>C726+N726+30</f>
        <v>44586</v>
      </c>
    </row>
    <row r="727" spans="1:15" customFormat="1">
      <c r="A727" t="s">
        <v>2277</v>
      </c>
      <c r="B727" t="s">
        <v>707</v>
      </c>
      <c r="C727" s="32">
        <v>44532</v>
      </c>
      <c r="D727" s="33">
        <v>724.12</v>
      </c>
      <c r="E727" s="34">
        <v>0</v>
      </c>
      <c r="F727" s="34">
        <v>724.12</v>
      </c>
      <c r="G727">
        <v>10</v>
      </c>
      <c r="H727" t="s">
        <v>51</v>
      </c>
      <c r="I727" t="s">
        <v>102</v>
      </c>
      <c r="J727" t="s">
        <v>682</v>
      </c>
      <c r="K727" s="23" t="str">
        <f>CONCATENATE(G:G,H:H,I:I,J:J)</f>
        <v>10FSD</v>
      </c>
      <c r="M727" t="str">
        <f>VLOOKUP(B:B,CLIENTS!A:C,3,FALSE)</f>
        <v>CH030</v>
      </c>
      <c r="N727" s="51" t="str">
        <f>RIGHT(M:M,3)</f>
        <v>030</v>
      </c>
      <c r="O727" s="52">
        <f>C727+N727+30</f>
        <v>44592</v>
      </c>
    </row>
    <row r="728" spans="1:15" customFormat="1">
      <c r="A728" t="s">
        <v>2396</v>
      </c>
      <c r="B728" t="s">
        <v>707</v>
      </c>
      <c r="C728" s="32">
        <v>44543</v>
      </c>
      <c r="D728" s="33">
        <v>317.14</v>
      </c>
      <c r="E728" s="34">
        <v>0</v>
      </c>
      <c r="F728" s="34">
        <v>317.14</v>
      </c>
      <c r="G728">
        <v>10</v>
      </c>
      <c r="H728" t="s">
        <v>51</v>
      </c>
      <c r="I728" t="s">
        <v>102</v>
      </c>
      <c r="J728" t="s">
        <v>682</v>
      </c>
      <c r="K728" s="23" t="str">
        <f>CONCATENATE(G:G,H:H,I:I,J:J)</f>
        <v>10FSD</v>
      </c>
      <c r="M728" t="str">
        <f>VLOOKUP(B:B,CLIENTS!A:C,3,FALSE)</f>
        <v>CH030</v>
      </c>
      <c r="N728" s="51" t="str">
        <f>RIGHT(M:M,3)</f>
        <v>030</v>
      </c>
      <c r="O728" s="52">
        <f>C728+N728+30</f>
        <v>44603</v>
      </c>
    </row>
    <row r="729" spans="1:15" customFormat="1">
      <c r="A729" t="s">
        <v>2456</v>
      </c>
      <c r="B729" t="s">
        <v>707</v>
      </c>
      <c r="C729" s="32">
        <v>44546</v>
      </c>
      <c r="D729" s="33">
        <v>321.89999999999998</v>
      </c>
      <c r="E729" s="34">
        <v>0</v>
      </c>
      <c r="F729" s="34">
        <v>321.89999999999998</v>
      </c>
      <c r="G729">
        <v>10</v>
      </c>
      <c r="H729" t="s">
        <v>51</v>
      </c>
      <c r="I729" t="s">
        <v>102</v>
      </c>
      <c r="J729" t="s">
        <v>682</v>
      </c>
      <c r="K729" s="23" t="str">
        <f>CONCATENATE(G:G,H:H,I:I,J:J)</f>
        <v>10FSD</v>
      </c>
      <c r="M729" t="str">
        <f>VLOOKUP(B:B,CLIENTS!A:C,3,FALSE)</f>
        <v>CH030</v>
      </c>
      <c r="N729" s="51" t="str">
        <f>RIGHT(M:M,3)</f>
        <v>030</v>
      </c>
      <c r="O729" s="52">
        <f>C729+N729+30</f>
        <v>44606</v>
      </c>
    </row>
    <row r="730" spans="1:15" customFormat="1">
      <c r="A730" t="s">
        <v>2457</v>
      </c>
      <c r="B730" t="s">
        <v>707</v>
      </c>
      <c r="C730" s="32">
        <v>44546</v>
      </c>
      <c r="D730" s="33">
        <v>224.32</v>
      </c>
      <c r="E730" s="34">
        <v>0</v>
      </c>
      <c r="F730" s="34">
        <v>224.32</v>
      </c>
      <c r="G730">
        <v>10</v>
      </c>
      <c r="H730" t="s">
        <v>51</v>
      </c>
      <c r="I730" t="s">
        <v>102</v>
      </c>
      <c r="J730" t="s">
        <v>682</v>
      </c>
      <c r="K730" s="23" t="str">
        <f>CONCATENATE(G:G,H:H,I:I,J:J)</f>
        <v>10FSD</v>
      </c>
      <c r="M730" t="str">
        <f>VLOOKUP(B:B,CLIENTS!A:C,3,FALSE)</f>
        <v>CH030</v>
      </c>
      <c r="N730" s="51" t="str">
        <f>RIGHT(M:M,3)</f>
        <v>030</v>
      </c>
      <c r="O730" s="52">
        <f>C730+N730+30</f>
        <v>44606</v>
      </c>
    </row>
    <row r="731" spans="1:15" customFormat="1">
      <c r="A731" t="s">
        <v>2953</v>
      </c>
      <c r="B731" t="s">
        <v>707</v>
      </c>
      <c r="C731" s="32">
        <v>44571</v>
      </c>
      <c r="D731" s="33">
        <v>175.53</v>
      </c>
      <c r="E731" s="34">
        <v>0</v>
      </c>
      <c r="F731" s="34">
        <v>175.53</v>
      </c>
      <c r="G731">
        <v>10</v>
      </c>
      <c r="H731" t="s">
        <v>51</v>
      </c>
      <c r="I731" t="s">
        <v>102</v>
      </c>
      <c r="J731" t="s">
        <v>803</v>
      </c>
      <c r="K731" s="23" t="str">
        <f>CONCATENATE(G:G,H:H,I:I,J:J)</f>
        <v>10FSM</v>
      </c>
      <c r="M731" t="str">
        <f>VLOOKUP(B:B,CLIENTS!A:C,3,FALSE)</f>
        <v>CH030</v>
      </c>
      <c r="N731" s="51" t="str">
        <f>RIGHT(M:M,3)</f>
        <v>030</v>
      </c>
      <c r="O731" s="52">
        <f>C731+N731+30</f>
        <v>44631</v>
      </c>
    </row>
    <row r="732" spans="1:15" customFormat="1">
      <c r="A732" t="s">
        <v>2995</v>
      </c>
      <c r="B732" t="s">
        <v>707</v>
      </c>
      <c r="C732" s="32">
        <v>44574</v>
      </c>
      <c r="D732" s="33">
        <v>388.54</v>
      </c>
      <c r="E732" s="34">
        <v>0</v>
      </c>
      <c r="F732" s="34">
        <v>388.54</v>
      </c>
      <c r="G732">
        <v>10</v>
      </c>
      <c r="H732" t="s">
        <v>51</v>
      </c>
      <c r="I732" t="s">
        <v>102</v>
      </c>
      <c r="J732" t="s">
        <v>803</v>
      </c>
      <c r="K732" s="23" t="str">
        <f>CONCATENATE(G:G,H:H,I:I,J:J)</f>
        <v>10FSM</v>
      </c>
      <c r="M732" t="str">
        <f>VLOOKUP(B:B,CLIENTS!A:C,3,FALSE)</f>
        <v>CH030</v>
      </c>
      <c r="N732" s="51" t="str">
        <f>RIGHT(M:M,3)</f>
        <v>030</v>
      </c>
      <c r="O732" s="52">
        <f>C732+N732+30</f>
        <v>44634</v>
      </c>
    </row>
    <row r="733" spans="1:15" customFormat="1">
      <c r="A733" t="s">
        <v>2996</v>
      </c>
      <c r="B733" t="s">
        <v>707</v>
      </c>
      <c r="C733" s="32">
        <v>44574</v>
      </c>
      <c r="D733" s="33">
        <v>388.54</v>
      </c>
      <c r="E733" s="34">
        <v>0</v>
      </c>
      <c r="F733" s="34">
        <v>388.54</v>
      </c>
      <c r="G733">
        <v>10</v>
      </c>
      <c r="H733" t="s">
        <v>51</v>
      </c>
      <c r="I733" t="s">
        <v>102</v>
      </c>
      <c r="J733" t="s">
        <v>803</v>
      </c>
      <c r="K733" s="23" t="str">
        <f>CONCATENATE(G:G,H:H,I:I,J:J)</f>
        <v>10FSM</v>
      </c>
      <c r="M733" t="str">
        <f>VLOOKUP(B:B,CLIENTS!A:C,3,FALSE)</f>
        <v>CH030</v>
      </c>
      <c r="N733" s="51" t="str">
        <f>RIGHT(M:M,3)</f>
        <v>030</v>
      </c>
      <c r="O733" s="52">
        <f>C733+N733+30</f>
        <v>44634</v>
      </c>
    </row>
    <row r="734" spans="1:15" customFormat="1">
      <c r="A734" t="s">
        <v>3080</v>
      </c>
      <c r="B734" t="s">
        <v>707</v>
      </c>
      <c r="C734" s="32">
        <v>44580</v>
      </c>
      <c r="D734" s="33">
        <v>724.12</v>
      </c>
      <c r="E734" s="34">
        <v>0</v>
      </c>
      <c r="F734" s="34">
        <v>724.12</v>
      </c>
      <c r="G734">
        <v>10</v>
      </c>
      <c r="H734" t="s">
        <v>51</v>
      </c>
      <c r="I734" t="s">
        <v>102</v>
      </c>
      <c r="J734" t="s">
        <v>803</v>
      </c>
      <c r="K734" s="23" t="str">
        <f>CONCATENATE(G:G,H:H,I:I,J:J)</f>
        <v>10FSM</v>
      </c>
      <c r="M734" t="str">
        <f>VLOOKUP(B:B,CLIENTS!A:C,3,FALSE)</f>
        <v>CH030</v>
      </c>
      <c r="N734" s="51" t="str">
        <f>RIGHT(M:M,3)</f>
        <v>030</v>
      </c>
      <c r="O734" s="52">
        <f>C734+N734+30</f>
        <v>44640</v>
      </c>
    </row>
    <row r="735" spans="1:15" customFormat="1">
      <c r="A735" t="s">
        <v>1201</v>
      </c>
      <c r="B735" t="s">
        <v>1098</v>
      </c>
      <c r="C735" s="32">
        <v>44173</v>
      </c>
      <c r="D735" s="33">
        <v>0</v>
      </c>
      <c r="E735" s="34">
        <v>30</v>
      </c>
      <c r="F735" s="34">
        <v>-30</v>
      </c>
      <c r="G735">
        <v>10</v>
      </c>
      <c r="H735" t="s">
        <v>51</v>
      </c>
      <c r="I735" t="s">
        <v>102</v>
      </c>
      <c r="J735" t="s">
        <v>223</v>
      </c>
      <c r="K735" s="23" t="str">
        <f>CONCATENATE(G:G,H:H,I:I,J:J)</f>
        <v>10FSZ</v>
      </c>
      <c r="M735" t="str">
        <f>VLOOKUP(B:B,CLIENTS!A:C,3,FALSE)</f>
        <v>CH060</v>
      </c>
      <c r="N735" s="51" t="str">
        <f>RIGHT(M:M,3)</f>
        <v>060</v>
      </c>
      <c r="O735" s="52">
        <f>C735+N735+30</f>
        <v>44263</v>
      </c>
    </row>
    <row r="736" spans="1:15" customFormat="1">
      <c r="A736" t="s">
        <v>1330</v>
      </c>
      <c r="B736" t="s">
        <v>1098</v>
      </c>
      <c r="C736" s="32">
        <v>44354</v>
      </c>
      <c r="D736" s="33">
        <v>348.08</v>
      </c>
      <c r="E736" s="34">
        <v>0</v>
      </c>
      <c r="F736" s="34">
        <v>348.08</v>
      </c>
      <c r="G736">
        <v>10</v>
      </c>
      <c r="H736" t="s">
        <v>51</v>
      </c>
      <c r="I736" t="s">
        <v>102</v>
      </c>
      <c r="J736" t="s">
        <v>435</v>
      </c>
      <c r="K736" s="23" t="str">
        <f>CONCATENATE(G:G,H:H,I:I,J:J)</f>
        <v>10FSQ</v>
      </c>
      <c r="M736" t="str">
        <f>VLOOKUP(B:B,CLIENTS!A:C,3,FALSE)</f>
        <v>CH060</v>
      </c>
      <c r="N736" s="51" t="str">
        <f>RIGHT(M:M,3)</f>
        <v>060</v>
      </c>
      <c r="O736" s="52">
        <f>C736+N736+30</f>
        <v>44444</v>
      </c>
    </row>
    <row r="737" spans="1:15" customFormat="1">
      <c r="A737" t="s">
        <v>1607</v>
      </c>
      <c r="B737" t="s">
        <v>1352</v>
      </c>
      <c r="C737" s="32">
        <v>44466</v>
      </c>
      <c r="D737" s="33">
        <v>9907.35</v>
      </c>
      <c r="E737" s="34">
        <v>0</v>
      </c>
      <c r="F737" s="34">
        <v>9907.35</v>
      </c>
      <c r="G737">
        <v>10</v>
      </c>
      <c r="H737" t="s">
        <v>51</v>
      </c>
      <c r="I737" t="s">
        <v>102</v>
      </c>
      <c r="J737" t="s">
        <v>965</v>
      </c>
      <c r="K737" s="23" t="str">
        <f>CONCATENATE(G:G,H:H,I:I,J:J)</f>
        <v>10FSK</v>
      </c>
      <c r="M737" t="str">
        <f>VLOOKUP(B:B,CLIENTS!A:C,3,FALSE)</f>
        <v>CH060</v>
      </c>
      <c r="N737" s="51" t="str">
        <f>RIGHT(M:M,3)</f>
        <v>060</v>
      </c>
      <c r="O737" s="52">
        <f>C737+N737+30</f>
        <v>44556</v>
      </c>
    </row>
    <row r="738" spans="1:15" customFormat="1">
      <c r="A738" t="s">
        <v>2142</v>
      </c>
      <c r="B738" t="s">
        <v>1352</v>
      </c>
      <c r="C738" s="32">
        <v>44529</v>
      </c>
      <c r="D738" s="33">
        <v>9772.8799999999992</v>
      </c>
      <c r="E738" s="34">
        <v>0</v>
      </c>
      <c r="F738" s="34">
        <v>9772.8799999999992</v>
      </c>
      <c r="G738">
        <v>10</v>
      </c>
      <c r="H738" t="s">
        <v>51</v>
      </c>
      <c r="I738" t="s">
        <v>102</v>
      </c>
      <c r="J738" t="s">
        <v>588</v>
      </c>
      <c r="K738" s="23" t="str">
        <f>CONCATENATE(G:G,H:H,I:I,J:J)</f>
        <v>10FSC</v>
      </c>
      <c r="M738" t="str">
        <f>VLOOKUP(B:B,CLIENTS!A:C,3,FALSE)</f>
        <v>CH060</v>
      </c>
      <c r="N738" s="51" t="str">
        <f>RIGHT(M:M,3)</f>
        <v>060</v>
      </c>
      <c r="O738" s="52">
        <f>C738+N738+30</f>
        <v>44619</v>
      </c>
    </row>
    <row r="739" spans="1:15" customFormat="1">
      <c r="A739" t="s">
        <v>2273</v>
      </c>
      <c r="B739" t="s">
        <v>2003</v>
      </c>
      <c r="C739" s="32">
        <v>44532</v>
      </c>
      <c r="D739" s="33">
        <v>946.14400000000001</v>
      </c>
      <c r="E739" s="34">
        <v>0</v>
      </c>
      <c r="F739" s="34">
        <v>946.14400000000001</v>
      </c>
      <c r="G739">
        <v>10</v>
      </c>
      <c r="H739" t="s">
        <v>51</v>
      </c>
      <c r="I739" t="s">
        <v>102</v>
      </c>
      <c r="J739" t="s">
        <v>682</v>
      </c>
      <c r="K739" s="23" t="str">
        <f>CONCATENATE(G:G,H:H,I:I,J:J)</f>
        <v>10FSD</v>
      </c>
      <c r="M739" t="str">
        <f>VLOOKUP(B:B,CLIENTS!A:C,3,FALSE)</f>
        <v>CH060</v>
      </c>
      <c r="N739" s="51" t="str">
        <f>RIGHT(M:M,3)</f>
        <v>060</v>
      </c>
      <c r="O739" s="52">
        <f>C739+N739+30</f>
        <v>44622</v>
      </c>
    </row>
    <row r="740" spans="1:15" customFormat="1">
      <c r="A740" t="s">
        <v>2342</v>
      </c>
      <c r="B740" t="s">
        <v>826</v>
      </c>
      <c r="C740" s="32">
        <v>44538</v>
      </c>
      <c r="D740" s="33">
        <v>153.60400000000001</v>
      </c>
      <c r="E740" s="34">
        <v>0</v>
      </c>
      <c r="F740" s="34">
        <v>153.60400000000001</v>
      </c>
      <c r="G740">
        <v>10</v>
      </c>
      <c r="H740" t="s">
        <v>51</v>
      </c>
      <c r="I740" t="s">
        <v>102</v>
      </c>
      <c r="J740" t="s">
        <v>682</v>
      </c>
      <c r="K740" s="23" t="str">
        <f>CONCATENATE(G:G,H:H,I:I,J:J)</f>
        <v>10FSD</v>
      </c>
      <c r="M740" t="str">
        <f>VLOOKUP(B:B,CLIENTS!A:C,3,FALSE)</f>
        <v>CH060</v>
      </c>
      <c r="N740" s="51" t="str">
        <f>RIGHT(M:M,3)</f>
        <v>060</v>
      </c>
      <c r="O740" s="52">
        <f>C740+N740+30</f>
        <v>44628</v>
      </c>
    </row>
    <row r="741" spans="1:15" customFormat="1">
      <c r="A741" t="s">
        <v>2398</v>
      </c>
      <c r="B741" t="s">
        <v>826</v>
      </c>
      <c r="C741" s="32">
        <v>44543</v>
      </c>
      <c r="D741" s="33">
        <v>946.14400000000001</v>
      </c>
      <c r="E741" s="34">
        <v>0</v>
      </c>
      <c r="F741" s="34">
        <v>946.14400000000001</v>
      </c>
      <c r="G741">
        <v>10</v>
      </c>
      <c r="H741" t="s">
        <v>51</v>
      </c>
      <c r="I741" t="s">
        <v>102</v>
      </c>
      <c r="J741" t="s">
        <v>682</v>
      </c>
      <c r="K741" s="23" t="str">
        <f>CONCATENATE(G:G,H:H,I:I,J:J)</f>
        <v>10FSD</v>
      </c>
      <c r="M741" t="str">
        <f>VLOOKUP(B:B,CLIENTS!A:C,3,FALSE)</f>
        <v>CH060</v>
      </c>
      <c r="N741" s="51" t="str">
        <f>RIGHT(M:M,3)</f>
        <v>060</v>
      </c>
      <c r="O741" s="52">
        <f>C741+N741+30</f>
        <v>44633</v>
      </c>
    </row>
    <row r="742" spans="1:15" customFormat="1">
      <c r="A742" t="s">
        <v>2399</v>
      </c>
      <c r="B742" t="s">
        <v>826</v>
      </c>
      <c r="C742" s="32">
        <v>44543</v>
      </c>
      <c r="D742" s="33">
        <v>259.827</v>
      </c>
      <c r="E742" s="34">
        <v>0</v>
      </c>
      <c r="F742" s="34">
        <v>259.827</v>
      </c>
      <c r="G742">
        <v>10</v>
      </c>
      <c r="H742" t="s">
        <v>51</v>
      </c>
      <c r="I742" t="s">
        <v>102</v>
      </c>
      <c r="J742" t="s">
        <v>682</v>
      </c>
      <c r="K742" s="23" t="str">
        <f>CONCATENATE(G:G,H:H,I:I,J:J)</f>
        <v>10FSD</v>
      </c>
      <c r="M742" t="str">
        <f>VLOOKUP(B:B,CLIENTS!A:C,3,FALSE)</f>
        <v>CH060</v>
      </c>
      <c r="N742" s="51" t="str">
        <f>RIGHT(M:M,3)</f>
        <v>060</v>
      </c>
      <c r="O742" s="52">
        <f>C742+N742+30</f>
        <v>44633</v>
      </c>
    </row>
    <row r="743" spans="1:15" customFormat="1">
      <c r="A743" t="s">
        <v>2420</v>
      </c>
      <c r="B743" t="s">
        <v>826</v>
      </c>
      <c r="C743" s="32">
        <v>44544</v>
      </c>
      <c r="D743" s="33">
        <v>543.27</v>
      </c>
      <c r="E743" s="34">
        <v>0</v>
      </c>
      <c r="F743" s="34">
        <v>543.27</v>
      </c>
      <c r="G743">
        <v>10</v>
      </c>
      <c r="H743" t="s">
        <v>51</v>
      </c>
      <c r="I743" t="s">
        <v>102</v>
      </c>
      <c r="J743" t="s">
        <v>682</v>
      </c>
      <c r="K743" s="23" t="str">
        <f>CONCATENATE(G:G,H:H,I:I,J:J)</f>
        <v>10FSD</v>
      </c>
      <c r="M743" t="str">
        <f>VLOOKUP(B:B,CLIENTS!A:C,3,FALSE)</f>
        <v>CH060</v>
      </c>
      <c r="N743" s="51" t="str">
        <f>RIGHT(M:M,3)</f>
        <v>060</v>
      </c>
      <c r="O743" s="52">
        <f>C743+N743+30</f>
        <v>44634</v>
      </c>
    </row>
    <row r="744" spans="1:15" customFormat="1">
      <c r="A744" t="s">
        <v>2977</v>
      </c>
      <c r="B744" t="s">
        <v>826</v>
      </c>
      <c r="C744" s="32">
        <v>44572</v>
      </c>
      <c r="D744" s="33">
        <v>265.012</v>
      </c>
      <c r="E744" s="34">
        <v>0</v>
      </c>
      <c r="F744" s="34">
        <v>265.012</v>
      </c>
      <c r="G744">
        <v>10</v>
      </c>
      <c r="H744" t="s">
        <v>51</v>
      </c>
      <c r="I744" t="s">
        <v>102</v>
      </c>
      <c r="J744" t="s">
        <v>803</v>
      </c>
      <c r="K744" s="23" t="str">
        <f>CONCATENATE(G:G,H:H,I:I,J:J)</f>
        <v>10FSM</v>
      </c>
      <c r="M744" t="str">
        <f>VLOOKUP(B:B,CLIENTS!A:C,3,FALSE)</f>
        <v>CH060</v>
      </c>
      <c r="N744" s="51" t="str">
        <f>RIGHT(M:M,3)</f>
        <v>060</v>
      </c>
      <c r="O744" s="52">
        <f>C744+N744+30</f>
        <v>44662</v>
      </c>
    </row>
    <row r="745" spans="1:15" customFormat="1">
      <c r="A745" t="s">
        <v>1277</v>
      </c>
      <c r="B745" t="s">
        <v>1278</v>
      </c>
      <c r="C745" s="32">
        <v>44265</v>
      </c>
      <c r="D745" s="33">
        <v>12430.15</v>
      </c>
      <c r="E745" s="34">
        <v>0</v>
      </c>
      <c r="F745" s="34">
        <v>12430.15</v>
      </c>
      <c r="G745">
        <v>10</v>
      </c>
      <c r="H745" t="s">
        <v>51</v>
      </c>
      <c r="I745" t="s">
        <v>102</v>
      </c>
      <c r="J745" t="s">
        <v>435</v>
      </c>
      <c r="K745" s="23" t="str">
        <f>CONCATENATE(G:G,H:H,I:I,J:J)</f>
        <v>10FSQ</v>
      </c>
      <c r="M745" t="str">
        <f>VLOOKUP(B:B,CLIENTS!A:C,3,FALSE)</f>
        <v>VR090</v>
      </c>
      <c r="N745" s="51" t="str">
        <f>RIGHT(M:M,3)</f>
        <v>090</v>
      </c>
      <c r="O745" s="52">
        <f>C745+N745+30</f>
        <v>44385</v>
      </c>
    </row>
    <row r="746" spans="1:15" customFormat="1">
      <c r="A746" t="s">
        <v>1613</v>
      </c>
      <c r="B746" t="s">
        <v>1315</v>
      </c>
      <c r="C746" s="32">
        <v>44468</v>
      </c>
      <c r="D746" s="33">
        <v>310.59500000000003</v>
      </c>
      <c r="E746" s="34">
        <v>0</v>
      </c>
      <c r="F746" s="34">
        <v>310.59500000000003</v>
      </c>
      <c r="G746">
        <v>10</v>
      </c>
      <c r="H746" t="s">
        <v>51</v>
      </c>
      <c r="I746" t="s">
        <v>102</v>
      </c>
      <c r="J746" t="s">
        <v>965</v>
      </c>
      <c r="K746" s="23" t="str">
        <f>CONCATENATE(G:G,H:H,I:I,J:J)</f>
        <v>10FSK</v>
      </c>
      <c r="M746" t="str">
        <f>VLOOKUP(B:B,CLIENTS!A:C,3,FALSE)</f>
        <v>CH060</v>
      </c>
      <c r="N746" s="51" t="str">
        <f>RIGHT(M:M,3)</f>
        <v>060</v>
      </c>
      <c r="O746" s="52">
        <f>C746+N746+30</f>
        <v>44558</v>
      </c>
    </row>
    <row r="747" spans="1:15" customFormat="1">
      <c r="A747" t="s">
        <v>2317</v>
      </c>
      <c r="B747" t="s">
        <v>1315</v>
      </c>
      <c r="C747" s="32">
        <v>44536</v>
      </c>
      <c r="D747" s="33">
        <v>204.685</v>
      </c>
      <c r="E747" s="34">
        <v>0</v>
      </c>
      <c r="F747" s="34">
        <v>204.685</v>
      </c>
      <c r="G747">
        <v>10</v>
      </c>
      <c r="H747" t="s">
        <v>51</v>
      </c>
      <c r="I747" t="s">
        <v>102</v>
      </c>
      <c r="J747" t="s">
        <v>682</v>
      </c>
      <c r="K747" s="23" t="str">
        <f>CONCATENATE(G:G,H:H,I:I,J:J)</f>
        <v>10FSD</v>
      </c>
      <c r="M747" t="str">
        <f>VLOOKUP(B:B,CLIENTS!A:C,3,FALSE)</f>
        <v>CH060</v>
      </c>
      <c r="N747" s="51" t="str">
        <f>RIGHT(M:M,3)</f>
        <v>060</v>
      </c>
      <c r="O747" s="52">
        <f>C747+N747+30</f>
        <v>44626</v>
      </c>
    </row>
    <row r="748" spans="1:15" customFormat="1">
      <c r="A748" t="s">
        <v>2461</v>
      </c>
      <c r="B748" t="s">
        <v>1315</v>
      </c>
      <c r="C748" s="32">
        <v>44548</v>
      </c>
      <c r="D748" s="33">
        <v>239.19499999999999</v>
      </c>
      <c r="E748" s="34">
        <v>0</v>
      </c>
      <c r="F748" s="34">
        <v>239.19499999999999</v>
      </c>
      <c r="G748">
        <v>10</v>
      </c>
      <c r="H748" t="s">
        <v>51</v>
      </c>
      <c r="I748" t="s">
        <v>102</v>
      </c>
      <c r="J748" t="s">
        <v>682</v>
      </c>
      <c r="K748" s="23" t="str">
        <f>CONCATENATE(G:G,H:H,I:I,J:J)</f>
        <v>10FSD</v>
      </c>
      <c r="M748" t="str">
        <f>VLOOKUP(B:B,CLIENTS!A:C,3,FALSE)</f>
        <v>CH060</v>
      </c>
      <c r="N748" s="51" t="str">
        <f>RIGHT(M:M,3)</f>
        <v>060</v>
      </c>
      <c r="O748" s="52">
        <f>C748+N748+30</f>
        <v>44638</v>
      </c>
    </row>
    <row r="749" spans="1:15" customFormat="1">
      <c r="A749" t="s">
        <v>2529</v>
      </c>
      <c r="B749" t="s">
        <v>1315</v>
      </c>
      <c r="C749" s="32">
        <v>44554</v>
      </c>
      <c r="D749" s="33">
        <v>403.41500000000002</v>
      </c>
      <c r="E749" s="34">
        <v>0</v>
      </c>
      <c r="F749" s="34">
        <v>403.41500000000002</v>
      </c>
      <c r="G749">
        <v>10</v>
      </c>
      <c r="H749" t="s">
        <v>51</v>
      </c>
      <c r="I749" t="s">
        <v>102</v>
      </c>
      <c r="J749" t="s">
        <v>682</v>
      </c>
      <c r="K749" s="23" t="str">
        <f>CONCATENATE(G:G,H:H,I:I,J:J)</f>
        <v>10FSD</v>
      </c>
      <c r="M749" t="str">
        <f>VLOOKUP(B:B,CLIENTS!A:C,3,FALSE)</f>
        <v>CH060</v>
      </c>
      <c r="N749" s="51" t="str">
        <f>RIGHT(M:M,3)</f>
        <v>060</v>
      </c>
      <c r="O749" s="52">
        <f>C749+N749+30</f>
        <v>44644</v>
      </c>
    </row>
    <row r="750" spans="1:15" customFormat="1">
      <c r="A750" t="s">
        <v>3005</v>
      </c>
      <c r="B750" t="s">
        <v>1315</v>
      </c>
      <c r="C750" s="32">
        <v>44574</v>
      </c>
      <c r="D750" s="33">
        <v>169.31800000000001</v>
      </c>
      <c r="E750" s="34">
        <v>0</v>
      </c>
      <c r="F750" s="34">
        <v>169.31800000000001</v>
      </c>
      <c r="G750">
        <v>10</v>
      </c>
      <c r="H750" t="s">
        <v>51</v>
      </c>
      <c r="I750" t="s">
        <v>102</v>
      </c>
      <c r="J750" t="s">
        <v>803</v>
      </c>
      <c r="K750" s="23" t="str">
        <f>CONCATENATE(G:G,H:H,I:I,J:J)</f>
        <v>10FSM</v>
      </c>
      <c r="M750" t="str">
        <f>VLOOKUP(B:B,CLIENTS!A:C,3,FALSE)</f>
        <v>CH060</v>
      </c>
      <c r="N750" s="51" t="str">
        <f>RIGHT(M:M,3)</f>
        <v>060</v>
      </c>
      <c r="O750" s="52">
        <f>C750+N750+30</f>
        <v>44664</v>
      </c>
    </row>
    <row r="751" spans="1:15" customFormat="1">
      <c r="A751" t="s">
        <v>1509</v>
      </c>
      <c r="B751" t="s">
        <v>1510</v>
      </c>
      <c r="C751" s="32">
        <v>44439</v>
      </c>
      <c r="D751" s="33">
        <v>348.08</v>
      </c>
      <c r="E751" s="34">
        <v>0</v>
      </c>
      <c r="F751" s="34">
        <v>348.08</v>
      </c>
      <c r="G751">
        <v>10</v>
      </c>
      <c r="H751" t="s">
        <v>51</v>
      </c>
      <c r="I751" t="s">
        <v>102</v>
      </c>
      <c r="J751" t="s">
        <v>965</v>
      </c>
      <c r="K751" s="23" t="str">
        <f>CONCATENATE(G:G,H:H,I:I,J:J)</f>
        <v>10FSK</v>
      </c>
      <c r="M751" t="str">
        <f>VLOOKUP(B:B,CLIENTS!A:C,3,FALSE)</f>
        <v>CH045</v>
      </c>
      <c r="N751" s="51" t="str">
        <f>RIGHT(M:M,3)</f>
        <v>045</v>
      </c>
      <c r="O751" s="52">
        <f>C751+N751+30</f>
        <v>44514</v>
      </c>
    </row>
    <row r="752" spans="1:15" customFormat="1">
      <c r="A752" t="s">
        <v>1775</v>
      </c>
      <c r="B752" t="s">
        <v>1510</v>
      </c>
      <c r="C752" s="32">
        <v>44495</v>
      </c>
      <c r="D752" s="33">
        <v>348.08</v>
      </c>
      <c r="E752" s="34">
        <v>0</v>
      </c>
      <c r="F752" s="34">
        <v>348.08</v>
      </c>
      <c r="G752">
        <v>10</v>
      </c>
      <c r="H752" t="s">
        <v>51</v>
      </c>
      <c r="I752" t="s">
        <v>102</v>
      </c>
      <c r="J752" t="s">
        <v>1173</v>
      </c>
      <c r="K752" s="23" t="str">
        <f>CONCATENATE(G:G,H:H,I:I,J:J)</f>
        <v>10FSH</v>
      </c>
      <c r="M752" t="str">
        <f>VLOOKUP(B:B,CLIENTS!A:C,3,FALSE)</f>
        <v>CH045</v>
      </c>
      <c r="N752" s="51" t="str">
        <f>RIGHT(M:M,3)</f>
        <v>045</v>
      </c>
      <c r="O752" s="52">
        <f>C752+N752+30</f>
        <v>44570</v>
      </c>
    </row>
    <row r="753" spans="1:15" customFormat="1">
      <c r="A753" t="s">
        <v>2922</v>
      </c>
      <c r="B753" t="s">
        <v>1510</v>
      </c>
      <c r="C753" s="32">
        <v>44568</v>
      </c>
      <c r="D753" s="33">
        <v>133.88</v>
      </c>
      <c r="E753" s="34">
        <v>0</v>
      </c>
      <c r="F753" s="34">
        <v>133.88</v>
      </c>
      <c r="G753">
        <v>10</v>
      </c>
      <c r="H753" t="s">
        <v>51</v>
      </c>
      <c r="I753" t="s">
        <v>102</v>
      </c>
      <c r="J753" t="s">
        <v>803</v>
      </c>
      <c r="K753" s="23" t="str">
        <f>CONCATENATE(G:G,H:H,I:I,J:J)</f>
        <v>10FSM</v>
      </c>
      <c r="M753" t="str">
        <f>VLOOKUP(B:B,CLIENTS!A:C,3,FALSE)</f>
        <v>CH045</v>
      </c>
      <c r="N753" s="51" t="str">
        <f>RIGHT(M:M,3)</f>
        <v>045</v>
      </c>
      <c r="O753" s="52">
        <f>C753+N753+30</f>
        <v>44643</v>
      </c>
    </row>
    <row r="754" spans="1:15" customFormat="1">
      <c r="A754" t="s">
        <v>1227</v>
      </c>
      <c r="B754" t="s">
        <v>140</v>
      </c>
      <c r="C754" s="32">
        <v>44231</v>
      </c>
      <c r="D754" s="33">
        <v>3079.7249999999999</v>
      </c>
      <c r="E754" s="34">
        <v>0</v>
      </c>
      <c r="F754" s="34">
        <v>3079.7249999999999</v>
      </c>
      <c r="G754">
        <v>10</v>
      </c>
      <c r="H754" t="s">
        <v>51</v>
      </c>
      <c r="I754" t="s">
        <v>102</v>
      </c>
      <c r="J754" t="s">
        <v>435</v>
      </c>
      <c r="K754" s="23" t="str">
        <f>CONCATENATE(G:G,H:H,I:I,J:J)</f>
        <v>10FSQ</v>
      </c>
      <c r="M754" t="str">
        <f>VLOOKUP(B:B,CLIENTS!A:C,3,FALSE)</f>
        <v>CH000</v>
      </c>
      <c r="N754" s="51" t="str">
        <f>RIGHT(M:M,3)</f>
        <v>000</v>
      </c>
      <c r="O754" s="52">
        <f>C754+N754+30</f>
        <v>44261</v>
      </c>
    </row>
    <row r="755" spans="1:15" customFormat="1">
      <c r="A755" t="s">
        <v>1280</v>
      </c>
      <c r="B755" t="s">
        <v>393</v>
      </c>
      <c r="C755" s="32">
        <v>44274</v>
      </c>
      <c r="D755" s="33">
        <v>616.42600000000004</v>
      </c>
      <c r="E755" s="34">
        <v>0</v>
      </c>
      <c r="F755" s="34">
        <v>616.42600000000004</v>
      </c>
      <c r="G755">
        <v>10</v>
      </c>
      <c r="H755" t="s">
        <v>51</v>
      </c>
      <c r="I755" t="s">
        <v>102</v>
      </c>
      <c r="J755" t="s">
        <v>435</v>
      </c>
      <c r="K755" s="23" t="str">
        <f>CONCATENATE(G:G,H:H,I:I,J:J)</f>
        <v>10FSQ</v>
      </c>
      <c r="M755" t="str">
        <f>VLOOKUP(B:B,CLIENTS!A:C,3,FALSE)</f>
        <v>CH000</v>
      </c>
      <c r="N755" s="51" t="str">
        <f>RIGHT(M:M,3)</f>
        <v>000</v>
      </c>
      <c r="O755" s="52">
        <f>C755+N755+30</f>
        <v>44304</v>
      </c>
    </row>
    <row r="756" spans="1:15" customFormat="1">
      <c r="A756" t="s">
        <v>1291</v>
      </c>
      <c r="B756" t="s">
        <v>140</v>
      </c>
      <c r="C756" s="32">
        <v>44292</v>
      </c>
      <c r="D756" s="33">
        <v>176.31100000000001</v>
      </c>
      <c r="E756" s="34">
        <v>0</v>
      </c>
      <c r="F756" s="34">
        <v>176.31100000000001</v>
      </c>
      <c r="G756">
        <v>10</v>
      </c>
      <c r="H756" t="s">
        <v>51</v>
      </c>
      <c r="I756" t="s">
        <v>102</v>
      </c>
      <c r="J756" t="s">
        <v>435</v>
      </c>
      <c r="K756" s="23" t="str">
        <f>CONCATENATE(G:G,H:H,I:I,J:J)</f>
        <v>10FSQ</v>
      </c>
      <c r="M756" t="str">
        <f>VLOOKUP(B:B,CLIENTS!A:C,3,FALSE)</f>
        <v>CH000</v>
      </c>
      <c r="N756" s="51" t="str">
        <f>RIGHT(M:M,3)</f>
        <v>000</v>
      </c>
      <c r="O756" s="52">
        <f>C756+N756+30</f>
        <v>44322</v>
      </c>
    </row>
    <row r="757" spans="1:15" customFormat="1">
      <c r="A757" t="s">
        <v>1297</v>
      </c>
      <c r="B757" t="s">
        <v>140</v>
      </c>
      <c r="C757" s="32">
        <v>44307</v>
      </c>
      <c r="D757" s="33">
        <v>547.25599999999997</v>
      </c>
      <c r="E757" s="34">
        <v>0</v>
      </c>
      <c r="F757" s="34">
        <v>547.25599999999997</v>
      </c>
      <c r="G757">
        <v>10</v>
      </c>
      <c r="H757" t="s">
        <v>51</v>
      </c>
      <c r="I757" t="s">
        <v>102</v>
      </c>
      <c r="J757" t="s">
        <v>435</v>
      </c>
      <c r="K757" s="23" t="str">
        <f>CONCATENATE(G:G,H:H,I:I,J:J)</f>
        <v>10FSQ</v>
      </c>
      <c r="M757" t="str">
        <f>VLOOKUP(B:B,CLIENTS!A:C,3,FALSE)</f>
        <v>CH000</v>
      </c>
      <c r="N757" s="51" t="str">
        <f>RIGHT(M:M,3)</f>
        <v>000</v>
      </c>
      <c r="O757" s="52">
        <f>C757+N757+30</f>
        <v>44337</v>
      </c>
    </row>
    <row r="758" spans="1:15" customFormat="1">
      <c r="A758" t="s">
        <v>1299</v>
      </c>
      <c r="B758" t="s">
        <v>140</v>
      </c>
      <c r="C758" s="32">
        <v>44312</v>
      </c>
      <c r="D758" s="33">
        <v>547.25599999999997</v>
      </c>
      <c r="E758" s="34">
        <v>0</v>
      </c>
      <c r="F758" s="34">
        <v>547.25599999999997</v>
      </c>
      <c r="G758">
        <v>10</v>
      </c>
      <c r="H758" t="s">
        <v>51</v>
      </c>
      <c r="I758" t="s">
        <v>102</v>
      </c>
      <c r="J758" t="s">
        <v>435</v>
      </c>
      <c r="K758" s="23" t="str">
        <f>CONCATENATE(G:G,H:H,I:I,J:J)</f>
        <v>10FSQ</v>
      </c>
      <c r="M758" t="str">
        <f>VLOOKUP(B:B,CLIENTS!A:C,3,FALSE)</f>
        <v>CH000</v>
      </c>
      <c r="N758" s="51" t="str">
        <f>RIGHT(M:M,3)</f>
        <v>000</v>
      </c>
      <c r="O758" s="52">
        <f>C758+N758+30</f>
        <v>44342</v>
      </c>
    </row>
    <row r="759" spans="1:15" customFormat="1">
      <c r="A759" t="s">
        <v>1304</v>
      </c>
      <c r="B759" t="s">
        <v>140</v>
      </c>
      <c r="C759" s="32">
        <v>44316</v>
      </c>
      <c r="D759" s="33">
        <v>3079.7249999999999</v>
      </c>
      <c r="E759" s="34">
        <v>0</v>
      </c>
      <c r="F759" s="34">
        <v>3079.7249999999999</v>
      </c>
      <c r="G759">
        <v>10</v>
      </c>
      <c r="H759" t="s">
        <v>51</v>
      </c>
      <c r="I759" t="s">
        <v>102</v>
      </c>
      <c r="J759" t="s">
        <v>435</v>
      </c>
      <c r="K759" s="23" t="str">
        <f>CONCATENATE(G:G,H:H,I:I,J:J)</f>
        <v>10FSQ</v>
      </c>
      <c r="M759" t="str">
        <f>VLOOKUP(B:B,CLIENTS!A:C,3,FALSE)</f>
        <v>CH000</v>
      </c>
      <c r="N759" s="51" t="str">
        <f>RIGHT(M:M,3)</f>
        <v>000</v>
      </c>
      <c r="O759" s="52">
        <f>C759+N759+30</f>
        <v>44346</v>
      </c>
    </row>
    <row r="760" spans="1:15" customFormat="1">
      <c r="A760" t="s">
        <v>1309</v>
      </c>
      <c r="B760" t="s">
        <v>140</v>
      </c>
      <c r="C760" s="32">
        <v>44336</v>
      </c>
      <c r="D760" s="33">
        <v>547.25599999999997</v>
      </c>
      <c r="E760" s="34">
        <v>0</v>
      </c>
      <c r="F760" s="34">
        <v>547.25599999999997</v>
      </c>
      <c r="G760">
        <v>10</v>
      </c>
      <c r="H760" t="s">
        <v>51</v>
      </c>
      <c r="I760" t="s">
        <v>102</v>
      </c>
      <c r="J760" t="s">
        <v>435</v>
      </c>
      <c r="K760" s="23" t="str">
        <f>CONCATENATE(G:G,H:H,I:I,J:J)</f>
        <v>10FSQ</v>
      </c>
      <c r="M760" t="str">
        <f>VLOOKUP(B:B,CLIENTS!A:C,3,FALSE)</f>
        <v>CH000</v>
      </c>
      <c r="N760" s="51" t="str">
        <f>RIGHT(M:M,3)</f>
        <v>000</v>
      </c>
      <c r="O760" s="52">
        <f>C760+N760+30</f>
        <v>44366</v>
      </c>
    </row>
    <row r="761" spans="1:15" customFormat="1">
      <c r="A761" t="s">
        <v>1328</v>
      </c>
      <c r="B761" t="s">
        <v>140</v>
      </c>
      <c r="C761" s="32">
        <v>44351</v>
      </c>
      <c r="D761" s="33">
        <v>706.79100000000005</v>
      </c>
      <c r="E761" s="34">
        <v>0</v>
      </c>
      <c r="F761" s="34">
        <v>706.79100000000005</v>
      </c>
      <c r="G761">
        <v>10</v>
      </c>
      <c r="H761" t="s">
        <v>51</v>
      </c>
      <c r="I761" t="s">
        <v>102</v>
      </c>
      <c r="J761" t="s">
        <v>435</v>
      </c>
      <c r="K761" s="23" t="str">
        <f>CONCATENATE(G:G,H:H,I:I,J:J)</f>
        <v>10FSQ</v>
      </c>
      <c r="M761" t="str">
        <f>VLOOKUP(B:B,CLIENTS!A:C,3,FALSE)</f>
        <v>CH000</v>
      </c>
      <c r="N761" s="51" t="str">
        <f>RIGHT(M:M,3)</f>
        <v>000</v>
      </c>
      <c r="O761" s="52">
        <f>C761+N761+30</f>
        <v>44381</v>
      </c>
    </row>
    <row r="762" spans="1:15" customFormat="1">
      <c r="A762" t="s">
        <v>1479</v>
      </c>
      <c r="B762" t="s">
        <v>140</v>
      </c>
      <c r="C762" s="32">
        <v>44438</v>
      </c>
      <c r="D762" s="33">
        <v>547.25599999999997</v>
      </c>
      <c r="E762" s="34">
        <v>0</v>
      </c>
      <c r="F762" s="34">
        <v>547.25599999999997</v>
      </c>
      <c r="G762">
        <v>10</v>
      </c>
      <c r="H762" t="s">
        <v>51</v>
      </c>
      <c r="I762" t="s">
        <v>102</v>
      </c>
      <c r="J762" t="s">
        <v>965</v>
      </c>
      <c r="K762" s="23" t="str">
        <f>CONCATENATE(G:G,H:H,I:I,J:J)</f>
        <v>10FSK</v>
      </c>
      <c r="M762" t="str">
        <f>VLOOKUP(B:B,CLIENTS!A:C,3,FALSE)</f>
        <v>CH000</v>
      </c>
      <c r="N762" s="51" t="str">
        <f>RIGHT(M:M,3)</f>
        <v>000</v>
      </c>
      <c r="O762" s="52">
        <f>C762+N762+30</f>
        <v>44468</v>
      </c>
    </row>
    <row r="763" spans="1:15" customFormat="1">
      <c r="A763" t="s">
        <v>1480</v>
      </c>
      <c r="B763" t="s">
        <v>140</v>
      </c>
      <c r="C763" s="32">
        <v>44438</v>
      </c>
      <c r="D763" s="33">
        <v>547.25599999999997</v>
      </c>
      <c r="E763" s="34">
        <v>0</v>
      </c>
      <c r="F763" s="34">
        <v>547.25599999999997</v>
      </c>
      <c r="G763">
        <v>10</v>
      </c>
      <c r="H763" t="s">
        <v>51</v>
      </c>
      <c r="I763" t="s">
        <v>102</v>
      </c>
      <c r="J763" t="s">
        <v>965</v>
      </c>
      <c r="K763" s="23" t="str">
        <f>CONCATENATE(G:G,H:H,I:I,J:J)</f>
        <v>10FSK</v>
      </c>
      <c r="M763" t="str">
        <f>VLOOKUP(B:B,CLIENTS!A:C,3,FALSE)</f>
        <v>CH000</v>
      </c>
      <c r="N763" s="51" t="str">
        <f>RIGHT(M:M,3)</f>
        <v>000</v>
      </c>
      <c r="O763" s="52">
        <f>C763+N763+30</f>
        <v>44468</v>
      </c>
    </row>
    <row r="764" spans="1:15" customFormat="1">
      <c r="A764" t="s">
        <v>1528</v>
      </c>
      <c r="B764" t="s">
        <v>140</v>
      </c>
      <c r="C764" s="32">
        <v>44446</v>
      </c>
      <c r="D764" s="33">
        <v>547.25599999999997</v>
      </c>
      <c r="E764" s="34">
        <v>0</v>
      </c>
      <c r="F764" s="34">
        <v>547.25599999999997</v>
      </c>
      <c r="G764">
        <v>10</v>
      </c>
      <c r="H764" t="s">
        <v>51</v>
      </c>
      <c r="I764" t="s">
        <v>102</v>
      </c>
      <c r="J764" t="s">
        <v>965</v>
      </c>
      <c r="K764" s="23" t="str">
        <f>CONCATENATE(G:G,H:H,I:I,J:J)</f>
        <v>10FSK</v>
      </c>
      <c r="M764" t="str">
        <f>VLOOKUP(B:B,CLIENTS!A:C,3,FALSE)</f>
        <v>CH000</v>
      </c>
      <c r="N764" s="51" t="str">
        <f>RIGHT(M:M,3)</f>
        <v>000</v>
      </c>
      <c r="O764" s="52">
        <f>C764+N764+30</f>
        <v>44476</v>
      </c>
    </row>
    <row r="765" spans="1:15" customFormat="1">
      <c r="A765" t="s">
        <v>1588</v>
      </c>
      <c r="B765" t="s">
        <v>140</v>
      </c>
      <c r="C765" s="32">
        <v>44462</v>
      </c>
      <c r="D765" s="33">
        <v>306.839</v>
      </c>
      <c r="E765" s="34">
        <v>0</v>
      </c>
      <c r="F765" s="34">
        <v>306.839</v>
      </c>
      <c r="G765">
        <v>10</v>
      </c>
      <c r="H765" t="s">
        <v>51</v>
      </c>
      <c r="I765" t="s">
        <v>102</v>
      </c>
      <c r="J765" t="s">
        <v>965</v>
      </c>
      <c r="K765" s="23" t="str">
        <f>CONCATENATE(G:G,H:H,I:I,J:J)</f>
        <v>10FSK</v>
      </c>
      <c r="M765" t="str">
        <f>VLOOKUP(B:B,CLIENTS!A:C,3,FALSE)</f>
        <v>CH000</v>
      </c>
      <c r="N765" s="51" t="str">
        <f>RIGHT(M:M,3)</f>
        <v>000</v>
      </c>
      <c r="O765" s="52">
        <f>C765+N765+30</f>
        <v>44492</v>
      </c>
    </row>
    <row r="766" spans="1:15" customFormat="1">
      <c r="A766" t="s">
        <v>1731</v>
      </c>
      <c r="B766" t="s">
        <v>393</v>
      </c>
      <c r="C766" s="32">
        <v>44488</v>
      </c>
      <c r="D766" s="33">
        <v>263.32900000000001</v>
      </c>
      <c r="E766" s="34">
        <v>0</v>
      </c>
      <c r="F766" s="34">
        <v>263.32900000000001</v>
      </c>
      <c r="G766">
        <v>10</v>
      </c>
      <c r="H766" t="s">
        <v>51</v>
      </c>
      <c r="I766" t="s">
        <v>102</v>
      </c>
      <c r="J766" t="s">
        <v>1173</v>
      </c>
      <c r="K766" s="23" t="str">
        <f>CONCATENATE(G:G,H:H,I:I,J:J)</f>
        <v>10FSH</v>
      </c>
      <c r="M766" t="str">
        <f>VLOOKUP(B:B,CLIENTS!A:C,3,FALSE)</f>
        <v>CH000</v>
      </c>
      <c r="N766" s="51" t="str">
        <f>RIGHT(M:M,3)</f>
        <v>000</v>
      </c>
      <c r="O766" s="52">
        <f>C766+N766+30</f>
        <v>44518</v>
      </c>
    </row>
    <row r="767" spans="1:15" customFormat="1">
      <c r="A767" t="s">
        <v>1995</v>
      </c>
      <c r="B767" t="s">
        <v>140</v>
      </c>
      <c r="C767" s="32">
        <v>44510</v>
      </c>
      <c r="D767" s="33">
        <v>291.221</v>
      </c>
      <c r="E767" s="34">
        <v>0</v>
      </c>
      <c r="F767" s="34">
        <v>291.221</v>
      </c>
      <c r="G767">
        <v>10</v>
      </c>
      <c r="H767" t="s">
        <v>51</v>
      </c>
      <c r="I767" t="s">
        <v>102</v>
      </c>
      <c r="J767" t="s">
        <v>588</v>
      </c>
      <c r="K767" s="23" t="str">
        <f>CONCATENATE(G:G,H:H,I:I,J:J)</f>
        <v>10FSC</v>
      </c>
      <c r="M767" t="str">
        <f>VLOOKUP(B:B,CLIENTS!A:C,3,FALSE)</f>
        <v>CH000</v>
      </c>
      <c r="N767" s="51" t="str">
        <f>RIGHT(M:M,3)</f>
        <v>000</v>
      </c>
      <c r="O767" s="52">
        <f>C767+N767+30</f>
        <v>44540</v>
      </c>
    </row>
    <row r="768" spans="1:15" customFormat="1">
      <c r="A768" t="s">
        <v>2262</v>
      </c>
      <c r="B768" t="s">
        <v>140</v>
      </c>
      <c r="C768" s="32">
        <v>44531</v>
      </c>
      <c r="D768" s="33">
        <v>860.74699999999996</v>
      </c>
      <c r="E768" s="34">
        <v>0</v>
      </c>
      <c r="F768" s="34">
        <v>860.74699999999996</v>
      </c>
      <c r="G768">
        <v>10</v>
      </c>
      <c r="H768" t="s">
        <v>51</v>
      </c>
      <c r="I768" t="s">
        <v>102</v>
      </c>
      <c r="J768" t="s">
        <v>682</v>
      </c>
      <c r="K768" s="23" t="str">
        <f>CONCATENATE(G:G,H:H,I:I,J:J)</f>
        <v>10FSD</v>
      </c>
      <c r="M768" t="str">
        <f>VLOOKUP(B:B,CLIENTS!A:C,3,FALSE)</f>
        <v>CH000</v>
      </c>
      <c r="N768" s="51" t="str">
        <f>RIGHT(M:M,3)</f>
        <v>000</v>
      </c>
      <c r="O768" s="52">
        <f>C768+N768+30</f>
        <v>44561</v>
      </c>
    </row>
    <row r="769" spans="1:15" customFormat="1">
      <c r="A769" t="s">
        <v>2615</v>
      </c>
      <c r="B769" t="s">
        <v>140</v>
      </c>
      <c r="C769" s="32">
        <v>44558</v>
      </c>
      <c r="D769" s="33">
        <v>1034.7850000000001</v>
      </c>
      <c r="E769" s="34">
        <v>0</v>
      </c>
      <c r="F769" s="34">
        <v>1034.7850000000001</v>
      </c>
      <c r="G769">
        <v>10</v>
      </c>
      <c r="H769" t="s">
        <v>51</v>
      </c>
      <c r="I769" t="s">
        <v>102</v>
      </c>
      <c r="J769" t="s">
        <v>682</v>
      </c>
      <c r="K769" s="23" t="str">
        <f>CONCATENATE(G:G,H:H,I:I,J:J)</f>
        <v>10FSD</v>
      </c>
      <c r="M769" t="str">
        <f>VLOOKUP(B:B,CLIENTS!A:C,3,FALSE)</f>
        <v>CH000</v>
      </c>
      <c r="N769" s="51" t="str">
        <f>RIGHT(M:M,3)</f>
        <v>000</v>
      </c>
      <c r="O769" s="52">
        <f>C769+N769+30</f>
        <v>44588</v>
      </c>
    </row>
    <row r="770" spans="1:15" customFormat="1">
      <c r="A770" t="s">
        <v>2261</v>
      </c>
      <c r="B770" t="s">
        <v>898</v>
      </c>
      <c r="C770" s="32">
        <v>44531</v>
      </c>
      <c r="D770" s="33">
        <v>900.24</v>
      </c>
      <c r="E770" s="34">
        <v>0</v>
      </c>
      <c r="F770" s="34">
        <v>900.24</v>
      </c>
      <c r="G770">
        <v>10</v>
      </c>
      <c r="H770" t="s">
        <v>51</v>
      </c>
      <c r="I770" t="s">
        <v>102</v>
      </c>
      <c r="J770" t="s">
        <v>682</v>
      </c>
      <c r="K770" s="23" t="str">
        <f>CONCATENATE(G:G,H:H,I:I,J:J)</f>
        <v>10FSD</v>
      </c>
      <c r="M770" t="str">
        <f>VLOOKUP(B:B,CLIENTS!A:C,3,FALSE)</f>
        <v>CH000</v>
      </c>
      <c r="N770" s="51" t="str">
        <f>RIGHT(M:M,3)</f>
        <v>000</v>
      </c>
      <c r="O770" s="52">
        <f>C770+N770+30</f>
        <v>44561</v>
      </c>
    </row>
    <row r="771" spans="1:15" customFormat="1">
      <c r="A771" t="s">
        <v>3089</v>
      </c>
      <c r="B771" t="s">
        <v>898</v>
      </c>
      <c r="C771" s="32">
        <v>44581</v>
      </c>
      <c r="D771" s="33">
        <v>572.30100000000004</v>
      </c>
      <c r="E771" s="34">
        <v>0</v>
      </c>
      <c r="F771" s="34">
        <v>572.30100000000004</v>
      </c>
      <c r="G771">
        <v>10</v>
      </c>
      <c r="H771" t="s">
        <v>51</v>
      </c>
      <c r="I771" t="s">
        <v>102</v>
      </c>
      <c r="J771" t="s">
        <v>803</v>
      </c>
      <c r="K771" s="23" t="str">
        <f>CONCATENATE(G:G,H:H,I:I,J:J)</f>
        <v>10FSM</v>
      </c>
      <c r="M771" t="str">
        <f>VLOOKUP(B:B,CLIENTS!A:C,3,FALSE)</f>
        <v>CH000</v>
      </c>
      <c r="N771" s="51" t="str">
        <f>RIGHT(M:M,3)</f>
        <v>000</v>
      </c>
      <c r="O771" s="52">
        <f>C771+N771+30</f>
        <v>44611</v>
      </c>
    </row>
    <row r="772" spans="1:15" customFormat="1">
      <c r="A772" t="s">
        <v>3182</v>
      </c>
      <c r="B772" t="s">
        <v>898</v>
      </c>
      <c r="C772" s="32">
        <v>44587</v>
      </c>
      <c r="D772" s="33">
        <v>286.45</v>
      </c>
      <c r="E772" s="34">
        <v>0</v>
      </c>
      <c r="F772" s="34">
        <v>286.45</v>
      </c>
      <c r="G772">
        <v>10</v>
      </c>
      <c r="H772" t="s">
        <v>51</v>
      </c>
      <c r="I772" t="s">
        <v>102</v>
      </c>
      <c r="J772" t="s">
        <v>803</v>
      </c>
      <c r="K772" s="23" t="str">
        <f>CONCATENATE(G:G,H:H,I:I,J:J)</f>
        <v>10FSM</v>
      </c>
      <c r="M772" t="str">
        <f>VLOOKUP(B:B,CLIENTS!A:C,3,FALSE)</f>
        <v>CH000</v>
      </c>
      <c r="N772" s="51" t="str">
        <f>RIGHT(M:M,3)</f>
        <v>000</v>
      </c>
      <c r="O772" s="52">
        <f>C772+N772+30</f>
        <v>44617</v>
      </c>
    </row>
    <row r="773" spans="1:15" customFormat="1">
      <c r="A773" t="s">
        <v>3183</v>
      </c>
      <c r="B773" t="s">
        <v>898</v>
      </c>
      <c r="C773" s="32">
        <v>44587</v>
      </c>
      <c r="D773" s="33">
        <v>918.23299999999995</v>
      </c>
      <c r="E773" s="34">
        <v>0</v>
      </c>
      <c r="F773" s="34">
        <v>918.23299999999995</v>
      </c>
      <c r="G773">
        <v>10</v>
      </c>
      <c r="H773" t="s">
        <v>51</v>
      </c>
      <c r="I773" t="s">
        <v>102</v>
      </c>
      <c r="J773" t="s">
        <v>803</v>
      </c>
      <c r="K773" s="23" t="str">
        <f>CONCATENATE(G:G,H:H,I:I,J:J)</f>
        <v>10FSM</v>
      </c>
      <c r="M773" t="str">
        <f>VLOOKUP(B:B,CLIENTS!A:C,3,FALSE)</f>
        <v>CH000</v>
      </c>
      <c r="N773" s="51" t="str">
        <f>RIGHT(M:M,3)</f>
        <v>000</v>
      </c>
      <c r="O773" s="52">
        <f>C773+N773+30</f>
        <v>44617</v>
      </c>
    </row>
    <row r="774" spans="1:15" customFormat="1">
      <c r="A774" t="s">
        <v>3154</v>
      </c>
      <c r="B774" t="s">
        <v>3155</v>
      </c>
      <c r="C774" s="32">
        <v>44585</v>
      </c>
      <c r="D774" s="33">
        <v>1444.6</v>
      </c>
      <c r="E774" s="34">
        <v>0</v>
      </c>
      <c r="F774" s="34">
        <v>1444.6</v>
      </c>
      <c r="G774">
        <v>10</v>
      </c>
      <c r="H774" t="s">
        <v>51</v>
      </c>
      <c r="I774" t="s">
        <v>102</v>
      </c>
      <c r="J774" t="s">
        <v>803</v>
      </c>
      <c r="K774" s="23" t="str">
        <f>CONCATENATE(G:G,H:H,I:I,J:J)</f>
        <v>10FSM</v>
      </c>
      <c r="M774" t="str">
        <f>VLOOKUP(B:B,CLIENTS!A:C,3,FALSE)</f>
        <v>CH000</v>
      </c>
      <c r="N774" s="51" t="str">
        <f>RIGHT(M:M,3)</f>
        <v>000</v>
      </c>
      <c r="O774" s="52">
        <f>C774+N774+30</f>
        <v>44615</v>
      </c>
    </row>
    <row r="775" spans="1:15" customFormat="1">
      <c r="A775" t="s">
        <v>1537</v>
      </c>
      <c r="B775" t="s">
        <v>1093</v>
      </c>
      <c r="C775" s="32">
        <v>44448</v>
      </c>
      <c r="D775" s="33">
        <v>166.01</v>
      </c>
      <c r="E775" s="34">
        <v>0</v>
      </c>
      <c r="F775" s="34">
        <v>166.01</v>
      </c>
      <c r="G775">
        <v>10</v>
      </c>
      <c r="H775" t="s">
        <v>51</v>
      </c>
      <c r="I775" t="s">
        <v>102</v>
      </c>
      <c r="J775" t="s">
        <v>965</v>
      </c>
      <c r="K775" s="23" t="str">
        <f>CONCATENATE(G:G,H:H,I:I,J:J)</f>
        <v>10FSK</v>
      </c>
      <c r="M775" t="str">
        <f>VLOOKUP(B:B,CLIENTS!A:C,3,FALSE)</f>
        <v>CH000</v>
      </c>
      <c r="N775" s="51" t="str">
        <f>RIGHT(M:M,3)</f>
        <v>000</v>
      </c>
      <c r="O775" s="52">
        <f>C775+N775+30</f>
        <v>44478</v>
      </c>
    </row>
    <row r="776" spans="1:15" customFormat="1">
      <c r="A776" t="s">
        <v>1610</v>
      </c>
      <c r="B776" t="s">
        <v>1093</v>
      </c>
      <c r="C776" s="32">
        <v>44467</v>
      </c>
      <c r="D776" s="33">
        <v>783.62</v>
      </c>
      <c r="E776" s="34">
        <v>0</v>
      </c>
      <c r="F776" s="34">
        <v>783.62</v>
      </c>
      <c r="G776">
        <v>10</v>
      </c>
      <c r="H776" t="s">
        <v>51</v>
      </c>
      <c r="I776" t="s">
        <v>102</v>
      </c>
      <c r="J776" t="s">
        <v>965</v>
      </c>
      <c r="K776" s="23" t="str">
        <f>CONCATENATE(G:G,H:H,I:I,J:J)</f>
        <v>10FSK</v>
      </c>
      <c r="M776" t="str">
        <f>VLOOKUP(B:B,CLIENTS!A:C,3,FALSE)</f>
        <v>CH000</v>
      </c>
      <c r="N776" s="51" t="str">
        <f>RIGHT(M:M,3)</f>
        <v>000</v>
      </c>
      <c r="O776" s="52">
        <f>C776+N776+30</f>
        <v>44497</v>
      </c>
    </row>
    <row r="777" spans="1:15" customFormat="1">
      <c r="A777" t="s">
        <v>1733</v>
      </c>
      <c r="B777" t="s">
        <v>1093</v>
      </c>
      <c r="C777" s="32">
        <v>44488</v>
      </c>
      <c r="D777" s="33">
        <v>214.8</v>
      </c>
      <c r="E777" s="34">
        <v>0</v>
      </c>
      <c r="F777" s="34">
        <v>214.8</v>
      </c>
      <c r="G777">
        <v>10</v>
      </c>
      <c r="H777" t="s">
        <v>51</v>
      </c>
      <c r="I777" t="s">
        <v>102</v>
      </c>
      <c r="J777" t="s">
        <v>1173</v>
      </c>
      <c r="K777" s="23" t="str">
        <f>CONCATENATE(G:G,H:H,I:I,J:J)</f>
        <v>10FSH</v>
      </c>
      <c r="M777" t="str">
        <f>VLOOKUP(B:B,CLIENTS!A:C,3,FALSE)</f>
        <v>CH000</v>
      </c>
      <c r="N777" s="51" t="str">
        <f>RIGHT(M:M,3)</f>
        <v>000</v>
      </c>
      <c r="O777" s="52">
        <f>C777+N777+30</f>
        <v>44518</v>
      </c>
    </row>
    <row r="778" spans="1:15" customFormat="1">
      <c r="A778" t="s">
        <v>1784</v>
      </c>
      <c r="B778" t="s">
        <v>1093</v>
      </c>
      <c r="C778" s="32">
        <v>44496</v>
      </c>
      <c r="D778" s="33">
        <v>783.62</v>
      </c>
      <c r="E778" s="34">
        <v>0</v>
      </c>
      <c r="F778" s="34">
        <v>783.62</v>
      </c>
      <c r="G778">
        <v>10</v>
      </c>
      <c r="H778" t="s">
        <v>51</v>
      </c>
      <c r="I778" t="s">
        <v>102</v>
      </c>
      <c r="J778" t="s">
        <v>1173</v>
      </c>
      <c r="K778" s="23" t="str">
        <f>CONCATENATE(G:G,H:H,I:I,J:J)</f>
        <v>10FSH</v>
      </c>
      <c r="M778" t="str">
        <f>VLOOKUP(B:B,CLIENTS!A:C,3,FALSE)</f>
        <v>CH000</v>
      </c>
      <c r="N778" s="51" t="str">
        <f>RIGHT(M:M,3)</f>
        <v>000</v>
      </c>
      <c r="O778" s="52">
        <f>C778+N778+30</f>
        <v>44526</v>
      </c>
    </row>
    <row r="779" spans="1:15" customFormat="1">
      <c r="A779" t="s">
        <v>1812</v>
      </c>
      <c r="B779" t="s">
        <v>1093</v>
      </c>
      <c r="C779" s="32">
        <v>44498</v>
      </c>
      <c r="D779" s="33">
        <v>166.01</v>
      </c>
      <c r="E779" s="34">
        <v>0</v>
      </c>
      <c r="F779" s="34">
        <v>166.01</v>
      </c>
      <c r="G779">
        <v>10</v>
      </c>
      <c r="H779" t="s">
        <v>51</v>
      </c>
      <c r="I779" t="s">
        <v>102</v>
      </c>
      <c r="J779" t="s">
        <v>1173</v>
      </c>
      <c r="K779" s="23" t="str">
        <f>CONCATENATE(G:G,H:H,I:I,J:J)</f>
        <v>10FSH</v>
      </c>
      <c r="M779" t="str">
        <f>VLOOKUP(B:B,CLIENTS!A:C,3,FALSE)</f>
        <v>CH000</v>
      </c>
      <c r="N779" s="51" t="str">
        <f>RIGHT(M:M,3)</f>
        <v>000</v>
      </c>
      <c r="O779" s="52">
        <f>C779+N779+30</f>
        <v>44528</v>
      </c>
    </row>
    <row r="780" spans="1:15" customFormat="1">
      <c r="A780" t="s">
        <v>2092</v>
      </c>
      <c r="B780" t="s">
        <v>1093</v>
      </c>
      <c r="C780" s="32">
        <v>44523</v>
      </c>
      <c r="D780" s="33">
        <v>166.01</v>
      </c>
      <c r="E780" s="34">
        <v>0</v>
      </c>
      <c r="F780" s="34">
        <v>166.01</v>
      </c>
      <c r="G780">
        <v>10</v>
      </c>
      <c r="H780" t="s">
        <v>51</v>
      </c>
      <c r="I780" t="s">
        <v>102</v>
      </c>
      <c r="J780" t="s">
        <v>588</v>
      </c>
      <c r="K780" s="23" t="str">
        <f>CONCATENATE(G:G,H:H,I:I,J:J)</f>
        <v>10FSC</v>
      </c>
      <c r="M780" t="str">
        <f>VLOOKUP(B:B,CLIENTS!A:C,3,FALSE)</f>
        <v>CH000</v>
      </c>
      <c r="N780" s="51" t="str">
        <f>RIGHT(M:M,3)</f>
        <v>000</v>
      </c>
      <c r="O780" s="52">
        <f>C780+N780+30</f>
        <v>44553</v>
      </c>
    </row>
    <row r="781" spans="1:15" customFormat="1">
      <c r="A781" t="s">
        <v>2100</v>
      </c>
      <c r="B781" t="s">
        <v>1093</v>
      </c>
      <c r="C781" s="32">
        <v>44524</v>
      </c>
      <c r="D781" s="33">
        <v>166.01</v>
      </c>
      <c r="E781" s="34">
        <v>0</v>
      </c>
      <c r="F781" s="34">
        <v>166.01</v>
      </c>
      <c r="G781">
        <v>10</v>
      </c>
      <c r="H781" t="s">
        <v>51</v>
      </c>
      <c r="I781" t="s">
        <v>102</v>
      </c>
      <c r="J781" t="s">
        <v>588</v>
      </c>
      <c r="K781" s="23" t="str">
        <f>CONCATENATE(G:G,H:H,I:I,J:J)</f>
        <v>10FSC</v>
      </c>
      <c r="M781" t="str">
        <f>VLOOKUP(B:B,CLIENTS!A:C,3,FALSE)</f>
        <v>CH000</v>
      </c>
      <c r="N781" s="51" t="str">
        <f>RIGHT(M:M,3)</f>
        <v>000</v>
      </c>
      <c r="O781" s="52">
        <f>C781+N781+30</f>
        <v>44554</v>
      </c>
    </row>
    <row r="782" spans="1:15" customFormat="1">
      <c r="A782" t="s">
        <v>2421</v>
      </c>
      <c r="B782" t="s">
        <v>1093</v>
      </c>
      <c r="C782" s="32">
        <v>44544</v>
      </c>
      <c r="D782" s="33">
        <v>783.62</v>
      </c>
      <c r="E782" s="34">
        <v>0</v>
      </c>
      <c r="F782" s="34">
        <v>783.62</v>
      </c>
      <c r="G782">
        <v>10</v>
      </c>
      <c r="H782" t="s">
        <v>51</v>
      </c>
      <c r="I782" t="s">
        <v>102</v>
      </c>
      <c r="J782" t="s">
        <v>682</v>
      </c>
      <c r="K782" s="23" t="str">
        <f>CONCATENATE(G:G,H:H,I:I,J:J)</f>
        <v>10FSD</v>
      </c>
      <c r="M782" t="str">
        <f>VLOOKUP(B:B,CLIENTS!A:C,3,FALSE)</f>
        <v>CH000</v>
      </c>
      <c r="N782" s="51" t="str">
        <f>RIGHT(M:M,3)</f>
        <v>000</v>
      </c>
      <c r="O782" s="52">
        <f>C782+N782+30</f>
        <v>44574</v>
      </c>
    </row>
    <row r="783" spans="1:15" customFormat="1">
      <c r="A783" t="s">
        <v>972</v>
      </c>
      <c r="B783" t="s">
        <v>13</v>
      </c>
      <c r="C783" s="32">
        <v>43889</v>
      </c>
      <c r="D783" s="33">
        <v>210.33799999999999</v>
      </c>
      <c r="E783" s="34">
        <v>166.97900000000001</v>
      </c>
      <c r="F783" s="34">
        <v>43.359000000000002</v>
      </c>
      <c r="G783">
        <v>10</v>
      </c>
      <c r="H783" t="s">
        <v>51</v>
      </c>
      <c r="I783" t="s">
        <v>102</v>
      </c>
      <c r="J783" t="s">
        <v>223</v>
      </c>
      <c r="K783" s="23" t="str">
        <f>CONCATENATE(G:G,H:H,I:I,J:J)</f>
        <v>10FSZ</v>
      </c>
      <c r="M783" t="str">
        <f>VLOOKUP(B:B,CLIENTS!A:C,3,FALSE)</f>
        <v>VR060</v>
      </c>
      <c r="N783" s="51" t="str">
        <f>RIGHT(M:M,3)</f>
        <v>060</v>
      </c>
      <c r="O783" s="52">
        <f>C783+N783+30</f>
        <v>43979</v>
      </c>
    </row>
    <row r="784" spans="1:15" customFormat="1">
      <c r="A784" t="s">
        <v>1341</v>
      </c>
      <c r="B784" t="s">
        <v>13</v>
      </c>
      <c r="C784" s="32">
        <v>44361</v>
      </c>
      <c r="D784" s="33">
        <v>213.61</v>
      </c>
      <c r="E784" s="34">
        <v>0</v>
      </c>
      <c r="F784" s="34">
        <v>213.61</v>
      </c>
      <c r="G784">
        <v>10</v>
      </c>
      <c r="H784" t="s">
        <v>51</v>
      </c>
      <c r="I784" t="s">
        <v>102</v>
      </c>
      <c r="J784" t="s">
        <v>435</v>
      </c>
      <c r="K784" s="23" t="str">
        <f>CONCATENATE(G:G,H:H,I:I,J:J)</f>
        <v>10FSQ</v>
      </c>
      <c r="M784" t="str">
        <f>VLOOKUP(B:B,CLIENTS!A:C,3,FALSE)</f>
        <v>VR060</v>
      </c>
      <c r="N784" s="51" t="str">
        <f>RIGHT(M:M,3)</f>
        <v>060</v>
      </c>
      <c r="O784" s="52">
        <f>C784+N784+30</f>
        <v>44451</v>
      </c>
    </row>
    <row r="785" spans="1:15" customFormat="1">
      <c r="A785" t="s">
        <v>1343</v>
      </c>
      <c r="B785" t="s">
        <v>13</v>
      </c>
      <c r="C785" s="32">
        <v>44363</v>
      </c>
      <c r="D785" s="33">
        <v>213.61</v>
      </c>
      <c r="E785" s="34">
        <v>0</v>
      </c>
      <c r="F785" s="34">
        <v>213.61</v>
      </c>
      <c r="G785">
        <v>10</v>
      </c>
      <c r="H785" t="s">
        <v>51</v>
      </c>
      <c r="I785" t="s">
        <v>102</v>
      </c>
      <c r="J785" t="s">
        <v>435</v>
      </c>
      <c r="K785" s="23" t="str">
        <f>CONCATENATE(G:G,H:H,I:I,J:J)</f>
        <v>10FSQ</v>
      </c>
      <c r="M785" t="str">
        <f>VLOOKUP(B:B,CLIENTS!A:C,3,FALSE)</f>
        <v>VR060</v>
      </c>
      <c r="N785" s="51" t="str">
        <f>RIGHT(M:M,3)</f>
        <v>060</v>
      </c>
      <c r="O785" s="52">
        <f>C785+N785+30</f>
        <v>44453</v>
      </c>
    </row>
    <row r="786" spans="1:15" customFormat="1">
      <c r="A786" t="s">
        <v>1344</v>
      </c>
      <c r="B786" t="s">
        <v>13</v>
      </c>
      <c r="C786" s="32">
        <v>44363</v>
      </c>
      <c r="D786" s="33">
        <v>213.61</v>
      </c>
      <c r="E786" s="34">
        <v>0</v>
      </c>
      <c r="F786" s="34">
        <v>213.61</v>
      </c>
      <c r="G786">
        <v>10</v>
      </c>
      <c r="H786" t="s">
        <v>51</v>
      </c>
      <c r="I786" t="s">
        <v>102</v>
      </c>
      <c r="J786" t="s">
        <v>435</v>
      </c>
      <c r="K786" s="23" t="str">
        <f>CONCATENATE(G:G,H:H,I:I,J:J)</f>
        <v>10FSQ</v>
      </c>
      <c r="M786" t="str">
        <f>VLOOKUP(B:B,CLIENTS!A:C,3,FALSE)</f>
        <v>VR060</v>
      </c>
      <c r="N786" s="51" t="str">
        <f>RIGHT(M:M,3)</f>
        <v>060</v>
      </c>
      <c r="O786" s="52">
        <f>C786+N786+30</f>
        <v>44453</v>
      </c>
    </row>
    <row r="787" spans="1:15" customFormat="1">
      <c r="A787" t="s">
        <v>1348</v>
      </c>
      <c r="B787" t="s">
        <v>13</v>
      </c>
      <c r="C787" s="32">
        <v>44369</v>
      </c>
      <c r="D787" s="33">
        <v>213.61</v>
      </c>
      <c r="E787" s="34">
        <v>0</v>
      </c>
      <c r="F787" s="34">
        <v>213.61</v>
      </c>
      <c r="G787">
        <v>10</v>
      </c>
      <c r="H787" t="s">
        <v>51</v>
      </c>
      <c r="I787" t="s">
        <v>102</v>
      </c>
      <c r="J787" t="s">
        <v>435</v>
      </c>
      <c r="K787" s="23" t="str">
        <f>CONCATENATE(G:G,H:H,I:I,J:J)</f>
        <v>10FSQ</v>
      </c>
      <c r="M787" t="str">
        <f>VLOOKUP(B:B,CLIENTS!A:C,3,FALSE)</f>
        <v>VR060</v>
      </c>
      <c r="N787" s="51" t="str">
        <f>RIGHT(M:M,3)</f>
        <v>060</v>
      </c>
      <c r="O787" s="52">
        <f>C787+N787+30</f>
        <v>44459</v>
      </c>
    </row>
    <row r="788" spans="1:15" customFormat="1">
      <c r="A788" t="s">
        <v>1350</v>
      </c>
      <c r="B788" t="s">
        <v>13</v>
      </c>
      <c r="C788" s="32">
        <v>44372</v>
      </c>
      <c r="D788" s="33">
        <v>181.48</v>
      </c>
      <c r="E788" s="34">
        <v>0</v>
      </c>
      <c r="F788" s="34">
        <v>181.48</v>
      </c>
      <c r="G788">
        <v>10</v>
      </c>
      <c r="H788" t="s">
        <v>51</v>
      </c>
      <c r="I788" t="s">
        <v>102</v>
      </c>
      <c r="J788" t="s">
        <v>435</v>
      </c>
      <c r="K788" s="23" t="str">
        <f>CONCATENATE(G:G,H:H,I:I,J:J)</f>
        <v>10FSQ</v>
      </c>
      <c r="M788" t="str">
        <f>VLOOKUP(B:B,CLIENTS!A:C,3,FALSE)</f>
        <v>VR060</v>
      </c>
      <c r="N788" s="51" t="str">
        <f>RIGHT(M:M,3)</f>
        <v>060</v>
      </c>
      <c r="O788" s="52">
        <f>C788+N788+30</f>
        <v>44462</v>
      </c>
    </row>
    <row r="789" spans="1:15" customFormat="1">
      <c r="A789" t="s">
        <v>1351</v>
      </c>
      <c r="B789" t="s">
        <v>13</v>
      </c>
      <c r="C789" s="32">
        <v>44372</v>
      </c>
      <c r="D789" s="33">
        <v>213.61</v>
      </c>
      <c r="E789" s="34">
        <v>0</v>
      </c>
      <c r="F789" s="34">
        <v>213.61</v>
      </c>
      <c r="G789">
        <v>10</v>
      </c>
      <c r="H789" t="s">
        <v>51</v>
      </c>
      <c r="I789" t="s">
        <v>102</v>
      </c>
      <c r="J789" t="s">
        <v>435</v>
      </c>
      <c r="K789" s="23" t="str">
        <f>CONCATENATE(G:G,H:H,I:I,J:J)</f>
        <v>10FSQ</v>
      </c>
      <c r="M789" t="str">
        <f>VLOOKUP(B:B,CLIENTS!A:C,3,FALSE)</f>
        <v>VR060</v>
      </c>
      <c r="N789" s="51" t="str">
        <f>RIGHT(M:M,3)</f>
        <v>060</v>
      </c>
      <c r="O789" s="52">
        <f>C789+N789+30</f>
        <v>44462</v>
      </c>
    </row>
    <row r="790" spans="1:15" customFormat="1">
      <c r="A790" t="s">
        <v>1371</v>
      </c>
      <c r="B790" t="s">
        <v>13</v>
      </c>
      <c r="C790" s="32">
        <v>44377</v>
      </c>
      <c r="D790" s="33">
        <v>181.48</v>
      </c>
      <c r="E790" s="34">
        <v>0</v>
      </c>
      <c r="F790" s="34">
        <v>181.48</v>
      </c>
      <c r="G790">
        <v>10</v>
      </c>
      <c r="H790" t="s">
        <v>51</v>
      </c>
      <c r="I790" t="s">
        <v>102</v>
      </c>
      <c r="J790" t="s">
        <v>435</v>
      </c>
      <c r="K790" s="23" t="str">
        <f>CONCATENATE(G:G,H:H,I:I,J:J)</f>
        <v>10FSQ</v>
      </c>
      <c r="M790" t="str">
        <f>VLOOKUP(B:B,CLIENTS!A:C,3,FALSE)</f>
        <v>VR060</v>
      </c>
      <c r="N790" s="51" t="str">
        <f>RIGHT(M:M,3)</f>
        <v>060</v>
      </c>
      <c r="O790" s="52">
        <f>C790+N790+30</f>
        <v>44467</v>
      </c>
    </row>
    <row r="791" spans="1:15" customFormat="1">
      <c r="A791" t="s">
        <v>1372</v>
      </c>
      <c r="B791" t="s">
        <v>602</v>
      </c>
      <c r="C791" s="32">
        <v>44378</v>
      </c>
      <c r="D791" s="33">
        <v>181.48</v>
      </c>
      <c r="E791" s="34">
        <v>0</v>
      </c>
      <c r="F791" s="34">
        <v>181.48</v>
      </c>
      <c r="G791">
        <v>10</v>
      </c>
      <c r="H791" t="s">
        <v>51</v>
      </c>
      <c r="I791" t="s">
        <v>102</v>
      </c>
      <c r="J791" t="s">
        <v>965</v>
      </c>
      <c r="K791" s="23" t="str">
        <f>CONCATENATE(G:G,H:H,I:I,J:J)</f>
        <v>10FSK</v>
      </c>
      <c r="M791" t="str">
        <f>VLOOKUP(B:B,CLIENTS!A:C,3,FALSE)</f>
        <v>VR060</v>
      </c>
      <c r="N791" s="51" t="str">
        <f>RIGHT(M:M,3)</f>
        <v>060</v>
      </c>
      <c r="O791" s="52">
        <f>C791+N791+30</f>
        <v>44468</v>
      </c>
    </row>
    <row r="792" spans="1:15" customFormat="1">
      <c r="A792" t="s">
        <v>1373</v>
      </c>
      <c r="B792" t="s">
        <v>13</v>
      </c>
      <c r="C792" s="32">
        <v>44378</v>
      </c>
      <c r="D792" s="33">
        <v>213.61</v>
      </c>
      <c r="E792" s="34">
        <v>0</v>
      </c>
      <c r="F792" s="34">
        <v>213.61</v>
      </c>
      <c r="G792">
        <v>10</v>
      </c>
      <c r="H792" t="s">
        <v>51</v>
      </c>
      <c r="I792" t="s">
        <v>102</v>
      </c>
      <c r="J792" t="s">
        <v>965</v>
      </c>
      <c r="K792" s="23" t="str">
        <f>CONCATENATE(G:G,H:H,I:I,J:J)</f>
        <v>10FSK</v>
      </c>
      <c r="M792" t="str">
        <f>VLOOKUP(B:B,CLIENTS!A:C,3,FALSE)</f>
        <v>VR060</v>
      </c>
      <c r="N792" s="51" t="str">
        <f>RIGHT(M:M,3)</f>
        <v>060</v>
      </c>
      <c r="O792" s="52">
        <f>C792+N792+30</f>
        <v>44468</v>
      </c>
    </row>
    <row r="793" spans="1:15" customFormat="1">
      <c r="A793" t="s">
        <v>1374</v>
      </c>
      <c r="B793" t="s">
        <v>13</v>
      </c>
      <c r="C793" s="32">
        <v>44384</v>
      </c>
      <c r="D793" s="33">
        <v>213.61</v>
      </c>
      <c r="E793" s="34">
        <v>0</v>
      </c>
      <c r="F793" s="34">
        <v>213.61</v>
      </c>
      <c r="G793">
        <v>10</v>
      </c>
      <c r="H793" t="s">
        <v>51</v>
      </c>
      <c r="I793" t="s">
        <v>102</v>
      </c>
      <c r="J793" t="s">
        <v>965</v>
      </c>
      <c r="K793" s="23" t="str">
        <f>CONCATENATE(G:G,H:H,I:I,J:J)</f>
        <v>10FSK</v>
      </c>
      <c r="M793" t="str">
        <f>VLOOKUP(B:B,CLIENTS!A:C,3,FALSE)</f>
        <v>VR060</v>
      </c>
      <c r="N793" s="51" t="str">
        <f>RIGHT(M:M,3)</f>
        <v>060</v>
      </c>
      <c r="O793" s="52">
        <f>C793+N793+30</f>
        <v>44474</v>
      </c>
    </row>
    <row r="794" spans="1:15" customFormat="1">
      <c r="A794" t="s">
        <v>1380</v>
      </c>
      <c r="B794" t="s">
        <v>13</v>
      </c>
      <c r="C794" s="32">
        <v>44389</v>
      </c>
      <c r="D794" s="33">
        <v>181.48</v>
      </c>
      <c r="E794" s="34">
        <v>0</v>
      </c>
      <c r="F794" s="34">
        <v>181.48</v>
      </c>
      <c r="G794">
        <v>10</v>
      </c>
      <c r="H794" t="s">
        <v>51</v>
      </c>
      <c r="I794" t="s">
        <v>102</v>
      </c>
      <c r="J794" t="s">
        <v>965</v>
      </c>
      <c r="K794" s="23" t="str">
        <f>CONCATENATE(G:G,H:H,I:I,J:J)</f>
        <v>10FSK</v>
      </c>
      <c r="M794" t="str">
        <f>VLOOKUP(B:B,CLIENTS!A:C,3,FALSE)</f>
        <v>VR060</v>
      </c>
      <c r="N794" s="51" t="str">
        <f>RIGHT(M:M,3)</f>
        <v>060</v>
      </c>
      <c r="O794" s="52">
        <f>C794+N794+30</f>
        <v>44479</v>
      </c>
    </row>
    <row r="795" spans="1:15" customFormat="1">
      <c r="A795" t="s">
        <v>1383</v>
      </c>
      <c r="B795" t="s">
        <v>13</v>
      </c>
      <c r="C795" s="32">
        <v>44392</v>
      </c>
      <c r="D795" s="33">
        <v>270.73</v>
      </c>
      <c r="E795" s="34">
        <v>0</v>
      </c>
      <c r="F795" s="34">
        <v>270.73</v>
      </c>
      <c r="G795">
        <v>10</v>
      </c>
      <c r="H795" t="s">
        <v>51</v>
      </c>
      <c r="I795" t="s">
        <v>102</v>
      </c>
      <c r="J795" t="s">
        <v>965</v>
      </c>
      <c r="K795" s="23" t="str">
        <f>CONCATENATE(G:G,H:H,I:I,J:J)</f>
        <v>10FSK</v>
      </c>
      <c r="M795" t="str">
        <f>VLOOKUP(B:B,CLIENTS!A:C,3,FALSE)</f>
        <v>VR060</v>
      </c>
      <c r="N795" s="51" t="str">
        <f>RIGHT(M:M,3)</f>
        <v>060</v>
      </c>
      <c r="O795" s="52">
        <f>C795+N795+30</f>
        <v>44482</v>
      </c>
    </row>
    <row r="796" spans="1:15" customFormat="1">
      <c r="A796" t="s">
        <v>1384</v>
      </c>
      <c r="B796" t="s">
        <v>602</v>
      </c>
      <c r="C796" s="32">
        <v>44393</v>
      </c>
      <c r="D796" s="33">
        <v>270.73</v>
      </c>
      <c r="E796" s="34">
        <v>0</v>
      </c>
      <c r="F796" s="34">
        <v>270.73</v>
      </c>
      <c r="G796">
        <v>10</v>
      </c>
      <c r="H796" t="s">
        <v>51</v>
      </c>
      <c r="I796" t="s">
        <v>102</v>
      </c>
      <c r="J796" t="s">
        <v>965</v>
      </c>
      <c r="K796" s="23" t="str">
        <f>CONCATENATE(G:G,H:H,I:I,J:J)</f>
        <v>10FSK</v>
      </c>
      <c r="M796" t="str">
        <f>VLOOKUP(B:B,CLIENTS!A:C,3,FALSE)</f>
        <v>VR060</v>
      </c>
      <c r="N796" s="51" t="str">
        <f>RIGHT(M:M,3)</f>
        <v>060</v>
      </c>
      <c r="O796" s="52">
        <f>C796+N796+30</f>
        <v>44483</v>
      </c>
    </row>
    <row r="797" spans="1:15" customFormat="1">
      <c r="A797" t="s">
        <v>1397</v>
      </c>
      <c r="B797" t="s">
        <v>13</v>
      </c>
      <c r="C797" s="32">
        <v>44404</v>
      </c>
      <c r="D797" s="33">
        <v>181.48</v>
      </c>
      <c r="E797" s="34">
        <v>0</v>
      </c>
      <c r="F797" s="34">
        <v>181.48</v>
      </c>
      <c r="G797">
        <v>10</v>
      </c>
      <c r="H797" t="s">
        <v>51</v>
      </c>
      <c r="I797" t="s">
        <v>102</v>
      </c>
      <c r="J797" t="s">
        <v>965</v>
      </c>
      <c r="K797" s="23" t="str">
        <f>CONCATENATE(G:G,H:H,I:I,J:J)</f>
        <v>10FSK</v>
      </c>
      <c r="M797" t="str">
        <f>VLOOKUP(B:B,CLIENTS!A:C,3,FALSE)</f>
        <v>VR060</v>
      </c>
      <c r="N797" s="51" t="str">
        <f>RIGHT(M:M,3)</f>
        <v>060</v>
      </c>
      <c r="O797" s="52">
        <f>C797+N797+30</f>
        <v>44494</v>
      </c>
    </row>
    <row r="798" spans="1:15" customFormat="1">
      <c r="A798" t="s">
        <v>1398</v>
      </c>
      <c r="B798" t="s">
        <v>13</v>
      </c>
      <c r="C798" s="32">
        <v>44404</v>
      </c>
      <c r="D798" s="33">
        <v>181.48</v>
      </c>
      <c r="E798" s="34">
        <v>0</v>
      </c>
      <c r="F798" s="34">
        <v>181.48</v>
      </c>
      <c r="G798">
        <v>10</v>
      </c>
      <c r="H798" t="s">
        <v>51</v>
      </c>
      <c r="I798" t="s">
        <v>102</v>
      </c>
      <c r="J798" t="s">
        <v>965</v>
      </c>
      <c r="K798" s="23" t="str">
        <f>CONCATENATE(G:G,H:H,I:I,J:J)</f>
        <v>10FSK</v>
      </c>
      <c r="M798" t="str">
        <f>VLOOKUP(B:B,CLIENTS!A:C,3,FALSE)</f>
        <v>VR060</v>
      </c>
      <c r="N798" s="51" t="str">
        <f>RIGHT(M:M,3)</f>
        <v>060</v>
      </c>
      <c r="O798" s="52">
        <f>C798+N798+30</f>
        <v>44494</v>
      </c>
    </row>
    <row r="799" spans="1:15" customFormat="1">
      <c r="A799" t="s">
        <v>1401</v>
      </c>
      <c r="B799" t="s">
        <v>13</v>
      </c>
      <c r="C799" s="32">
        <v>44405</v>
      </c>
      <c r="D799" s="33">
        <v>714.6</v>
      </c>
      <c r="E799" s="34">
        <v>0</v>
      </c>
      <c r="F799" s="34">
        <v>714.6</v>
      </c>
      <c r="G799">
        <v>10</v>
      </c>
      <c r="H799" t="s">
        <v>51</v>
      </c>
      <c r="I799" t="s">
        <v>102</v>
      </c>
      <c r="J799" t="s">
        <v>965</v>
      </c>
      <c r="K799" s="23" t="str">
        <f>CONCATENATE(G:G,H:H,I:I,J:J)</f>
        <v>10FSK</v>
      </c>
      <c r="M799" t="str">
        <f>VLOOKUP(B:B,CLIENTS!A:C,3,FALSE)</f>
        <v>VR060</v>
      </c>
      <c r="N799" s="51" t="str">
        <f>RIGHT(M:M,3)</f>
        <v>060</v>
      </c>
      <c r="O799" s="52">
        <f>C799+N799+30</f>
        <v>44495</v>
      </c>
    </row>
    <row r="800" spans="1:15" customFormat="1">
      <c r="A800" t="s">
        <v>1407</v>
      </c>
      <c r="B800" t="s">
        <v>602</v>
      </c>
      <c r="C800" s="32">
        <v>44406</v>
      </c>
      <c r="D800" s="33">
        <v>181.48</v>
      </c>
      <c r="E800" s="34">
        <v>0</v>
      </c>
      <c r="F800" s="34">
        <v>181.48</v>
      </c>
      <c r="G800">
        <v>10</v>
      </c>
      <c r="H800" t="s">
        <v>51</v>
      </c>
      <c r="I800" t="s">
        <v>102</v>
      </c>
      <c r="J800" t="s">
        <v>965</v>
      </c>
      <c r="K800" s="23" t="str">
        <f>CONCATENATE(G:G,H:H,I:I,J:J)</f>
        <v>10FSK</v>
      </c>
      <c r="M800" t="str">
        <f>VLOOKUP(B:B,CLIENTS!A:C,3,FALSE)</f>
        <v>VR060</v>
      </c>
      <c r="N800" s="51" t="str">
        <f>RIGHT(M:M,3)</f>
        <v>060</v>
      </c>
      <c r="O800" s="52">
        <f>C800+N800+30</f>
        <v>44496</v>
      </c>
    </row>
    <row r="801" spans="1:15" customFormat="1">
      <c r="A801" t="s">
        <v>1420</v>
      </c>
      <c r="B801" t="s">
        <v>13</v>
      </c>
      <c r="C801" s="32">
        <v>44410</v>
      </c>
      <c r="D801" s="33">
        <v>181.48</v>
      </c>
      <c r="E801" s="34">
        <v>0</v>
      </c>
      <c r="F801" s="34">
        <v>181.48</v>
      </c>
      <c r="G801">
        <v>10</v>
      </c>
      <c r="H801" t="s">
        <v>51</v>
      </c>
      <c r="I801" t="s">
        <v>102</v>
      </c>
      <c r="J801" t="s">
        <v>965</v>
      </c>
      <c r="K801" s="23" t="str">
        <f>CONCATENATE(G:G,H:H,I:I,J:J)</f>
        <v>10FSK</v>
      </c>
      <c r="M801" t="str">
        <f>VLOOKUP(B:B,CLIENTS!A:C,3,FALSE)</f>
        <v>VR060</v>
      </c>
      <c r="N801" s="51" t="str">
        <f>RIGHT(M:M,3)</f>
        <v>060</v>
      </c>
      <c r="O801" s="52">
        <f>C801+N801+30</f>
        <v>44500</v>
      </c>
    </row>
    <row r="802" spans="1:15" customFormat="1">
      <c r="A802" t="s">
        <v>1421</v>
      </c>
      <c r="B802" t="s">
        <v>13</v>
      </c>
      <c r="C802" s="32">
        <v>44410</v>
      </c>
      <c r="D802" s="33">
        <v>181.48</v>
      </c>
      <c r="E802" s="34">
        <v>0</v>
      </c>
      <c r="F802" s="34">
        <v>181.48</v>
      </c>
      <c r="G802">
        <v>10</v>
      </c>
      <c r="H802" t="s">
        <v>51</v>
      </c>
      <c r="I802" t="s">
        <v>102</v>
      </c>
      <c r="J802" t="s">
        <v>965</v>
      </c>
      <c r="K802" s="23" t="str">
        <f>CONCATENATE(G:G,H:H,I:I,J:J)</f>
        <v>10FSK</v>
      </c>
      <c r="M802" t="str">
        <f>VLOOKUP(B:B,CLIENTS!A:C,3,FALSE)</f>
        <v>VR060</v>
      </c>
      <c r="N802" s="51" t="str">
        <f>RIGHT(M:M,3)</f>
        <v>060</v>
      </c>
      <c r="O802" s="52">
        <f>C802+N802+30</f>
        <v>44500</v>
      </c>
    </row>
    <row r="803" spans="1:15" customFormat="1">
      <c r="A803" t="s">
        <v>1442</v>
      </c>
      <c r="B803" t="s">
        <v>13</v>
      </c>
      <c r="C803" s="32">
        <v>44420</v>
      </c>
      <c r="D803" s="33">
        <v>270.73</v>
      </c>
      <c r="E803" s="34">
        <v>0</v>
      </c>
      <c r="F803" s="34">
        <v>270.73</v>
      </c>
      <c r="G803">
        <v>10</v>
      </c>
      <c r="H803" t="s">
        <v>51</v>
      </c>
      <c r="I803" t="s">
        <v>102</v>
      </c>
      <c r="J803" t="s">
        <v>965</v>
      </c>
      <c r="K803" s="23" t="str">
        <f>CONCATENATE(G:G,H:H,I:I,J:J)</f>
        <v>10FSK</v>
      </c>
      <c r="M803" t="str">
        <f>VLOOKUP(B:B,CLIENTS!A:C,3,FALSE)</f>
        <v>VR060</v>
      </c>
      <c r="N803" s="51" t="str">
        <f>RIGHT(M:M,3)</f>
        <v>060</v>
      </c>
      <c r="O803" s="52">
        <f>C803+N803+30</f>
        <v>44510</v>
      </c>
    </row>
    <row r="804" spans="1:15" customFormat="1">
      <c r="A804" t="s">
        <v>1443</v>
      </c>
      <c r="B804" t="s">
        <v>13</v>
      </c>
      <c r="C804" s="32">
        <v>44420</v>
      </c>
      <c r="D804" s="33">
        <v>213.61</v>
      </c>
      <c r="E804" s="34">
        <v>0</v>
      </c>
      <c r="F804" s="34">
        <v>213.61</v>
      </c>
      <c r="G804">
        <v>10</v>
      </c>
      <c r="H804" t="s">
        <v>51</v>
      </c>
      <c r="I804" t="s">
        <v>102</v>
      </c>
      <c r="J804" t="s">
        <v>965</v>
      </c>
      <c r="K804" s="23" t="str">
        <f>CONCATENATE(G:G,H:H,I:I,J:J)</f>
        <v>10FSK</v>
      </c>
      <c r="M804" t="str">
        <f>VLOOKUP(B:B,CLIENTS!A:C,3,FALSE)</f>
        <v>VR060</v>
      </c>
      <c r="N804" s="51" t="str">
        <f>RIGHT(M:M,3)</f>
        <v>060</v>
      </c>
      <c r="O804" s="52">
        <f>C804+N804+30</f>
        <v>44510</v>
      </c>
    </row>
    <row r="805" spans="1:15" customFormat="1">
      <c r="A805" t="s">
        <v>1444</v>
      </c>
      <c r="B805" t="s">
        <v>13</v>
      </c>
      <c r="C805" s="32">
        <v>44420</v>
      </c>
      <c r="D805" s="33">
        <v>181.48</v>
      </c>
      <c r="E805" s="34">
        <v>0</v>
      </c>
      <c r="F805" s="34">
        <v>181.48</v>
      </c>
      <c r="G805">
        <v>10</v>
      </c>
      <c r="H805" t="s">
        <v>51</v>
      </c>
      <c r="I805" t="s">
        <v>102</v>
      </c>
      <c r="J805" t="s">
        <v>965</v>
      </c>
      <c r="K805" s="23" t="str">
        <f>CONCATENATE(G:G,H:H,I:I,J:J)</f>
        <v>10FSK</v>
      </c>
      <c r="M805" t="str">
        <f>VLOOKUP(B:B,CLIENTS!A:C,3,FALSE)</f>
        <v>VR060</v>
      </c>
      <c r="N805" s="51" t="str">
        <f>RIGHT(M:M,3)</f>
        <v>060</v>
      </c>
      <c r="O805" s="52">
        <f>C805+N805+30</f>
        <v>44510</v>
      </c>
    </row>
    <row r="806" spans="1:15" customFormat="1">
      <c r="A806" t="s">
        <v>1448</v>
      </c>
      <c r="B806" t="s">
        <v>13</v>
      </c>
      <c r="C806" s="32">
        <v>44424</v>
      </c>
      <c r="D806" s="33">
        <v>213.61</v>
      </c>
      <c r="E806" s="34">
        <v>0</v>
      </c>
      <c r="F806" s="34">
        <v>213.61</v>
      </c>
      <c r="G806">
        <v>10</v>
      </c>
      <c r="H806" t="s">
        <v>51</v>
      </c>
      <c r="I806" t="s">
        <v>102</v>
      </c>
      <c r="J806" t="s">
        <v>965</v>
      </c>
      <c r="K806" s="23" t="str">
        <f>CONCATENATE(G:G,H:H,I:I,J:J)</f>
        <v>10FSK</v>
      </c>
      <c r="M806" t="str">
        <f>VLOOKUP(B:B,CLIENTS!A:C,3,FALSE)</f>
        <v>VR060</v>
      </c>
      <c r="N806" s="51" t="str">
        <f>RIGHT(M:M,3)</f>
        <v>060</v>
      </c>
      <c r="O806" s="52">
        <f>C806+N806+30</f>
        <v>44514</v>
      </c>
    </row>
    <row r="807" spans="1:15" customFormat="1">
      <c r="A807" t="s">
        <v>1456</v>
      </c>
      <c r="B807" t="s">
        <v>13</v>
      </c>
      <c r="C807" s="32">
        <v>44431</v>
      </c>
      <c r="D807" s="33">
        <v>181.48</v>
      </c>
      <c r="E807" s="34">
        <v>0</v>
      </c>
      <c r="F807" s="34">
        <v>181.48</v>
      </c>
      <c r="G807">
        <v>10</v>
      </c>
      <c r="H807" t="s">
        <v>51</v>
      </c>
      <c r="I807" t="s">
        <v>102</v>
      </c>
      <c r="J807" t="s">
        <v>965</v>
      </c>
      <c r="K807" s="23" t="str">
        <f>CONCATENATE(G:G,H:H,I:I,J:J)</f>
        <v>10FSK</v>
      </c>
      <c r="M807" t="str">
        <f>VLOOKUP(B:B,CLIENTS!A:C,3,FALSE)</f>
        <v>VR060</v>
      </c>
      <c r="N807" s="51" t="str">
        <f>RIGHT(M:M,3)</f>
        <v>060</v>
      </c>
      <c r="O807" s="52">
        <f>C807+N807+30</f>
        <v>44521</v>
      </c>
    </row>
    <row r="808" spans="1:15" customFormat="1">
      <c r="A808" t="s">
        <v>1467</v>
      </c>
      <c r="B808" t="s">
        <v>13</v>
      </c>
      <c r="C808" s="32">
        <v>44433</v>
      </c>
      <c r="D808" s="33">
        <v>213.61</v>
      </c>
      <c r="E808" s="34">
        <v>0</v>
      </c>
      <c r="F808" s="34">
        <v>213.61</v>
      </c>
      <c r="G808">
        <v>10</v>
      </c>
      <c r="H808" t="s">
        <v>51</v>
      </c>
      <c r="I808" t="s">
        <v>102</v>
      </c>
      <c r="J808" t="s">
        <v>965</v>
      </c>
      <c r="K808" s="23" t="str">
        <f>CONCATENATE(G:G,H:H,I:I,J:J)</f>
        <v>10FSK</v>
      </c>
      <c r="M808" t="str">
        <f>VLOOKUP(B:B,CLIENTS!A:C,3,FALSE)</f>
        <v>VR060</v>
      </c>
      <c r="N808" s="51" t="str">
        <f>RIGHT(M:M,3)</f>
        <v>060</v>
      </c>
      <c r="O808" s="52">
        <f>C808+N808+30</f>
        <v>44523</v>
      </c>
    </row>
    <row r="809" spans="1:15" customFormat="1">
      <c r="A809" t="s">
        <v>1478</v>
      </c>
      <c r="B809" t="s">
        <v>13</v>
      </c>
      <c r="C809" s="32">
        <v>44438</v>
      </c>
      <c r="D809" s="33">
        <v>213.61</v>
      </c>
      <c r="E809" s="34">
        <v>0</v>
      </c>
      <c r="F809" s="34">
        <v>213.61</v>
      </c>
      <c r="G809">
        <v>10</v>
      </c>
      <c r="H809" t="s">
        <v>51</v>
      </c>
      <c r="I809" t="s">
        <v>102</v>
      </c>
      <c r="J809" t="s">
        <v>965</v>
      </c>
      <c r="K809" s="23" t="str">
        <f>CONCATENATE(G:G,H:H,I:I,J:J)</f>
        <v>10FSK</v>
      </c>
      <c r="M809" t="str">
        <f>VLOOKUP(B:B,CLIENTS!A:C,3,FALSE)</f>
        <v>VR060</v>
      </c>
      <c r="N809" s="51" t="str">
        <f>RIGHT(M:M,3)</f>
        <v>060</v>
      </c>
      <c r="O809" s="52">
        <f>C809+N809+30</f>
        <v>44528</v>
      </c>
    </row>
    <row r="810" spans="1:15" customFormat="1">
      <c r="A810" t="s">
        <v>1530</v>
      </c>
      <c r="B810" t="s">
        <v>13</v>
      </c>
      <c r="C810" s="32">
        <v>44446</v>
      </c>
      <c r="D810" s="33">
        <v>213.61</v>
      </c>
      <c r="E810" s="34">
        <v>0</v>
      </c>
      <c r="F810" s="34">
        <v>213.61</v>
      </c>
      <c r="G810">
        <v>10</v>
      </c>
      <c r="H810" t="s">
        <v>51</v>
      </c>
      <c r="I810" t="s">
        <v>102</v>
      </c>
      <c r="J810" t="s">
        <v>965</v>
      </c>
      <c r="K810" s="23" t="str">
        <f>CONCATENATE(G:G,H:H,I:I,J:J)</f>
        <v>10FSK</v>
      </c>
      <c r="M810" t="str">
        <f>VLOOKUP(B:B,CLIENTS!A:C,3,FALSE)</f>
        <v>VR060</v>
      </c>
      <c r="N810" s="51" t="str">
        <f>RIGHT(M:M,3)</f>
        <v>060</v>
      </c>
      <c r="O810" s="52">
        <f>C810+N810+30</f>
        <v>44536</v>
      </c>
    </row>
    <row r="811" spans="1:15" customFormat="1">
      <c r="A811" t="s">
        <v>1538</v>
      </c>
      <c r="B811" t="s">
        <v>13</v>
      </c>
      <c r="C811" s="32">
        <v>44449</v>
      </c>
      <c r="D811" s="33">
        <v>213.61</v>
      </c>
      <c r="E811" s="34">
        <v>0</v>
      </c>
      <c r="F811" s="34">
        <v>213.61</v>
      </c>
      <c r="G811">
        <v>10</v>
      </c>
      <c r="H811" t="s">
        <v>51</v>
      </c>
      <c r="I811" t="s">
        <v>102</v>
      </c>
      <c r="J811" t="s">
        <v>965</v>
      </c>
      <c r="K811" s="23" t="str">
        <f>CONCATENATE(G:G,H:H,I:I,J:J)</f>
        <v>10FSK</v>
      </c>
      <c r="M811" t="str">
        <f>VLOOKUP(B:B,CLIENTS!A:C,3,FALSE)</f>
        <v>VR060</v>
      </c>
      <c r="N811" s="51" t="str">
        <f>RIGHT(M:M,3)</f>
        <v>060</v>
      </c>
      <c r="O811" s="52">
        <f>C811+N811+30</f>
        <v>44539</v>
      </c>
    </row>
    <row r="812" spans="1:15" customFormat="1">
      <c r="A812" t="s">
        <v>1541</v>
      </c>
      <c r="B812" t="s">
        <v>13</v>
      </c>
      <c r="C812" s="32">
        <v>44450</v>
      </c>
      <c r="D812" s="33">
        <v>213.61</v>
      </c>
      <c r="E812" s="34">
        <v>0</v>
      </c>
      <c r="F812" s="34">
        <v>213.61</v>
      </c>
      <c r="G812">
        <v>10</v>
      </c>
      <c r="H812" t="s">
        <v>51</v>
      </c>
      <c r="I812" t="s">
        <v>102</v>
      </c>
      <c r="J812" t="s">
        <v>965</v>
      </c>
      <c r="K812" s="23" t="str">
        <f>CONCATENATE(G:G,H:H,I:I,J:J)</f>
        <v>10FSK</v>
      </c>
      <c r="M812" t="str">
        <f>VLOOKUP(B:B,CLIENTS!A:C,3,FALSE)</f>
        <v>VR060</v>
      </c>
      <c r="N812" s="51" t="str">
        <f>RIGHT(M:M,3)</f>
        <v>060</v>
      </c>
      <c r="O812" s="52">
        <f>C812+N812+30</f>
        <v>44540</v>
      </c>
    </row>
    <row r="813" spans="1:15" customFormat="1">
      <c r="A813" t="s">
        <v>1542</v>
      </c>
      <c r="B813" t="s">
        <v>13</v>
      </c>
      <c r="C813" s="32">
        <v>44450</v>
      </c>
      <c r="D813" s="33">
        <v>213.61</v>
      </c>
      <c r="E813" s="34">
        <v>0</v>
      </c>
      <c r="F813" s="34">
        <v>213.61</v>
      </c>
      <c r="G813">
        <v>10</v>
      </c>
      <c r="H813" t="s">
        <v>51</v>
      </c>
      <c r="I813" t="s">
        <v>102</v>
      </c>
      <c r="J813" t="s">
        <v>965</v>
      </c>
      <c r="K813" s="23" t="str">
        <f>CONCATENATE(G:G,H:H,I:I,J:J)</f>
        <v>10FSK</v>
      </c>
      <c r="M813" t="str">
        <f>VLOOKUP(B:B,CLIENTS!A:C,3,FALSE)</f>
        <v>VR060</v>
      </c>
      <c r="N813" s="51" t="str">
        <f>RIGHT(M:M,3)</f>
        <v>060</v>
      </c>
      <c r="O813" s="52">
        <f>C813+N813+30</f>
        <v>44540</v>
      </c>
    </row>
    <row r="814" spans="1:15" customFormat="1">
      <c r="A814" t="s">
        <v>1546</v>
      </c>
      <c r="B814" t="s">
        <v>13</v>
      </c>
      <c r="C814" s="32">
        <v>44452</v>
      </c>
      <c r="D814" s="33">
        <v>181.48</v>
      </c>
      <c r="E814" s="34">
        <v>0</v>
      </c>
      <c r="F814" s="34">
        <v>181.48</v>
      </c>
      <c r="G814">
        <v>10</v>
      </c>
      <c r="H814" t="s">
        <v>51</v>
      </c>
      <c r="I814" t="s">
        <v>102</v>
      </c>
      <c r="J814" t="s">
        <v>965</v>
      </c>
      <c r="K814" s="23" t="str">
        <f>CONCATENATE(G:G,H:H,I:I,J:J)</f>
        <v>10FSK</v>
      </c>
      <c r="M814" t="str">
        <f>VLOOKUP(B:B,CLIENTS!A:C,3,FALSE)</f>
        <v>VR060</v>
      </c>
      <c r="N814" s="51" t="str">
        <f>RIGHT(M:M,3)</f>
        <v>060</v>
      </c>
      <c r="O814" s="52">
        <f>C814+N814+30</f>
        <v>44542</v>
      </c>
    </row>
    <row r="815" spans="1:15" customFormat="1">
      <c r="A815" t="s">
        <v>1555</v>
      </c>
      <c r="B815" t="s">
        <v>13</v>
      </c>
      <c r="C815" s="32">
        <v>44454</v>
      </c>
      <c r="D815" s="33">
        <v>181.48</v>
      </c>
      <c r="E815" s="34">
        <v>0</v>
      </c>
      <c r="F815" s="34">
        <v>181.48</v>
      </c>
      <c r="G815">
        <v>10</v>
      </c>
      <c r="H815" t="s">
        <v>51</v>
      </c>
      <c r="I815" t="s">
        <v>102</v>
      </c>
      <c r="J815" t="s">
        <v>965</v>
      </c>
      <c r="K815" s="23" t="str">
        <f>CONCATENATE(G:G,H:H,I:I,J:J)</f>
        <v>10FSK</v>
      </c>
      <c r="M815" t="str">
        <f>VLOOKUP(B:B,CLIENTS!A:C,3,FALSE)</f>
        <v>VR060</v>
      </c>
      <c r="N815" s="51" t="str">
        <f>RIGHT(M:M,3)</f>
        <v>060</v>
      </c>
      <c r="O815" s="52">
        <f>C815+N815+30</f>
        <v>44544</v>
      </c>
    </row>
    <row r="816" spans="1:15" customFormat="1">
      <c r="A816" t="s">
        <v>1558</v>
      </c>
      <c r="B816" t="s">
        <v>602</v>
      </c>
      <c r="C816" s="32">
        <v>44455</v>
      </c>
      <c r="D816" s="33">
        <v>213.61</v>
      </c>
      <c r="E816" s="34">
        <v>0</v>
      </c>
      <c r="F816" s="34">
        <v>213.61</v>
      </c>
      <c r="G816">
        <v>10</v>
      </c>
      <c r="H816" t="s">
        <v>51</v>
      </c>
      <c r="I816" t="s">
        <v>102</v>
      </c>
      <c r="J816" t="s">
        <v>965</v>
      </c>
      <c r="K816" s="23" t="str">
        <f>CONCATENATE(G:G,H:H,I:I,J:J)</f>
        <v>10FSK</v>
      </c>
      <c r="M816" t="str">
        <f>VLOOKUP(B:B,CLIENTS!A:C,3,FALSE)</f>
        <v>VR060</v>
      </c>
      <c r="N816" s="51" t="str">
        <f>RIGHT(M:M,3)</f>
        <v>060</v>
      </c>
      <c r="O816" s="52">
        <f>C816+N816+30</f>
        <v>44545</v>
      </c>
    </row>
    <row r="817" spans="1:15" customFormat="1">
      <c r="A817" t="s">
        <v>1565</v>
      </c>
      <c r="B817" t="s">
        <v>13</v>
      </c>
      <c r="C817" s="32">
        <v>44456</v>
      </c>
      <c r="D817" s="33">
        <v>213.61</v>
      </c>
      <c r="E817" s="34">
        <v>0</v>
      </c>
      <c r="F817" s="34">
        <v>213.61</v>
      </c>
      <c r="G817">
        <v>10</v>
      </c>
      <c r="H817" t="s">
        <v>51</v>
      </c>
      <c r="I817" t="s">
        <v>102</v>
      </c>
      <c r="J817" t="s">
        <v>965</v>
      </c>
      <c r="K817" s="23" t="str">
        <f>CONCATENATE(G:G,H:H,I:I,J:J)</f>
        <v>10FSK</v>
      </c>
      <c r="M817" t="str">
        <f>VLOOKUP(B:B,CLIENTS!A:C,3,FALSE)</f>
        <v>VR060</v>
      </c>
      <c r="N817" s="51" t="str">
        <f>RIGHT(M:M,3)</f>
        <v>060</v>
      </c>
      <c r="O817" s="52">
        <f>C817+N817+30</f>
        <v>44546</v>
      </c>
    </row>
    <row r="818" spans="1:15" customFormat="1">
      <c r="A818" t="s">
        <v>1571</v>
      </c>
      <c r="B818" t="s">
        <v>13</v>
      </c>
      <c r="C818" s="32">
        <v>44459</v>
      </c>
      <c r="D818" s="33">
        <v>181.48</v>
      </c>
      <c r="E818" s="34">
        <v>0</v>
      </c>
      <c r="F818" s="34">
        <v>181.48</v>
      </c>
      <c r="G818">
        <v>10</v>
      </c>
      <c r="H818" t="s">
        <v>51</v>
      </c>
      <c r="I818" t="s">
        <v>102</v>
      </c>
      <c r="J818" t="s">
        <v>965</v>
      </c>
      <c r="K818" s="23" t="str">
        <f>CONCATENATE(G:G,H:H,I:I,J:J)</f>
        <v>10FSK</v>
      </c>
      <c r="M818" t="str">
        <f>VLOOKUP(B:B,CLIENTS!A:C,3,FALSE)</f>
        <v>VR060</v>
      </c>
      <c r="N818" s="51" t="str">
        <f>RIGHT(M:M,3)</f>
        <v>060</v>
      </c>
      <c r="O818" s="52">
        <f>C818+N818+30</f>
        <v>44549</v>
      </c>
    </row>
    <row r="819" spans="1:15" customFormat="1">
      <c r="A819" t="s">
        <v>1579</v>
      </c>
      <c r="B819" t="s">
        <v>13</v>
      </c>
      <c r="C819" s="32">
        <v>44461</v>
      </c>
      <c r="D819" s="33">
        <v>181.48</v>
      </c>
      <c r="E819" s="34">
        <v>0</v>
      </c>
      <c r="F819" s="34">
        <v>181.48</v>
      </c>
      <c r="G819">
        <v>10</v>
      </c>
      <c r="H819" t="s">
        <v>51</v>
      </c>
      <c r="I819" t="s">
        <v>102</v>
      </c>
      <c r="J819" t="s">
        <v>965</v>
      </c>
      <c r="K819" s="23" t="str">
        <f>CONCATENATE(G:G,H:H,I:I,J:J)</f>
        <v>10FSK</v>
      </c>
      <c r="M819" t="str">
        <f>VLOOKUP(B:B,CLIENTS!A:C,3,FALSE)</f>
        <v>VR060</v>
      </c>
      <c r="N819" s="51" t="str">
        <f>RIGHT(M:M,3)</f>
        <v>060</v>
      </c>
      <c r="O819" s="52">
        <f>C819+N819+30</f>
        <v>44551</v>
      </c>
    </row>
    <row r="820" spans="1:15" customFormat="1">
      <c r="A820" t="s">
        <v>1594</v>
      </c>
      <c r="B820" t="s">
        <v>13</v>
      </c>
      <c r="C820" s="32">
        <v>44463</v>
      </c>
      <c r="D820" s="33">
        <v>181.48</v>
      </c>
      <c r="E820" s="34">
        <v>0</v>
      </c>
      <c r="F820" s="34">
        <v>181.48</v>
      </c>
      <c r="G820">
        <v>10</v>
      </c>
      <c r="H820" t="s">
        <v>51</v>
      </c>
      <c r="I820" t="s">
        <v>102</v>
      </c>
      <c r="J820" t="s">
        <v>965</v>
      </c>
      <c r="K820" s="23" t="str">
        <f>CONCATENATE(G:G,H:H,I:I,J:J)</f>
        <v>10FSK</v>
      </c>
      <c r="M820" t="str">
        <f>VLOOKUP(B:B,CLIENTS!A:C,3,FALSE)</f>
        <v>VR060</v>
      </c>
      <c r="N820" s="51" t="str">
        <f>RIGHT(M:M,3)</f>
        <v>060</v>
      </c>
      <c r="O820" s="52">
        <f>C820+N820+30</f>
        <v>44553</v>
      </c>
    </row>
    <row r="821" spans="1:15" customFormat="1">
      <c r="A821" t="s">
        <v>1605</v>
      </c>
      <c r="B821" t="s">
        <v>13</v>
      </c>
      <c r="C821" s="32">
        <v>44466</v>
      </c>
      <c r="D821" s="33">
        <v>181.48</v>
      </c>
      <c r="E821" s="34">
        <v>0</v>
      </c>
      <c r="F821" s="34">
        <v>181.48</v>
      </c>
      <c r="G821">
        <v>10</v>
      </c>
      <c r="H821" t="s">
        <v>51</v>
      </c>
      <c r="I821" t="s">
        <v>102</v>
      </c>
      <c r="J821" t="s">
        <v>965</v>
      </c>
      <c r="K821" s="23" t="str">
        <f>CONCATENATE(G:G,H:H,I:I,J:J)</f>
        <v>10FSK</v>
      </c>
      <c r="M821" t="str">
        <f>VLOOKUP(B:B,CLIENTS!A:C,3,FALSE)</f>
        <v>VR060</v>
      </c>
      <c r="N821" s="51" t="str">
        <f>RIGHT(M:M,3)</f>
        <v>060</v>
      </c>
      <c r="O821" s="52">
        <f>C821+N821+30</f>
        <v>44556</v>
      </c>
    </row>
    <row r="822" spans="1:15" customFormat="1">
      <c r="A822" t="s">
        <v>1606</v>
      </c>
      <c r="B822" t="s">
        <v>13</v>
      </c>
      <c r="C822" s="32">
        <v>44466</v>
      </c>
      <c r="D822" s="33">
        <v>213.61</v>
      </c>
      <c r="E822" s="34">
        <v>0</v>
      </c>
      <c r="F822" s="34">
        <v>213.61</v>
      </c>
      <c r="G822">
        <v>10</v>
      </c>
      <c r="H822" t="s">
        <v>51</v>
      </c>
      <c r="I822" t="s">
        <v>102</v>
      </c>
      <c r="J822" t="s">
        <v>965</v>
      </c>
      <c r="K822" s="23" t="str">
        <f>CONCATENATE(G:G,H:H,I:I,J:J)</f>
        <v>10FSK</v>
      </c>
      <c r="M822" t="str">
        <f>VLOOKUP(B:B,CLIENTS!A:C,3,FALSE)</f>
        <v>VR060</v>
      </c>
      <c r="N822" s="51" t="str">
        <f>RIGHT(M:M,3)</f>
        <v>060</v>
      </c>
      <c r="O822" s="52">
        <f>C822+N822+30</f>
        <v>44556</v>
      </c>
    </row>
    <row r="823" spans="1:15" customFormat="1">
      <c r="A823" t="s">
        <v>1657</v>
      </c>
      <c r="B823" t="s">
        <v>13</v>
      </c>
      <c r="C823" s="32">
        <v>44470</v>
      </c>
      <c r="D823" s="33">
        <v>213.61</v>
      </c>
      <c r="E823" s="34">
        <v>0</v>
      </c>
      <c r="F823" s="34">
        <v>213.61</v>
      </c>
      <c r="G823">
        <v>10</v>
      </c>
      <c r="H823" t="s">
        <v>51</v>
      </c>
      <c r="I823" t="s">
        <v>102</v>
      </c>
      <c r="J823" t="s">
        <v>1173</v>
      </c>
      <c r="K823" s="23" t="str">
        <f>CONCATENATE(G:G,H:H,I:I,J:J)</f>
        <v>10FSH</v>
      </c>
      <c r="M823" t="str">
        <f>VLOOKUP(B:B,CLIENTS!A:C,3,FALSE)</f>
        <v>VR060</v>
      </c>
      <c r="N823" s="51" t="str">
        <f>RIGHT(M:M,3)</f>
        <v>060</v>
      </c>
      <c r="O823" s="52">
        <f>C823+N823+30</f>
        <v>44560</v>
      </c>
    </row>
    <row r="824" spans="1:15" customFormat="1">
      <c r="A824" t="s">
        <v>1659</v>
      </c>
      <c r="B824" t="s">
        <v>13</v>
      </c>
      <c r="C824" s="32">
        <v>44471</v>
      </c>
      <c r="D824" s="33">
        <v>181.48</v>
      </c>
      <c r="E824" s="34">
        <v>0</v>
      </c>
      <c r="F824" s="34">
        <v>181.48</v>
      </c>
      <c r="G824">
        <v>10</v>
      </c>
      <c r="H824" t="s">
        <v>51</v>
      </c>
      <c r="I824" t="s">
        <v>102</v>
      </c>
      <c r="J824" t="s">
        <v>1173</v>
      </c>
      <c r="K824" s="23" t="str">
        <f>CONCATENATE(G:G,H:H,I:I,J:J)</f>
        <v>10FSH</v>
      </c>
      <c r="M824" t="str">
        <f>VLOOKUP(B:B,CLIENTS!A:C,3,FALSE)</f>
        <v>VR060</v>
      </c>
      <c r="N824" s="51" t="str">
        <f>RIGHT(M:M,3)</f>
        <v>060</v>
      </c>
      <c r="O824" s="52">
        <f>C824+N824+30</f>
        <v>44561</v>
      </c>
    </row>
    <row r="825" spans="1:15" customFormat="1">
      <c r="A825" t="s">
        <v>1673</v>
      </c>
      <c r="B825" t="s">
        <v>13</v>
      </c>
      <c r="C825" s="32">
        <v>44475</v>
      </c>
      <c r="D825" s="33">
        <v>540.86</v>
      </c>
      <c r="E825" s="34">
        <v>0</v>
      </c>
      <c r="F825" s="34">
        <v>540.86</v>
      </c>
      <c r="G825">
        <v>10</v>
      </c>
      <c r="H825" t="s">
        <v>51</v>
      </c>
      <c r="I825" t="s">
        <v>102</v>
      </c>
      <c r="J825" t="s">
        <v>1173</v>
      </c>
      <c r="K825" s="23" t="str">
        <f>CONCATENATE(G:G,H:H,I:I,J:J)</f>
        <v>10FSH</v>
      </c>
      <c r="M825" t="str">
        <f>VLOOKUP(B:B,CLIENTS!A:C,3,FALSE)</f>
        <v>VR060</v>
      </c>
      <c r="N825" s="51" t="str">
        <f>RIGHT(M:M,3)</f>
        <v>060</v>
      </c>
      <c r="O825" s="52">
        <f>C825+N825+30</f>
        <v>44565</v>
      </c>
    </row>
    <row r="826" spans="1:15" customFormat="1">
      <c r="A826" t="s">
        <v>1674</v>
      </c>
      <c r="B826" t="s">
        <v>13</v>
      </c>
      <c r="C826" s="32">
        <v>44475</v>
      </c>
      <c r="D826" s="33">
        <v>213.61</v>
      </c>
      <c r="E826" s="34">
        <v>0</v>
      </c>
      <c r="F826" s="34">
        <v>213.61</v>
      </c>
      <c r="G826">
        <v>10</v>
      </c>
      <c r="H826" t="s">
        <v>51</v>
      </c>
      <c r="I826" t="s">
        <v>102</v>
      </c>
      <c r="J826" t="s">
        <v>1173</v>
      </c>
      <c r="K826" s="23" t="str">
        <f>CONCATENATE(G:G,H:H,I:I,J:J)</f>
        <v>10FSH</v>
      </c>
      <c r="M826" t="str">
        <f>VLOOKUP(B:B,CLIENTS!A:C,3,FALSE)</f>
        <v>VR060</v>
      </c>
      <c r="N826" s="51" t="str">
        <f>RIGHT(M:M,3)</f>
        <v>060</v>
      </c>
      <c r="O826" s="52">
        <f>C826+N826+30</f>
        <v>44565</v>
      </c>
    </row>
    <row r="827" spans="1:15" customFormat="1">
      <c r="A827" t="s">
        <v>1681</v>
      </c>
      <c r="B827" t="s">
        <v>13</v>
      </c>
      <c r="C827" s="32">
        <v>44476</v>
      </c>
      <c r="D827" s="33">
        <v>213.61</v>
      </c>
      <c r="E827" s="34">
        <v>0</v>
      </c>
      <c r="F827" s="34">
        <v>213.61</v>
      </c>
      <c r="G827">
        <v>10</v>
      </c>
      <c r="H827" t="s">
        <v>51</v>
      </c>
      <c r="I827" t="s">
        <v>102</v>
      </c>
      <c r="J827" t="s">
        <v>1173</v>
      </c>
      <c r="K827" s="23" t="str">
        <f>CONCATENATE(G:G,H:H,I:I,J:J)</f>
        <v>10FSH</v>
      </c>
      <c r="M827" t="str">
        <f>VLOOKUP(B:B,CLIENTS!A:C,3,FALSE)</f>
        <v>VR060</v>
      </c>
      <c r="N827" s="51" t="str">
        <f>RIGHT(M:M,3)</f>
        <v>060</v>
      </c>
      <c r="O827" s="52">
        <f>C827+N827+30</f>
        <v>44566</v>
      </c>
    </row>
    <row r="828" spans="1:15" customFormat="1">
      <c r="A828" t="s">
        <v>1682</v>
      </c>
      <c r="B828" t="s">
        <v>13</v>
      </c>
      <c r="C828" s="32">
        <v>44476</v>
      </c>
      <c r="D828" s="33">
        <v>181.48</v>
      </c>
      <c r="E828" s="34">
        <v>0</v>
      </c>
      <c r="F828" s="34">
        <v>181.48</v>
      </c>
      <c r="G828">
        <v>10</v>
      </c>
      <c r="H828" t="s">
        <v>51</v>
      </c>
      <c r="I828" t="s">
        <v>102</v>
      </c>
      <c r="J828" t="s">
        <v>1173</v>
      </c>
      <c r="K828" s="23" t="str">
        <f>CONCATENATE(G:G,H:H,I:I,J:J)</f>
        <v>10FSH</v>
      </c>
      <c r="M828" t="str">
        <f>VLOOKUP(B:B,CLIENTS!A:C,3,FALSE)</f>
        <v>VR060</v>
      </c>
      <c r="N828" s="51" t="str">
        <f>RIGHT(M:M,3)</f>
        <v>060</v>
      </c>
      <c r="O828" s="52">
        <f>C828+N828+30</f>
        <v>44566</v>
      </c>
    </row>
    <row r="829" spans="1:15" customFormat="1">
      <c r="A829" t="s">
        <v>1685</v>
      </c>
      <c r="B829" t="s">
        <v>13</v>
      </c>
      <c r="C829" s="32">
        <v>44477</v>
      </c>
      <c r="D829" s="33">
        <v>213.61</v>
      </c>
      <c r="E829" s="34">
        <v>0</v>
      </c>
      <c r="F829" s="34">
        <v>213.61</v>
      </c>
      <c r="G829">
        <v>10</v>
      </c>
      <c r="H829" t="s">
        <v>51</v>
      </c>
      <c r="I829" t="s">
        <v>102</v>
      </c>
      <c r="J829" t="s">
        <v>1173</v>
      </c>
      <c r="K829" s="23" t="str">
        <f>CONCATENATE(G:G,H:H,I:I,J:J)</f>
        <v>10FSH</v>
      </c>
      <c r="M829" t="str">
        <f>VLOOKUP(B:B,CLIENTS!A:C,3,FALSE)</f>
        <v>VR060</v>
      </c>
      <c r="N829" s="51" t="str">
        <f>RIGHT(M:M,3)</f>
        <v>060</v>
      </c>
      <c r="O829" s="52">
        <f>C829+N829+30</f>
        <v>44567</v>
      </c>
    </row>
    <row r="830" spans="1:15" customFormat="1">
      <c r="A830" t="s">
        <v>1702</v>
      </c>
      <c r="B830" t="s">
        <v>13</v>
      </c>
      <c r="C830" s="32">
        <v>44481</v>
      </c>
      <c r="D830" s="33">
        <v>181.48</v>
      </c>
      <c r="E830" s="34">
        <v>0</v>
      </c>
      <c r="F830" s="34">
        <v>181.48</v>
      </c>
      <c r="G830">
        <v>10</v>
      </c>
      <c r="H830" t="s">
        <v>51</v>
      </c>
      <c r="I830" t="s">
        <v>102</v>
      </c>
      <c r="J830" t="s">
        <v>1173</v>
      </c>
      <c r="K830" s="23" t="str">
        <f>CONCATENATE(G:G,H:H,I:I,J:J)</f>
        <v>10FSH</v>
      </c>
      <c r="M830" t="str">
        <f>VLOOKUP(B:B,CLIENTS!A:C,3,FALSE)</f>
        <v>VR060</v>
      </c>
      <c r="N830" s="51" t="str">
        <f>RIGHT(M:M,3)</f>
        <v>060</v>
      </c>
      <c r="O830" s="52">
        <f>C830+N830+30</f>
        <v>44571</v>
      </c>
    </row>
    <row r="831" spans="1:15" customFormat="1">
      <c r="A831" t="s">
        <v>1719</v>
      </c>
      <c r="B831" t="s">
        <v>13</v>
      </c>
      <c r="C831" s="32">
        <v>44483</v>
      </c>
      <c r="D831" s="33">
        <v>213.61</v>
      </c>
      <c r="E831" s="34">
        <v>0</v>
      </c>
      <c r="F831" s="34">
        <v>213.61</v>
      </c>
      <c r="G831">
        <v>10</v>
      </c>
      <c r="H831" t="s">
        <v>51</v>
      </c>
      <c r="I831" t="s">
        <v>102</v>
      </c>
      <c r="J831" t="s">
        <v>1173</v>
      </c>
      <c r="K831" s="23" t="str">
        <f>CONCATENATE(G:G,H:H,I:I,J:J)</f>
        <v>10FSH</v>
      </c>
      <c r="M831" t="str">
        <f>VLOOKUP(B:B,CLIENTS!A:C,3,FALSE)</f>
        <v>VR060</v>
      </c>
      <c r="N831" s="51" t="str">
        <f>RIGHT(M:M,3)</f>
        <v>060</v>
      </c>
      <c r="O831" s="52">
        <f>C831+N831+30</f>
        <v>44573</v>
      </c>
    </row>
    <row r="832" spans="1:15" customFormat="1">
      <c r="A832" t="s">
        <v>1720</v>
      </c>
      <c r="B832" t="s">
        <v>13</v>
      </c>
      <c r="C832" s="32">
        <v>44483</v>
      </c>
      <c r="D832" s="33">
        <v>213.61</v>
      </c>
      <c r="E832" s="34">
        <v>0</v>
      </c>
      <c r="F832" s="34">
        <v>213.61</v>
      </c>
      <c r="G832">
        <v>10</v>
      </c>
      <c r="H832" t="s">
        <v>51</v>
      </c>
      <c r="I832" t="s">
        <v>102</v>
      </c>
      <c r="J832" t="s">
        <v>1173</v>
      </c>
      <c r="K832" s="23" t="str">
        <f>CONCATENATE(G:G,H:H,I:I,J:J)</f>
        <v>10FSH</v>
      </c>
      <c r="M832" t="str">
        <f>VLOOKUP(B:B,CLIENTS!A:C,3,FALSE)</f>
        <v>VR060</v>
      </c>
      <c r="N832" s="51" t="str">
        <f>RIGHT(M:M,3)</f>
        <v>060</v>
      </c>
      <c r="O832" s="52">
        <f>C832+N832+30</f>
        <v>44573</v>
      </c>
    </row>
    <row r="833" spans="1:15" customFormat="1">
      <c r="A833" t="s">
        <v>1721</v>
      </c>
      <c r="B833" t="s">
        <v>13</v>
      </c>
      <c r="C833" s="32">
        <v>44483</v>
      </c>
      <c r="D833" s="33">
        <v>181.48</v>
      </c>
      <c r="E833" s="34">
        <v>0</v>
      </c>
      <c r="F833" s="34">
        <v>181.48</v>
      </c>
      <c r="G833">
        <v>10</v>
      </c>
      <c r="H833" t="s">
        <v>51</v>
      </c>
      <c r="I833" t="s">
        <v>102</v>
      </c>
      <c r="J833" t="s">
        <v>1173</v>
      </c>
      <c r="K833" s="23" t="str">
        <f>CONCATENATE(G:G,H:H,I:I,J:J)</f>
        <v>10FSH</v>
      </c>
      <c r="M833" t="str">
        <f>VLOOKUP(B:B,CLIENTS!A:C,3,FALSE)</f>
        <v>VR060</v>
      </c>
      <c r="N833" s="51" t="str">
        <f>RIGHT(M:M,3)</f>
        <v>060</v>
      </c>
      <c r="O833" s="52">
        <f>C833+N833+30</f>
        <v>44573</v>
      </c>
    </row>
    <row r="834" spans="1:15" customFormat="1">
      <c r="A834" t="s">
        <v>1739</v>
      </c>
      <c r="B834" t="s">
        <v>602</v>
      </c>
      <c r="C834" s="32">
        <v>44489</v>
      </c>
      <c r="D834" s="33">
        <v>181.48</v>
      </c>
      <c r="E834" s="34">
        <v>0</v>
      </c>
      <c r="F834" s="34">
        <v>181.48</v>
      </c>
      <c r="G834">
        <v>10</v>
      </c>
      <c r="H834" t="s">
        <v>51</v>
      </c>
      <c r="I834" t="s">
        <v>102</v>
      </c>
      <c r="J834" t="s">
        <v>1173</v>
      </c>
      <c r="K834" s="23" t="str">
        <f>CONCATENATE(G:G,H:H,I:I,J:J)</f>
        <v>10FSH</v>
      </c>
      <c r="M834" t="str">
        <f>VLOOKUP(B:B,CLIENTS!A:C,3,FALSE)</f>
        <v>VR060</v>
      </c>
      <c r="N834" s="51" t="str">
        <f>RIGHT(M:M,3)</f>
        <v>060</v>
      </c>
      <c r="O834" s="52">
        <f>C834+N834+30</f>
        <v>44579</v>
      </c>
    </row>
    <row r="835" spans="1:15" customFormat="1">
      <c r="A835" t="s">
        <v>1760</v>
      </c>
      <c r="B835" t="s">
        <v>13</v>
      </c>
      <c r="C835" s="32">
        <v>44494</v>
      </c>
      <c r="D835" s="33">
        <v>181.48</v>
      </c>
      <c r="E835" s="34">
        <v>0</v>
      </c>
      <c r="F835" s="34">
        <v>181.48</v>
      </c>
      <c r="G835">
        <v>10</v>
      </c>
      <c r="H835" t="s">
        <v>51</v>
      </c>
      <c r="I835" t="s">
        <v>102</v>
      </c>
      <c r="J835" t="s">
        <v>1173</v>
      </c>
      <c r="K835" s="23" t="str">
        <f>CONCATENATE(G:G,H:H,I:I,J:J)</f>
        <v>10FSH</v>
      </c>
      <c r="M835" t="str">
        <f>VLOOKUP(B:B,CLIENTS!A:C,3,FALSE)</f>
        <v>VR060</v>
      </c>
      <c r="N835" s="51" t="str">
        <f>RIGHT(M:M,3)</f>
        <v>060</v>
      </c>
      <c r="O835" s="52">
        <f>C835+N835+30</f>
        <v>44584</v>
      </c>
    </row>
    <row r="836" spans="1:15" customFormat="1">
      <c r="A836" t="s">
        <v>1783</v>
      </c>
      <c r="B836" t="s">
        <v>13</v>
      </c>
      <c r="C836" s="32">
        <v>44496</v>
      </c>
      <c r="D836" s="33">
        <v>213.61</v>
      </c>
      <c r="E836" s="34">
        <v>0</v>
      </c>
      <c r="F836" s="34">
        <v>213.61</v>
      </c>
      <c r="G836">
        <v>10</v>
      </c>
      <c r="H836" t="s">
        <v>51</v>
      </c>
      <c r="I836" t="s">
        <v>102</v>
      </c>
      <c r="J836" t="s">
        <v>1173</v>
      </c>
      <c r="K836" s="23" t="str">
        <f>CONCATENATE(G:G,H:H,I:I,J:J)</f>
        <v>10FSH</v>
      </c>
      <c r="M836" t="str">
        <f>VLOOKUP(B:B,CLIENTS!A:C,3,FALSE)</f>
        <v>VR060</v>
      </c>
      <c r="N836" s="51" t="str">
        <f>RIGHT(M:M,3)</f>
        <v>060</v>
      </c>
      <c r="O836" s="52">
        <f>C836+N836+30</f>
        <v>44586</v>
      </c>
    </row>
    <row r="837" spans="1:15" customFormat="1">
      <c r="A837" t="s">
        <v>1785</v>
      </c>
      <c r="B837" t="s">
        <v>13</v>
      </c>
      <c r="C837" s="32">
        <v>44496</v>
      </c>
      <c r="D837" s="33">
        <v>181.48</v>
      </c>
      <c r="E837" s="34">
        <v>0</v>
      </c>
      <c r="F837" s="34">
        <v>181.48</v>
      </c>
      <c r="G837">
        <v>10</v>
      </c>
      <c r="H837" t="s">
        <v>51</v>
      </c>
      <c r="I837" t="s">
        <v>102</v>
      </c>
      <c r="J837" t="s">
        <v>1173</v>
      </c>
      <c r="K837" s="23" t="str">
        <f>CONCATENATE(G:G,H:H,I:I,J:J)</f>
        <v>10FSH</v>
      </c>
      <c r="M837" t="str">
        <f>VLOOKUP(B:B,CLIENTS!A:C,3,FALSE)</f>
        <v>VR060</v>
      </c>
      <c r="N837" s="51" t="str">
        <f>RIGHT(M:M,3)</f>
        <v>060</v>
      </c>
      <c r="O837" s="52">
        <f>C837+N837+30</f>
        <v>44586</v>
      </c>
    </row>
    <row r="838" spans="1:15" customFormat="1">
      <c r="A838" t="s">
        <v>1788</v>
      </c>
      <c r="B838" t="s">
        <v>13</v>
      </c>
      <c r="C838" s="32">
        <v>44497</v>
      </c>
      <c r="D838" s="33">
        <v>213.61</v>
      </c>
      <c r="E838" s="34">
        <v>0</v>
      </c>
      <c r="F838" s="34">
        <v>213.61</v>
      </c>
      <c r="G838">
        <v>10</v>
      </c>
      <c r="H838" t="s">
        <v>51</v>
      </c>
      <c r="I838" t="s">
        <v>102</v>
      </c>
      <c r="J838" t="s">
        <v>1173</v>
      </c>
      <c r="K838" s="23" t="str">
        <f>CONCATENATE(G:G,H:H,I:I,J:J)</f>
        <v>10FSH</v>
      </c>
      <c r="M838" t="str">
        <f>VLOOKUP(B:B,CLIENTS!A:C,3,FALSE)</f>
        <v>VR060</v>
      </c>
      <c r="N838" s="51" t="str">
        <f>RIGHT(M:M,3)</f>
        <v>060</v>
      </c>
      <c r="O838" s="52">
        <f>C838+N838+30</f>
        <v>44587</v>
      </c>
    </row>
    <row r="839" spans="1:15" customFormat="1">
      <c r="A839" t="s">
        <v>1951</v>
      </c>
      <c r="B839" t="s">
        <v>13</v>
      </c>
      <c r="C839" s="32">
        <v>44504</v>
      </c>
      <c r="D839" s="33">
        <v>181.48</v>
      </c>
      <c r="E839" s="34">
        <v>0</v>
      </c>
      <c r="F839" s="34">
        <v>181.48</v>
      </c>
      <c r="G839">
        <v>10</v>
      </c>
      <c r="H839" t="s">
        <v>51</v>
      </c>
      <c r="I839" t="s">
        <v>102</v>
      </c>
      <c r="J839" t="s">
        <v>588</v>
      </c>
      <c r="K839" s="23" t="str">
        <f>CONCATENATE(G:G,H:H,I:I,J:J)</f>
        <v>10FSC</v>
      </c>
      <c r="M839" t="str">
        <f>VLOOKUP(B:B,CLIENTS!A:C,3,FALSE)</f>
        <v>VR060</v>
      </c>
      <c r="N839" s="51" t="str">
        <f>RIGHT(M:M,3)</f>
        <v>060</v>
      </c>
      <c r="O839" s="52">
        <f>C839+N839+30</f>
        <v>44594</v>
      </c>
    </row>
    <row r="840" spans="1:15" customFormat="1">
      <c r="A840" t="s">
        <v>2006</v>
      </c>
      <c r="B840" t="s">
        <v>13</v>
      </c>
      <c r="C840" s="32">
        <v>44512</v>
      </c>
      <c r="D840" s="33">
        <v>213.61</v>
      </c>
      <c r="E840" s="34">
        <v>0</v>
      </c>
      <c r="F840" s="34">
        <v>213.61</v>
      </c>
      <c r="G840">
        <v>10</v>
      </c>
      <c r="H840" t="s">
        <v>51</v>
      </c>
      <c r="I840" t="s">
        <v>102</v>
      </c>
      <c r="J840" t="s">
        <v>588</v>
      </c>
      <c r="K840" s="23" t="str">
        <f>CONCATENATE(G:G,H:H,I:I,J:J)</f>
        <v>10FSC</v>
      </c>
      <c r="M840" t="str">
        <f>VLOOKUP(B:B,CLIENTS!A:C,3,FALSE)</f>
        <v>VR060</v>
      </c>
      <c r="N840" s="51" t="str">
        <f>RIGHT(M:M,3)</f>
        <v>060</v>
      </c>
      <c r="O840" s="52">
        <f>C840+N840+30</f>
        <v>44602</v>
      </c>
    </row>
    <row r="841" spans="1:15" customFormat="1">
      <c r="A841" t="s">
        <v>2015</v>
      </c>
      <c r="B841" t="s">
        <v>13</v>
      </c>
      <c r="C841" s="32">
        <v>44513</v>
      </c>
      <c r="D841" s="33">
        <v>270.73</v>
      </c>
      <c r="E841" s="34">
        <v>0</v>
      </c>
      <c r="F841" s="34">
        <v>270.73</v>
      </c>
      <c r="G841">
        <v>10</v>
      </c>
      <c r="H841" t="s">
        <v>51</v>
      </c>
      <c r="I841" t="s">
        <v>102</v>
      </c>
      <c r="J841" t="s">
        <v>588</v>
      </c>
      <c r="K841" s="23" t="str">
        <f>CONCATENATE(G:G,H:H,I:I,J:J)</f>
        <v>10FSC</v>
      </c>
      <c r="M841" t="str">
        <f>VLOOKUP(B:B,CLIENTS!A:C,3,FALSE)</f>
        <v>VR060</v>
      </c>
      <c r="N841" s="51" t="str">
        <f>RIGHT(M:M,3)</f>
        <v>060</v>
      </c>
      <c r="O841" s="52">
        <f>C841+N841+30</f>
        <v>44603</v>
      </c>
    </row>
    <row r="842" spans="1:15" customFormat="1">
      <c r="A842" t="s">
        <v>2030</v>
      </c>
      <c r="B842" t="s">
        <v>13</v>
      </c>
      <c r="C842" s="32">
        <v>44515</v>
      </c>
      <c r="D842" s="33">
        <v>181.48</v>
      </c>
      <c r="E842" s="34">
        <v>0</v>
      </c>
      <c r="F842" s="34">
        <v>181.48</v>
      </c>
      <c r="G842">
        <v>10</v>
      </c>
      <c r="H842" t="s">
        <v>51</v>
      </c>
      <c r="I842" t="s">
        <v>102</v>
      </c>
      <c r="J842" t="s">
        <v>588</v>
      </c>
      <c r="K842" s="23" t="str">
        <f>CONCATENATE(G:G,H:H,I:I,J:J)</f>
        <v>10FSC</v>
      </c>
      <c r="M842" t="str">
        <f>VLOOKUP(B:B,CLIENTS!A:C,3,FALSE)</f>
        <v>VR060</v>
      </c>
      <c r="N842" s="51" t="str">
        <f>RIGHT(M:M,3)</f>
        <v>060</v>
      </c>
      <c r="O842" s="52">
        <f>C842+N842+30</f>
        <v>44605</v>
      </c>
    </row>
    <row r="843" spans="1:15" customFormat="1">
      <c r="A843" t="s">
        <v>2066</v>
      </c>
      <c r="B843" t="s">
        <v>602</v>
      </c>
      <c r="C843" s="32">
        <v>44519</v>
      </c>
      <c r="D843" s="33">
        <v>181.48</v>
      </c>
      <c r="E843" s="34">
        <v>0</v>
      </c>
      <c r="F843" s="34">
        <v>181.48</v>
      </c>
      <c r="G843">
        <v>10</v>
      </c>
      <c r="H843" t="s">
        <v>51</v>
      </c>
      <c r="I843" t="s">
        <v>102</v>
      </c>
      <c r="J843" t="s">
        <v>588</v>
      </c>
      <c r="K843" s="23" t="str">
        <f>CONCATENATE(G:G,H:H,I:I,J:J)</f>
        <v>10FSC</v>
      </c>
      <c r="M843" t="str">
        <f>VLOOKUP(B:B,CLIENTS!A:C,3,FALSE)</f>
        <v>VR060</v>
      </c>
      <c r="N843" s="51" t="str">
        <f>RIGHT(M:M,3)</f>
        <v>060</v>
      </c>
      <c r="O843" s="52">
        <f>C843+N843+30</f>
        <v>44609</v>
      </c>
    </row>
    <row r="844" spans="1:15" customFormat="1">
      <c r="A844" t="s">
        <v>2067</v>
      </c>
      <c r="B844" t="s">
        <v>13</v>
      </c>
      <c r="C844" s="32">
        <v>44519</v>
      </c>
      <c r="D844" s="33">
        <v>181.48</v>
      </c>
      <c r="E844" s="34">
        <v>0</v>
      </c>
      <c r="F844" s="34">
        <v>181.48</v>
      </c>
      <c r="G844">
        <v>10</v>
      </c>
      <c r="H844" t="s">
        <v>51</v>
      </c>
      <c r="I844" t="s">
        <v>102</v>
      </c>
      <c r="J844" t="s">
        <v>588</v>
      </c>
      <c r="K844" s="23" t="str">
        <f>CONCATENATE(G:G,H:H,I:I,J:J)</f>
        <v>10FSC</v>
      </c>
      <c r="M844" t="str">
        <f>VLOOKUP(B:B,CLIENTS!A:C,3,FALSE)</f>
        <v>VR060</v>
      </c>
      <c r="N844" s="51" t="str">
        <f>RIGHT(M:M,3)</f>
        <v>060</v>
      </c>
      <c r="O844" s="52">
        <f>C844+N844+30</f>
        <v>44609</v>
      </c>
    </row>
    <row r="845" spans="1:15" customFormat="1">
      <c r="A845" t="s">
        <v>2086</v>
      </c>
      <c r="B845" t="s">
        <v>13</v>
      </c>
      <c r="C845" s="32">
        <v>44522</v>
      </c>
      <c r="D845" s="33">
        <v>181.48</v>
      </c>
      <c r="E845" s="34">
        <v>0</v>
      </c>
      <c r="F845" s="34">
        <v>181.48</v>
      </c>
      <c r="G845">
        <v>10</v>
      </c>
      <c r="H845" t="s">
        <v>51</v>
      </c>
      <c r="I845" t="s">
        <v>102</v>
      </c>
      <c r="J845" t="s">
        <v>588</v>
      </c>
      <c r="K845" s="23" t="str">
        <f>CONCATENATE(G:G,H:H,I:I,J:J)</f>
        <v>10FSC</v>
      </c>
      <c r="M845" t="str">
        <f>VLOOKUP(B:B,CLIENTS!A:C,3,FALSE)</f>
        <v>VR060</v>
      </c>
      <c r="N845" s="51" t="str">
        <f>RIGHT(M:M,3)</f>
        <v>060</v>
      </c>
      <c r="O845" s="52">
        <f>C845+N845+30</f>
        <v>44612</v>
      </c>
    </row>
    <row r="846" spans="1:15" customFormat="1">
      <c r="A846" t="s">
        <v>2115</v>
      </c>
      <c r="B846" t="s">
        <v>602</v>
      </c>
      <c r="C846" s="32">
        <v>44525</v>
      </c>
      <c r="D846" s="33">
        <v>181.48</v>
      </c>
      <c r="E846" s="34">
        <v>0</v>
      </c>
      <c r="F846" s="34">
        <v>181.48</v>
      </c>
      <c r="G846">
        <v>10</v>
      </c>
      <c r="H846" t="s">
        <v>51</v>
      </c>
      <c r="I846" t="s">
        <v>102</v>
      </c>
      <c r="J846" t="s">
        <v>588</v>
      </c>
      <c r="K846" s="23" t="str">
        <f>CONCATENATE(G:G,H:H,I:I,J:J)</f>
        <v>10FSC</v>
      </c>
      <c r="M846" t="str">
        <f>VLOOKUP(B:B,CLIENTS!A:C,3,FALSE)</f>
        <v>VR060</v>
      </c>
      <c r="N846" s="51" t="str">
        <f>RIGHT(M:M,3)</f>
        <v>060</v>
      </c>
      <c r="O846" s="52">
        <f>C846+N846+30</f>
        <v>44615</v>
      </c>
    </row>
    <row r="847" spans="1:15" customFormat="1">
      <c r="A847" t="s">
        <v>2264</v>
      </c>
      <c r="B847" t="s">
        <v>13</v>
      </c>
      <c r="C847" s="32">
        <v>44531</v>
      </c>
      <c r="D847" s="33">
        <v>181.48</v>
      </c>
      <c r="E847" s="34">
        <v>0</v>
      </c>
      <c r="F847" s="34">
        <v>181.48</v>
      </c>
      <c r="G847">
        <v>10</v>
      </c>
      <c r="H847" t="s">
        <v>51</v>
      </c>
      <c r="I847" t="s">
        <v>102</v>
      </c>
      <c r="J847" t="s">
        <v>682</v>
      </c>
      <c r="K847" s="23" t="str">
        <f>CONCATENATE(G:G,H:H,I:I,J:J)</f>
        <v>10FSD</v>
      </c>
      <c r="M847" t="str">
        <f>VLOOKUP(B:B,CLIENTS!A:C,3,FALSE)</f>
        <v>VR060</v>
      </c>
      <c r="N847" s="51" t="str">
        <f>RIGHT(M:M,3)</f>
        <v>060</v>
      </c>
      <c r="O847" s="52">
        <f>C847+N847+30</f>
        <v>44621</v>
      </c>
    </row>
    <row r="848" spans="1:15" customFormat="1">
      <c r="A848" t="s">
        <v>2282</v>
      </c>
      <c r="B848" t="s">
        <v>13</v>
      </c>
      <c r="C848" s="32">
        <v>44532</v>
      </c>
      <c r="D848" s="33">
        <v>213.61</v>
      </c>
      <c r="E848" s="34">
        <v>0</v>
      </c>
      <c r="F848" s="34">
        <v>213.61</v>
      </c>
      <c r="G848">
        <v>10</v>
      </c>
      <c r="H848" t="s">
        <v>51</v>
      </c>
      <c r="I848" t="s">
        <v>102</v>
      </c>
      <c r="J848" t="s">
        <v>682</v>
      </c>
      <c r="K848" s="23" t="str">
        <f>CONCATENATE(G:G,H:H,I:I,J:J)</f>
        <v>10FSD</v>
      </c>
      <c r="M848" t="str">
        <f>VLOOKUP(B:B,CLIENTS!A:C,3,FALSE)</f>
        <v>VR060</v>
      </c>
      <c r="N848" s="51" t="str">
        <f>RIGHT(M:M,3)</f>
        <v>060</v>
      </c>
      <c r="O848" s="52">
        <f>C848+N848+30</f>
        <v>44622</v>
      </c>
    </row>
    <row r="849" spans="1:15" customFormat="1">
      <c r="A849" t="s">
        <v>2295</v>
      </c>
      <c r="B849" t="s">
        <v>13</v>
      </c>
      <c r="C849" s="32">
        <v>44533</v>
      </c>
      <c r="D849" s="33">
        <v>213.61</v>
      </c>
      <c r="E849" s="34">
        <v>0</v>
      </c>
      <c r="F849" s="34">
        <v>213.61</v>
      </c>
      <c r="G849">
        <v>10</v>
      </c>
      <c r="H849" t="s">
        <v>51</v>
      </c>
      <c r="I849" t="s">
        <v>102</v>
      </c>
      <c r="J849" t="s">
        <v>682</v>
      </c>
      <c r="K849" s="23" t="str">
        <f>CONCATENATE(G:G,H:H,I:I,J:J)</f>
        <v>10FSD</v>
      </c>
      <c r="M849" t="str">
        <f>VLOOKUP(B:B,CLIENTS!A:C,3,FALSE)</f>
        <v>VR060</v>
      </c>
      <c r="N849" s="51" t="str">
        <f>RIGHT(M:M,3)</f>
        <v>060</v>
      </c>
      <c r="O849" s="52">
        <f>C849+N849+30</f>
        <v>44623</v>
      </c>
    </row>
    <row r="850" spans="1:15" customFormat="1">
      <c r="A850" t="s">
        <v>2296</v>
      </c>
      <c r="B850" t="s">
        <v>13</v>
      </c>
      <c r="C850" s="32">
        <v>44533</v>
      </c>
      <c r="D850" s="33">
        <v>357.6</v>
      </c>
      <c r="E850" s="34">
        <v>0</v>
      </c>
      <c r="F850" s="34">
        <v>357.6</v>
      </c>
      <c r="G850">
        <v>10</v>
      </c>
      <c r="H850" t="s">
        <v>51</v>
      </c>
      <c r="I850" t="s">
        <v>102</v>
      </c>
      <c r="J850" t="s">
        <v>682</v>
      </c>
      <c r="K850" s="23" t="str">
        <f>CONCATENATE(G:G,H:H,I:I,J:J)</f>
        <v>10FSD</v>
      </c>
      <c r="M850" t="str">
        <f>VLOOKUP(B:B,CLIENTS!A:C,3,FALSE)</f>
        <v>VR060</v>
      </c>
      <c r="N850" s="51" t="str">
        <f>RIGHT(M:M,3)</f>
        <v>060</v>
      </c>
      <c r="O850" s="52">
        <f>C850+N850+30</f>
        <v>44623</v>
      </c>
    </row>
    <row r="851" spans="1:15" customFormat="1">
      <c r="A851" t="s">
        <v>2373</v>
      </c>
      <c r="B851" t="s">
        <v>13</v>
      </c>
      <c r="C851" s="32">
        <v>44540</v>
      </c>
      <c r="D851" s="33">
        <v>478.98</v>
      </c>
      <c r="E851" s="34">
        <v>0</v>
      </c>
      <c r="F851" s="34">
        <v>478.98</v>
      </c>
      <c r="G851">
        <v>10</v>
      </c>
      <c r="H851" t="s">
        <v>51</v>
      </c>
      <c r="I851" t="s">
        <v>102</v>
      </c>
      <c r="J851" t="s">
        <v>682</v>
      </c>
      <c r="K851" s="23" t="str">
        <f>CONCATENATE(G:G,H:H,I:I,J:J)</f>
        <v>10FSD</v>
      </c>
      <c r="M851" t="str">
        <f>VLOOKUP(B:B,CLIENTS!A:C,3,FALSE)</f>
        <v>VR060</v>
      </c>
      <c r="N851" s="51" t="str">
        <f>RIGHT(M:M,3)</f>
        <v>060</v>
      </c>
      <c r="O851" s="52">
        <f>C851+N851+30</f>
        <v>44630</v>
      </c>
    </row>
    <row r="852" spans="1:15" customFormat="1">
      <c r="A852" t="s">
        <v>2870</v>
      </c>
      <c r="B852" t="s">
        <v>602</v>
      </c>
      <c r="C852" s="32">
        <v>44561</v>
      </c>
      <c r="D852" s="33">
        <v>213.61</v>
      </c>
      <c r="E852" s="34">
        <v>0</v>
      </c>
      <c r="F852" s="34">
        <v>213.61</v>
      </c>
      <c r="G852">
        <v>10</v>
      </c>
      <c r="H852" t="s">
        <v>51</v>
      </c>
      <c r="I852" t="s">
        <v>102</v>
      </c>
      <c r="J852" t="s">
        <v>682</v>
      </c>
      <c r="K852" s="23" t="str">
        <f>CONCATENATE(G:G,H:H,I:I,J:J)</f>
        <v>10FSD</v>
      </c>
      <c r="M852" t="str">
        <f>VLOOKUP(B:B,CLIENTS!A:C,3,FALSE)</f>
        <v>VR060</v>
      </c>
      <c r="N852" s="51" t="str">
        <f>RIGHT(M:M,3)</f>
        <v>060</v>
      </c>
      <c r="O852" s="52">
        <f>C852+N852+30</f>
        <v>44651</v>
      </c>
    </row>
    <row r="853" spans="1:15" customFormat="1">
      <c r="A853" t="s">
        <v>2899</v>
      </c>
      <c r="B853" t="s">
        <v>602</v>
      </c>
      <c r="C853" s="32">
        <v>44566</v>
      </c>
      <c r="D853" s="33">
        <v>213.61</v>
      </c>
      <c r="E853" s="34">
        <v>0</v>
      </c>
      <c r="F853" s="34">
        <v>213.61</v>
      </c>
      <c r="G853">
        <v>10</v>
      </c>
      <c r="H853" t="s">
        <v>51</v>
      </c>
      <c r="I853" t="s">
        <v>102</v>
      </c>
      <c r="J853" t="s">
        <v>803</v>
      </c>
      <c r="K853" s="23" t="str">
        <f>CONCATENATE(G:G,H:H,I:I,J:J)</f>
        <v>10FSM</v>
      </c>
      <c r="M853" t="str">
        <f>VLOOKUP(B:B,CLIENTS!A:C,3,FALSE)</f>
        <v>VR060</v>
      </c>
      <c r="N853" s="51" t="str">
        <f>RIGHT(M:M,3)</f>
        <v>060</v>
      </c>
      <c r="O853" s="52">
        <f>C853+N853+30</f>
        <v>44656</v>
      </c>
    </row>
    <row r="854" spans="1:15" customFormat="1">
      <c r="A854" t="s">
        <v>2907</v>
      </c>
      <c r="B854" t="s">
        <v>13</v>
      </c>
      <c r="C854" s="32">
        <v>44567</v>
      </c>
      <c r="D854" s="33">
        <v>213.61</v>
      </c>
      <c r="E854" s="34">
        <v>0</v>
      </c>
      <c r="F854" s="34">
        <v>213.61</v>
      </c>
      <c r="G854">
        <v>10</v>
      </c>
      <c r="H854" t="s">
        <v>51</v>
      </c>
      <c r="I854" t="s">
        <v>102</v>
      </c>
      <c r="J854" t="s">
        <v>803</v>
      </c>
      <c r="K854" s="23" t="str">
        <f>CONCATENATE(G:G,H:H,I:I,J:J)</f>
        <v>10FSM</v>
      </c>
      <c r="M854" t="str">
        <f>VLOOKUP(B:B,CLIENTS!A:C,3,FALSE)</f>
        <v>VR060</v>
      </c>
      <c r="N854" s="51" t="str">
        <f>RIGHT(M:M,3)</f>
        <v>060</v>
      </c>
      <c r="O854" s="52">
        <f>C854+N854+30</f>
        <v>44657</v>
      </c>
    </row>
    <row r="855" spans="1:15" customFormat="1">
      <c r="A855" t="s">
        <v>2979</v>
      </c>
      <c r="B855" t="s">
        <v>13</v>
      </c>
      <c r="C855" s="32">
        <v>44572</v>
      </c>
      <c r="D855" s="33">
        <v>181.48</v>
      </c>
      <c r="E855" s="34">
        <v>0</v>
      </c>
      <c r="F855" s="34">
        <v>181.48</v>
      </c>
      <c r="G855">
        <v>10</v>
      </c>
      <c r="H855" t="s">
        <v>51</v>
      </c>
      <c r="I855" t="s">
        <v>102</v>
      </c>
      <c r="J855" t="s">
        <v>803</v>
      </c>
      <c r="K855" s="23" t="str">
        <f>CONCATENATE(G:G,H:H,I:I,J:J)</f>
        <v>10FSM</v>
      </c>
      <c r="M855" t="str">
        <f>VLOOKUP(B:B,CLIENTS!A:C,3,FALSE)</f>
        <v>VR060</v>
      </c>
      <c r="N855" s="51" t="str">
        <f>RIGHT(M:M,3)</f>
        <v>060</v>
      </c>
      <c r="O855" s="52">
        <f>C855+N855+30</f>
        <v>44662</v>
      </c>
    </row>
    <row r="856" spans="1:15" customFormat="1">
      <c r="A856" t="s">
        <v>2990</v>
      </c>
      <c r="B856" t="s">
        <v>13</v>
      </c>
      <c r="C856" s="32">
        <v>44573</v>
      </c>
      <c r="D856" s="33">
        <v>213.61</v>
      </c>
      <c r="E856" s="34">
        <v>0</v>
      </c>
      <c r="F856" s="34">
        <v>213.61</v>
      </c>
      <c r="G856">
        <v>10</v>
      </c>
      <c r="H856" t="s">
        <v>51</v>
      </c>
      <c r="I856" t="s">
        <v>102</v>
      </c>
      <c r="J856" t="s">
        <v>803</v>
      </c>
      <c r="K856" s="23" t="str">
        <f>CONCATENATE(G:G,H:H,I:I,J:J)</f>
        <v>10FSM</v>
      </c>
      <c r="M856" t="str">
        <f>VLOOKUP(B:B,CLIENTS!A:C,3,FALSE)</f>
        <v>VR060</v>
      </c>
      <c r="N856" s="51" t="str">
        <f>RIGHT(M:M,3)</f>
        <v>060</v>
      </c>
      <c r="O856" s="52">
        <f>C856+N856+30</f>
        <v>44663</v>
      </c>
    </row>
    <row r="857" spans="1:15" customFormat="1">
      <c r="A857" t="s">
        <v>3230</v>
      </c>
      <c r="B857" t="s">
        <v>13</v>
      </c>
      <c r="C857" s="32">
        <v>44589</v>
      </c>
      <c r="D857" s="33">
        <v>213.61</v>
      </c>
      <c r="E857" s="34">
        <v>0</v>
      </c>
      <c r="F857" s="34">
        <v>213.61</v>
      </c>
      <c r="G857">
        <v>10</v>
      </c>
      <c r="H857" t="s">
        <v>51</v>
      </c>
      <c r="I857" t="s">
        <v>102</v>
      </c>
      <c r="J857" t="s">
        <v>803</v>
      </c>
      <c r="K857" s="23" t="str">
        <f>CONCATENATE(G:G,H:H,I:I,J:J)</f>
        <v>10FSM</v>
      </c>
      <c r="M857" t="str">
        <f>VLOOKUP(B:B,CLIENTS!A:C,3,FALSE)</f>
        <v>VR060</v>
      </c>
      <c r="N857" s="51" t="str">
        <f>RIGHT(M:M,3)</f>
        <v>060</v>
      </c>
      <c r="O857" s="52">
        <f>C857+N857+30</f>
        <v>44679</v>
      </c>
    </row>
    <row r="858" spans="1:15" customFormat="1">
      <c r="A858" t="s">
        <v>3231</v>
      </c>
      <c r="B858" t="s">
        <v>13</v>
      </c>
      <c r="C858" s="32">
        <v>44589</v>
      </c>
      <c r="D858" s="33">
        <v>213.61</v>
      </c>
      <c r="E858" s="34">
        <v>0</v>
      </c>
      <c r="F858" s="34">
        <v>213.61</v>
      </c>
      <c r="G858">
        <v>10</v>
      </c>
      <c r="H858" t="s">
        <v>51</v>
      </c>
      <c r="I858" t="s">
        <v>102</v>
      </c>
      <c r="J858" t="s">
        <v>803</v>
      </c>
      <c r="K858" s="23" t="str">
        <f>CONCATENATE(G:G,H:H,I:I,J:J)</f>
        <v>10FSM</v>
      </c>
      <c r="M858" t="str">
        <f>VLOOKUP(B:B,CLIENTS!A:C,3,FALSE)</f>
        <v>VR060</v>
      </c>
      <c r="N858" s="51" t="str">
        <f>RIGHT(M:M,3)</f>
        <v>060</v>
      </c>
      <c r="O858" s="52">
        <f>C858+N858+30</f>
        <v>44679</v>
      </c>
    </row>
    <row r="859" spans="1:15" customFormat="1">
      <c r="A859" t="s">
        <v>3232</v>
      </c>
      <c r="B859" t="s">
        <v>13</v>
      </c>
      <c r="C859" s="32">
        <v>44589</v>
      </c>
      <c r="D859" s="33">
        <v>213.61</v>
      </c>
      <c r="E859" s="34">
        <v>0</v>
      </c>
      <c r="F859" s="34">
        <v>213.61</v>
      </c>
      <c r="G859">
        <v>10</v>
      </c>
      <c r="H859" t="s">
        <v>51</v>
      </c>
      <c r="I859" t="s">
        <v>102</v>
      </c>
      <c r="J859" t="s">
        <v>803</v>
      </c>
      <c r="K859" s="23" t="str">
        <f>CONCATENATE(G:G,H:H,I:I,J:J)</f>
        <v>10FSM</v>
      </c>
      <c r="M859" t="str">
        <f>VLOOKUP(B:B,CLIENTS!A:C,3,FALSE)</f>
        <v>VR060</v>
      </c>
      <c r="N859" s="51" t="str">
        <f>RIGHT(M:M,3)</f>
        <v>060</v>
      </c>
      <c r="O859" s="52">
        <f>C859+N859+30</f>
        <v>44679</v>
      </c>
    </row>
    <row r="860" spans="1:15" customFormat="1">
      <c r="A860" t="s">
        <v>3233</v>
      </c>
      <c r="B860" t="s">
        <v>13</v>
      </c>
      <c r="C860" s="32">
        <v>44589</v>
      </c>
      <c r="D860" s="33">
        <v>270.73</v>
      </c>
      <c r="E860" s="34">
        <v>0</v>
      </c>
      <c r="F860" s="34">
        <v>270.73</v>
      </c>
      <c r="G860">
        <v>10</v>
      </c>
      <c r="H860" t="s">
        <v>51</v>
      </c>
      <c r="I860" t="s">
        <v>102</v>
      </c>
      <c r="J860" t="s">
        <v>803</v>
      </c>
      <c r="K860" s="23" t="str">
        <f>CONCATENATE(G:G,H:H,I:I,J:J)</f>
        <v>10FSM</v>
      </c>
      <c r="M860" t="str">
        <f>VLOOKUP(B:B,CLIENTS!A:C,3,FALSE)</f>
        <v>VR060</v>
      </c>
      <c r="N860" s="51" t="str">
        <f>RIGHT(M:M,3)</f>
        <v>060</v>
      </c>
      <c r="O860" s="52">
        <f>C860+N860+30</f>
        <v>44679</v>
      </c>
    </row>
    <row r="861" spans="1:15" customFormat="1">
      <c r="A861" t="s">
        <v>3234</v>
      </c>
      <c r="B861" t="s">
        <v>13</v>
      </c>
      <c r="C861" s="32">
        <v>44589</v>
      </c>
      <c r="D861" s="33">
        <v>213.61</v>
      </c>
      <c r="E861" s="34">
        <v>0</v>
      </c>
      <c r="F861" s="34">
        <v>213.61</v>
      </c>
      <c r="G861">
        <v>10</v>
      </c>
      <c r="H861" t="s">
        <v>51</v>
      </c>
      <c r="I861" t="s">
        <v>102</v>
      </c>
      <c r="J861" t="s">
        <v>803</v>
      </c>
      <c r="K861" s="23" t="str">
        <f>CONCATENATE(G:G,H:H,I:I,J:J)</f>
        <v>10FSM</v>
      </c>
      <c r="M861" t="str">
        <f>VLOOKUP(B:B,CLIENTS!A:C,3,FALSE)</f>
        <v>VR060</v>
      </c>
      <c r="N861" s="51" t="str">
        <f>RIGHT(M:M,3)</f>
        <v>060</v>
      </c>
      <c r="O861" s="52">
        <f>C861+N861+30</f>
        <v>44679</v>
      </c>
    </row>
    <row r="862" spans="1:15" customFormat="1">
      <c r="A862" t="s">
        <v>3896</v>
      </c>
      <c r="B862" t="s">
        <v>13</v>
      </c>
      <c r="C862" s="32">
        <v>44592</v>
      </c>
      <c r="D862" s="33">
        <v>270.73</v>
      </c>
      <c r="E862" s="34">
        <v>0</v>
      </c>
      <c r="F862" s="34">
        <v>270.73</v>
      </c>
      <c r="G862">
        <v>10</v>
      </c>
      <c r="H862" t="s">
        <v>51</v>
      </c>
      <c r="I862" t="s">
        <v>102</v>
      </c>
      <c r="J862" t="s">
        <v>803</v>
      </c>
      <c r="K862" s="23" t="str">
        <f>CONCATENATE(G:G,H:H,I:I,J:J)</f>
        <v>10FSM</v>
      </c>
      <c r="M862" t="str">
        <f>VLOOKUP(B:B,CLIENTS!A:C,3,FALSE)</f>
        <v>VR060</v>
      </c>
      <c r="N862" s="51" t="str">
        <f>RIGHT(M:M,3)</f>
        <v>060</v>
      </c>
      <c r="O862" s="52">
        <f>C862+N862+30</f>
        <v>44682</v>
      </c>
    </row>
    <row r="863" spans="1:15" customFormat="1">
      <c r="A863" t="s">
        <v>2534</v>
      </c>
      <c r="B863" t="s">
        <v>1708</v>
      </c>
      <c r="C863" s="32">
        <v>44554</v>
      </c>
      <c r="D863" s="33">
        <v>47124.6</v>
      </c>
      <c r="E863" s="34">
        <v>0</v>
      </c>
      <c r="F863" s="34">
        <v>47124.6</v>
      </c>
      <c r="G863">
        <v>10</v>
      </c>
      <c r="H863" t="s">
        <v>51</v>
      </c>
      <c r="I863" t="s">
        <v>102</v>
      </c>
      <c r="J863" t="s">
        <v>682</v>
      </c>
      <c r="K863" s="23" t="str">
        <f>CONCATENATE(G:G,H:H,I:I,J:J)</f>
        <v>10FSD</v>
      </c>
      <c r="M863" t="str">
        <f>VLOOKUP(B:B,CLIENTS!A:C,3,FALSE)</f>
        <v>TR120</v>
      </c>
      <c r="N863" s="51" t="str">
        <f>RIGHT(M:M,3)</f>
        <v>120</v>
      </c>
      <c r="O863" s="52">
        <f>C863+N863+30</f>
        <v>44704</v>
      </c>
    </row>
    <row r="864" spans="1:15" customFormat="1">
      <c r="A864" t="s">
        <v>2871</v>
      </c>
      <c r="B864" t="s">
        <v>2872</v>
      </c>
      <c r="C864" s="32">
        <v>44561</v>
      </c>
      <c r="D864" s="33">
        <v>47124.6</v>
      </c>
      <c r="E864" s="34">
        <v>0</v>
      </c>
      <c r="F864" s="34">
        <v>47124.6</v>
      </c>
      <c r="G864">
        <v>10</v>
      </c>
      <c r="H864" t="s">
        <v>51</v>
      </c>
      <c r="I864" t="s">
        <v>102</v>
      </c>
      <c r="J864" t="s">
        <v>682</v>
      </c>
      <c r="K864" s="23" t="str">
        <f>CONCATENATE(G:G,H:H,I:I,J:J)</f>
        <v>10FSD</v>
      </c>
      <c r="M864" t="str">
        <f>VLOOKUP(B:B,CLIENTS!A:C,3,FALSE)</f>
        <v>TR120</v>
      </c>
      <c r="N864" s="51" t="str">
        <f>RIGHT(M:M,3)</f>
        <v>120</v>
      </c>
      <c r="O864" s="52">
        <f>C864+N864+30</f>
        <v>44711</v>
      </c>
    </row>
    <row r="865" spans="1:15" customFormat="1">
      <c r="A865" t="s">
        <v>3027</v>
      </c>
      <c r="B865" t="s">
        <v>1708</v>
      </c>
      <c r="C865" s="32">
        <v>44576</v>
      </c>
      <c r="D865" s="33">
        <v>47124.6</v>
      </c>
      <c r="E865" s="34">
        <v>0</v>
      </c>
      <c r="F865" s="34">
        <v>47124.6</v>
      </c>
      <c r="G865">
        <v>10</v>
      </c>
      <c r="H865" t="s">
        <v>51</v>
      </c>
      <c r="I865" t="s">
        <v>102</v>
      </c>
      <c r="J865" t="s">
        <v>803</v>
      </c>
      <c r="K865" s="23" t="str">
        <f>CONCATENATE(G:G,H:H,I:I,J:J)</f>
        <v>10FSM</v>
      </c>
      <c r="M865" t="str">
        <f>VLOOKUP(B:B,CLIENTS!A:C,3,FALSE)</f>
        <v>TR120</v>
      </c>
      <c r="N865" s="51" t="str">
        <f>RIGHT(M:M,3)</f>
        <v>120</v>
      </c>
      <c r="O865" s="52">
        <f>C865+N865+30</f>
        <v>44726</v>
      </c>
    </row>
    <row r="866" spans="1:15" customFormat="1">
      <c r="A866" t="s">
        <v>3065</v>
      </c>
      <c r="B866" t="s">
        <v>1708</v>
      </c>
      <c r="C866" s="32">
        <v>44579</v>
      </c>
      <c r="D866" s="33">
        <v>275.49</v>
      </c>
      <c r="E866" s="34">
        <v>0</v>
      </c>
      <c r="F866" s="34">
        <v>275.49</v>
      </c>
      <c r="G866">
        <v>10</v>
      </c>
      <c r="H866" t="s">
        <v>51</v>
      </c>
      <c r="I866" t="s">
        <v>102</v>
      </c>
      <c r="J866" t="s">
        <v>803</v>
      </c>
      <c r="K866" s="23" t="str">
        <f>CONCATENATE(G:G,H:H,I:I,J:J)</f>
        <v>10FSM</v>
      </c>
      <c r="M866" t="str">
        <f>VLOOKUP(B:B,CLIENTS!A:C,3,FALSE)</f>
        <v>TR120</v>
      </c>
      <c r="N866" s="51" t="str">
        <f>RIGHT(M:M,3)</f>
        <v>120</v>
      </c>
      <c r="O866" s="52">
        <f>C866+N866+30</f>
        <v>44729</v>
      </c>
    </row>
    <row r="867" spans="1:15" customFormat="1">
      <c r="A867" t="s">
        <v>3172</v>
      </c>
      <c r="B867" t="s">
        <v>1708</v>
      </c>
      <c r="C867" s="32">
        <v>44586</v>
      </c>
      <c r="D867" s="33">
        <v>47124.6</v>
      </c>
      <c r="E867" s="34">
        <v>0</v>
      </c>
      <c r="F867" s="34">
        <v>47124.6</v>
      </c>
      <c r="G867">
        <v>10</v>
      </c>
      <c r="H867" t="s">
        <v>51</v>
      </c>
      <c r="I867" t="s">
        <v>102</v>
      </c>
      <c r="J867" t="s">
        <v>803</v>
      </c>
      <c r="K867" s="23" t="str">
        <f>CONCATENATE(G:G,H:H,I:I,J:J)</f>
        <v>10FSM</v>
      </c>
      <c r="M867" t="str">
        <f>VLOOKUP(B:B,CLIENTS!A:C,3,FALSE)</f>
        <v>TR120</v>
      </c>
      <c r="N867" s="51" t="str">
        <f>RIGHT(M:M,3)</f>
        <v>120</v>
      </c>
      <c r="O867" s="52">
        <f>C867+N867+30</f>
        <v>44736</v>
      </c>
    </row>
    <row r="868" spans="1:15" customFormat="1">
      <c r="A868" t="s">
        <v>1517</v>
      </c>
      <c r="B868" t="s">
        <v>1308</v>
      </c>
      <c r="C868" s="32">
        <v>44441</v>
      </c>
      <c r="D868" s="33">
        <v>1720.15</v>
      </c>
      <c r="E868" s="34">
        <v>0</v>
      </c>
      <c r="F868" s="34">
        <v>1720.15</v>
      </c>
      <c r="G868">
        <v>10</v>
      </c>
      <c r="H868" t="s">
        <v>51</v>
      </c>
      <c r="I868" t="s">
        <v>102</v>
      </c>
      <c r="J868" t="s">
        <v>965</v>
      </c>
      <c r="K868" s="23" t="str">
        <f>CONCATENATE(G:G,H:H,I:I,J:J)</f>
        <v>10FSK</v>
      </c>
      <c r="M868" t="str">
        <f>VLOOKUP(B:B,CLIENTS!A:C,3,FALSE)</f>
        <v>TR060</v>
      </c>
      <c r="N868" s="51" t="str">
        <f>RIGHT(M:M,3)</f>
        <v>060</v>
      </c>
      <c r="O868" s="52">
        <f>C868+N868+30</f>
        <v>44531</v>
      </c>
    </row>
    <row r="869" spans="1:15" customFormat="1">
      <c r="A869" t="s">
        <v>1556</v>
      </c>
      <c r="B869" t="s">
        <v>1308</v>
      </c>
      <c r="C869" s="32">
        <v>44455</v>
      </c>
      <c r="D869" s="33">
        <v>1214.4000000000001</v>
      </c>
      <c r="E869" s="34">
        <v>0</v>
      </c>
      <c r="F869" s="34">
        <v>1214.4000000000001</v>
      </c>
      <c r="G869">
        <v>10</v>
      </c>
      <c r="H869" t="s">
        <v>51</v>
      </c>
      <c r="I869" t="s">
        <v>102</v>
      </c>
      <c r="J869" t="s">
        <v>965</v>
      </c>
      <c r="K869" s="23" t="str">
        <f>CONCATENATE(G:G,H:H,I:I,J:J)</f>
        <v>10FSK</v>
      </c>
      <c r="M869" t="str">
        <f>VLOOKUP(B:B,CLIENTS!A:C,3,FALSE)</f>
        <v>TR060</v>
      </c>
      <c r="N869" s="51" t="str">
        <f>RIGHT(M:M,3)</f>
        <v>060</v>
      </c>
      <c r="O869" s="52">
        <f>C869+N869+30</f>
        <v>44545</v>
      </c>
    </row>
    <row r="870" spans="1:15" customFormat="1">
      <c r="A870" t="s">
        <v>1654</v>
      </c>
      <c r="B870" t="s">
        <v>1308</v>
      </c>
      <c r="C870" s="32">
        <v>44469</v>
      </c>
      <c r="D870" s="33">
        <v>881.2</v>
      </c>
      <c r="E870" s="34">
        <v>0</v>
      </c>
      <c r="F870" s="34">
        <v>881.2</v>
      </c>
      <c r="G870">
        <v>10</v>
      </c>
      <c r="H870" t="s">
        <v>51</v>
      </c>
      <c r="I870" t="s">
        <v>102</v>
      </c>
      <c r="J870" t="s">
        <v>965</v>
      </c>
      <c r="K870" s="23" t="str">
        <f>CONCATENATE(G:G,H:H,I:I,J:J)</f>
        <v>10FSK</v>
      </c>
      <c r="M870" t="str">
        <f>VLOOKUP(B:B,CLIENTS!A:C,3,FALSE)</f>
        <v>TR060</v>
      </c>
      <c r="N870" s="51" t="str">
        <f>RIGHT(M:M,3)</f>
        <v>060</v>
      </c>
      <c r="O870" s="52">
        <f>C870+N870+30</f>
        <v>44559</v>
      </c>
    </row>
    <row r="871" spans="1:15" customFormat="1">
      <c r="A871" t="s">
        <v>1722</v>
      </c>
      <c r="B871" t="s">
        <v>1308</v>
      </c>
      <c r="C871" s="32">
        <v>44483</v>
      </c>
      <c r="D871" s="33">
        <v>2053.35</v>
      </c>
      <c r="E871" s="34">
        <v>0</v>
      </c>
      <c r="F871" s="34">
        <v>2053.35</v>
      </c>
      <c r="G871">
        <v>10</v>
      </c>
      <c r="H871" t="s">
        <v>51</v>
      </c>
      <c r="I871" t="s">
        <v>102</v>
      </c>
      <c r="J871" t="s">
        <v>1173</v>
      </c>
      <c r="K871" s="23" t="str">
        <f>CONCATENATE(G:G,H:H,I:I,J:J)</f>
        <v>10FSH</v>
      </c>
      <c r="M871" t="str">
        <f>VLOOKUP(B:B,CLIENTS!A:C,3,FALSE)</f>
        <v>TR060</v>
      </c>
      <c r="N871" s="51" t="str">
        <f>RIGHT(M:M,3)</f>
        <v>060</v>
      </c>
      <c r="O871" s="52">
        <f>C871+N871+30</f>
        <v>44573</v>
      </c>
    </row>
    <row r="872" spans="1:15" customFormat="1">
      <c r="A872" t="s">
        <v>1791</v>
      </c>
      <c r="B872" t="s">
        <v>1308</v>
      </c>
      <c r="C872" s="32">
        <v>44497</v>
      </c>
      <c r="D872" s="33">
        <v>3038.67</v>
      </c>
      <c r="E872" s="34">
        <v>0</v>
      </c>
      <c r="F872" s="34">
        <v>3038.67</v>
      </c>
      <c r="G872">
        <v>10</v>
      </c>
      <c r="H872" t="s">
        <v>51</v>
      </c>
      <c r="I872" t="s">
        <v>102</v>
      </c>
      <c r="J872" t="s">
        <v>1173</v>
      </c>
      <c r="K872" s="23" t="str">
        <f>CONCATENATE(G:G,H:H,I:I,J:J)</f>
        <v>10FSH</v>
      </c>
      <c r="M872" t="str">
        <f>VLOOKUP(B:B,CLIENTS!A:C,3,FALSE)</f>
        <v>TR060</v>
      </c>
      <c r="N872" s="51" t="str">
        <f>RIGHT(M:M,3)</f>
        <v>060</v>
      </c>
      <c r="O872" s="52">
        <f>C872+N872+30</f>
        <v>44587</v>
      </c>
    </row>
    <row r="873" spans="1:15" customFormat="1">
      <c r="A873" t="s">
        <v>2002</v>
      </c>
      <c r="B873" t="s">
        <v>1079</v>
      </c>
      <c r="C873" s="32">
        <v>44511</v>
      </c>
      <c r="D873" s="33">
        <v>2892.3</v>
      </c>
      <c r="E873" s="34">
        <v>0</v>
      </c>
      <c r="F873" s="34">
        <v>2892.3</v>
      </c>
      <c r="G873">
        <v>10</v>
      </c>
      <c r="H873" t="s">
        <v>51</v>
      </c>
      <c r="I873" t="s">
        <v>102</v>
      </c>
      <c r="J873" t="s">
        <v>588</v>
      </c>
      <c r="K873" s="23" t="str">
        <f>CONCATENATE(G:G,H:H,I:I,J:J)</f>
        <v>10FSC</v>
      </c>
      <c r="M873" t="str">
        <f>VLOOKUP(B:B,CLIENTS!A:C,3,FALSE)</f>
        <v>TR060</v>
      </c>
      <c r="N873" s="51" t="str">
        <f>RIGHT(M:M,3)</f>
        <v>060</v>
      </c>
      <c r="O873" s="52">
        <f>C873+N873+30</f>
        <v>44601</v>
      </c>
    </row>
    <row r="874" spans="1:15" customFormat="1">
      <c r="A874" t="s">
        <v>2031</v>
      </c>
      <c r="B874" t="s">
        <v>1308</v>
      </c>
      <c r="C874" s="32">
        <v>44516</v>
      </c>
      <c r="D874" s="33">
        <v>542.04999999999995</v>
      </c>
      <c r="E874" s="34">
        <v>0</v>
      </c>
      <c r="F874" s="34">
        <v>542.04999999999995</v>
      </c>
      <c r="G874">
        <v>10</v>
      </c>
      <c r="H874" t="s">
        <v>51</v>
      </c>
      <c r="I874" t="s">
        <v>102</v>
      </c>
      <c r="J874" t="s">
        <v>588</v>
      </c>
      <c r="K874" s="23" t="str">
        <f>CONCATENATE(G:G,H:H,I:I,J:J)</f>
        <v>10FSC</v>
      </c>
      <c r="M874" t="str">
        <f>VLOOKUP(B:B,CLIENTS!A:C,3,FALSE)</f>
        <v>TR060</v>
      </c>
      <c r="N874" s="51" t="str">
        <f>RIGHT(M:M,3)</f>
        <v>060</v>
      </c>
      <c r="O874" s="52">
        <f>C874+N874+30</f>
        <v>44606</v>
      </c>
    </row>
    <row r="875" spans="1:15" customFormat="1">
      <c r="A875" t="s">
        <v>2073</v>
      </c>
      <c r="B875" t="s">
        <v>1308</v>
      </c>
      <c r="C875" s="32">
        <v>44520</v>
      </c>
      <c r="D875" s="33">
        <v>2999.4</v>
      </c>
      <c r="E875" s="34">
        <v>0</v>
      </c>
      <c r="F875" s="34">
        <v>2999.4</v>
      </c>
      <c r="G875">
        <v>10</v>
      </c>
      <c r="H875" t="s">
        <v>51</v>
      </c>
      <c r="I875" t="s">
        <v>102</v>
      </c>
      <c r="J875" t="s">
        <v>588</v>
      </c>
      <c r="K875" s="23" t="str">
        <f>CONCATENATE(G:G,H:H,I:I,J:J)</f>
        <v>10FSC</v>
      </c>
      <c r="M875" t="str">
        <f>VLOOKUP(B:B,CLIENTS!A:C,3,FALSE)</f>
        <v>TR060</v>
      </c>
      <c r="N875" s="51" t="str">
        <f>RIGHT(M:M,3)</f>
        <v>060</v>
      </c>
      <c r="O875" s="52">
        <f>C875+N875+30</f>
        <v>44610</v>
      </c>
    </row>
    <row r="876" spans="1:15" customFormat="1">
      <c r="A876" t="s">
        <v>2111</v>
      </c>
      <c r="B876" t="s">
        <v>1308</v>
      </c>
      <c r="C876" s="32">
        <v>44525</v>
      </c>
      <c r="D876" s="33">
        <v>1057.32</v>
      </c>
      <c r="E876" s="34">
        <v>0</v>
      </c>
      <c r="F876" s="34">
        <v>1057.32</v>
      </c>
      <c r="G876">
        <v>10</v>
      </c>
      <c r="H876" t="s">
        <v>51</v>
      </c>
      <c r="I876" t="s">
        <v>102</v>
      </c>
      <c r="J876" t="s">
        <v>588</v>
      </c>
      <c r="K876" s="23" t="str">
        <f>CONCATENATE(G:G,H:H,I:I,J:J)</f>
        <v>10FSC</v>
      </c>
      <c r="M876" t="str">
        <f>VLOOKUP(B:B,CLIENTS!A:C,3,FALSE)</f>
        <v>TR060</v>
      </c>
      <c r="N876" s="51" t="str">
        <f>RIGHT(M:M,3)</f>
        <v>060</v>
      </c>
      <c r="O876" s="52">
        <f>C876+N876+30</f>
        <v>44615</v>
      </c>
    </row>
    <row r="877" spans="1:15" customFormat="1">
      <c r="A877" t="s">
        <v>2376</v>
      </c>
      <c r="B877" t="s">
        <v>1308</v>
      </c>
      <c r="C877" s="32">
        <v>44540</v>
      </c>
      <c r="D877" s="33">
        <v>4181.07</v>
      </c>
      <c r="E877" s="34">
        <v>0</v>
      </c>
      <c r="F877" s="34">
        <v>4181.07</v>
      </c>
      <c r="G877">
        <v>10</v>
      </c>
      <c r="H877" t="s">
        <v>51</v>
      </c>
      <c r="I877" t="s">
        <v>102</v>
      </c>
      <c r="J877" t="s">
        <v>682</v>
      </c>
      <c r="K877" s="23" t="str">
        <f>CONCATENATE(G:G,H:H,I:I,J:J)</f>
        <v>10FSD</v>
      </c>
      <c r="M877" t="str">
        <f>VLOOKUP(B:B,CLIENTS!A:C,3,FALSE)</f>
        <v>TR060</v>
      </c>
      <c r="N877" s="51" t="str">
        <f>RIGHT(M:M,3)</f>
        <v>060</v>
      </c>
      <c r="O877" s="52">
        <f>C877+N877+30</f>
        <v>44630</v>
      </c>
    </row>
    <row r="878" spans="1:15" customFormat="1">
      <c r="A878" t="s">
        <v>2434</v>
      </c>
      <c r="B878" t="s">
        <v>1308</v>
      </c>
      <c r="C878" s="32">
        <v>44545</v>
      </c>
      <c r="D878" s="33">
        <v>2428.1999999999998</v>
      </c>
      <c r="E878" s="34">
        <v>0</v>
      </c>
      <c r="F878" s="34">
        <v>2428.1999999999998</v>
      </c>
      <c r="G878">
        <v>10</v>
      </c>
      <c r="H878" t="s">
        <v>51</v>
      </c>
      <c r="I878" t="s">
        <v>102</v>
      </c>
      <c r="J878" t="s">
        <v>682</v>
      </c>
      <c r="K878" s="23" t="str">
        <f>CONCATENATE(G:G,H:H,I:I,J:J)</f>
        <v>10FSD</v>
      </c>
      <c r="M878" t="str">
        <f>VLOOKUP(B:B,CLIENTS!A:C,3,FALSE)</f>
        <v>TR060</v>
      </c>
      <c r="N878" s="51" t="str">
        <f>RIGHT(M:M,3)</f>
        <v>060</v>
      </c>
      <c r="O878" s="52">
        <f>C878+N878+30</f>
        <v>44635</v>
      </c>
    </row>
    <row r="879" spans="1:15" customFormat="1">
      <c r="A879" t="s">
        <v>2490</v>
      </c>
      <c r="B879" t="s">
        <v>1308</v>
      </c>
      <c r="C879" s="32">
        <v>44551</v>
      </c>
      <c r="D879" s="33">
        <v>1057.32</v>
      </c>
      <c r="E879" s="34">
        <v>0</v>
      </c>
      <c r="F879" s="34">
        <v>1057.32</v>
      </c>
      <c r="G879">
        <v>10</v>
      </c>
      <c r="H879" t="s">
        <v>51</v>
      </c>
      <c r="I879" t="s">
        <v>102</v>
      </c>
      <c r="J879" t="s">
        <v>682</v>
      </c>
      <c r="K879" s="23" t="str">
        <f>CONCATENATE(G:G,H:H,I:I,J:J)</f>
        <v>10FSD</v>
      </c>
      <c r="M879" t="str">
        <f>VLOOKUP(B:B,CLIENTS!A:C,3,FALSE)</f>
        <v>TR060</v>
      </c>
      <c r="N879" s="51" t="str">
        <f>RIGHT(M:M,3)</f>
        <v>060</v>
      </c>
      <c r="O879" s="52">
        <f>C879+N879+30</f>
        <v>44641</v>
      </c>
    </row>
    <row r="880" spans="1:15" customFormat="1">
      <c r="A880" t="s">
        <v>2984</v>
      </c>
      <c r="B880" t="s">
        <v>1079</v>
      </c>
      <c r="C880" s="32">
        <v>44573</v>
      </c>
      <c r="D880" s="33">
        <v>8278.24</v>
      </c>
      <c r="E880" s="34">
        <v>0</v>
      </c>
      <c r="F880" s="34">
        <v>8278.24</v>
      </c>
      <c r="G880">
        <v>10</v>
      </c>
      <c r="H880" t="s">
        <v>51</v>
      </c>
      <c r="I880" t="s">
        <v>102</v>
      </c>
      <c r="J880" t="s">
        <v>803</v>
      </c>
      <c r="K880" s="23" t="str">
        <f>CONCATENATE(G:G,H:H,I:I,J:J)</f>
        <v>10FSM</v>
      </c>
      <c r="M880" t="str">
        <f>VLOOKUP(B:B,CLIENTS!A:C,3,FALSE)</f>
        <v>TR060</v>
      </c>
      <c r="N880" s="51" t="str">
        <f>RIGHT(M:M,3)</f>
        <v>060</v>
      </c>
      <c r="O880" s="52">
        <f>C880+N880+30</f>
        <v>44663</v>
      </c>
    </row>
    <row r="881" spans="1:15" customFormat="1">
      <c r="A881" t="s">
        <v>1653</v>
      </c>
      <c r="B881" t="s">
        <v>708</v>
      </c>
      <c r="C881" s="32">
        <v>44469</v>
      </c>
      <c r="D881" s="33">
        <v>345.40300000000002</v>
      </c>
      <c r="E881" s="34">
        <v>0</v>
      </c>
      <c r="F881" s="34">
        <v>345.40300000000002</v>
      </c>
      <c r="G881">
        <v>10</v>
      </c>
      <c r="H881" t="s">
        <v>51</v>
      </c>
      <c r="I881" t="s">
        <v>102</v>
      </c>
      <c r="J881" t="s">
        <v>965</v>
      </c>
      <c r="K881" s="23" t="str">
        <f>CONCATENATE(G:G,H:H,I:I,J:J)</f>
        <v>10FSK</v>
      </c>
      <c r="M881" t="str">
        <f>VLOOKUP(B:B,CLIENTS!A:C,3,FALSE)</f>
        <v>VR045</v>
      </c>
      <c r="N881" s="51" t="str">
        <f>RIGHT(M:M,3)</f>
        <v>045</v>
      </c>
      <c r="O881" s="52">
        <f>C881+N881+30</f>
        <v>44544</v>
      </c>
    </row>
    <row r="882" spans="1:15" customFormat="1">
      <c r="A882" t="s">
        <v>1745</v>
      </c>
      <c r="B882" t="s">
        <v>1019</v>
      </c>
      <c r="C882" s="32">
        <v>44490</v>
      </c>
      <c r="D882" s="33">
        <v>274.3</v>
      </c>
      <c r="E882" s="34">
        <v>0</v>
      </c>
      <c r="F882" s="34">
        <v>274.3</v>
      </c>
      <c r="G882">
        <v>10</v>
      </c>
      <c r="H882" t="s">
        <v>51</v>
      </c>
      <c r="I882" t="s">
        <v>102</v>
      </c>
      <c r="J882" t="s">
        <v>1173</v>
      </c>
      <c r="K882" s="23" t="str">
        <f>CONCATENATE(G:G,H:H,I:I,J:J)</f>
        <v>10FSH</v>
      </c>
      <c r="M882" t="str">
        <f>VLOOKUP(B:B,CLIENTS!A:C,3,FALSE)</f>
        <v>VR060</v>
      </c>
      <c r="N882" s="51" t="str">
        <f>RIGHT(M:M,3)</f>
        <v>060</v>
      </c>
      <c r="O882" s="52">
        <f>C882+N882+30</f>
        <v>44580</v>
      </c>
    </row>
    <row r="883" spans="1:15" customFormat="1">
      <c r="A883" t="s">
        <v>2876</v>
      </c>
      <c r="B883" t="s">
        <v>1019</v>
      </c>
      <c r="C883" s="32">
        <v>44564</v>
      </c>
      <c r="D883" s="33">
        <v>170.77</v>
      </c>
      <c r="E883" s="34">
        <v>0</v>
      </c>
      <c r="F883" s="34">
        <v>170.77</v>
      </c>
      <c r="G883">
        <v>10</v>
      </c>
      <c r="H883" t="s">
        <v>51</v>
      </c>
      <c r="I883" t="s">
        <v>102</v>
      </c>
      <c r="J883" t="s">
        <v>803</v>
      </c>
      <c r="K883" s="23" t="str">
        <f>CONCATENATE(G:G,H:H,I:I,J:J)</f>
        <v>10FSM</v>
      </c>
      <c r="M883" t="str">
        <f>VLOOKUP(B:B,CLIENTS!A:C,3,FALSE)</f>
        <v>VR060</v>
      </c>
      <c r="N883" s="51" t="str">
        <f>RIGHT(M:M,3)</f>
        <v>060</v>
      </c>
      <c r="O883" s="52">
        <f>C883+N883+30</f>
        <v>44654</v>
      </c>
    </row>
    <row r="884" spans="1:15" customFormat="1">
      <c r="A884" t="s">
        <v>2927</v>
      </c>
      <c r="B884" t="s">
        <v>1019</v>
      </c>
      <c r="C884" s="32">
        <v>44568</v>
      </c>
      <c r="D884" s="33">
        <v>548</v>
      </c>
      <c r="E884" s="34">
        <v>0</v>
      </c>
      <c r="F884" s="34">
        <v>548</v>
      </c>
      <c r="G884">
        <v>10</v>
      </c>
      <c r="H884" t="s">
        <v>51</v>
      </c>
      <c r="I884" t="s">
        <v>102</v>
      </c>
      <c r="J884" t="s">
        <v>803</v>
      </c>
      <c r="K884" s="23" t="str">
        <f>CONCATENATE(G:G,H:H,I:I,J:J)</f>
        <v>10FSM</v>
      </c>
      <c r="M884" t="str">
        <f>VLOOKUP(B:B,CLIENTS!A:C,3,FALSE)</f>
        <v>VR060</v>
      </c>
      <c r="N884" s="51" t="str">
        <f>RIGHT(M:M,3)</f>
        <v>060</v>
      </c>
      <c r="O884" s="52">
        <f>C884+N884+30</f>
        <v>44658</v>
      </c>
    </row>
    <row r="885" spans="1:15" customFormat="1">
      <c r="A885" t="s">
        <v>3144</v>
      </c>
      <c r="B885" t="s">
        <v>1019</v>
      </c>
      <c r="C885" s="32">
        <v>44585</v>
      </c>
      <c r="D885" s="33">
        <v>274.3</v>
      </c>
      <c r="E885" s="34">
        <v>0</v>
      </c>
      <c r="F885" s="34">
        <v>274.3</v>
      </c>
      <c r="G885">
        <v>10</v>
      </c>
      <c r="H885" t="s">
        <v>51</v>
      </c>
      <c r="I885" t="s">
        <v>102</v>
      </c>
      <c r="J885" t="s">
        <v>803</v>
      </c>
      <c r="K885" s="23" t="str">
        <f>CONCATENATE(G:G,H:H,I:I,J:J)</f>
        <v>10FSM</v>
      </c>
      <c r="M885" t="str">
        <f>VLOOKUP(B:B,CLIENTS!A:C,3,FALSE)</f>
        <v>VR060</v>
      </c>
      <c r="N885" s="51" t="str">
        <f>RIGHT(M:M,3)</f>
        <v>060</v>
      </c>
      <c r="O885" s="52">
        <f>C885+N885+30</f>
        <v>44675</v>
      </c>
    </row>
    <row r="886" spans="1:15" customFormat="1">
      <c r="A886" t="s">
        <v>3188</v>
      </c>
      <c r="B886" t="s">
        <v>1019</v>
      </c>
      <c r="C886" s="32">
        <v>44587</v>
      </c>
      <c r="D886" s="33">
        <v>750.3</v>
      </c>
      <c r="E886" s="34">
        <v>0</v>
      </c>
      <c r="F886" s="34">
        <v>750.3</v>
      </c>
      <c r="G886">
        <v>10</v>
      </c>
      <c r="H886" t="s">
        <v>51</v>
      </c>
      <c r="I886" t="s">
        <v>102</v>
      </c>
      <c r="J886" t="s">
        <v>803</v>
      </c>
      <c r="K886" s="23" t="str">
        <f>CONCATENATE(G:G,H:H,I:I,J:J)</f>
        <v>10FSM</v>
      </c>
      <c r="M886" t="str">
        <f>VLOOKUP(B:B,CLIENTS!A:C,3,FALSE)</f>
        <v>VR060</v>
      </c>
      <c r="N886" s="51" t="str">
        <f>RIGHT(M:M,3)</f>
        <v>060</v>
      </c>
      <c r="O886" s="52">
        <f>C886+N886+30</f>
        <v>44677</v>
      </c>
    </row>
    <row r="887" spans="1:15" customFormat="1">
      <c r="A887" t="s">
        <v>3907</v>
      </c>
      <c r="B887" t="s">
        <v>1019</v>
      </c>
      <c r="C887" s="32">
        <v>44592</v>
      </c>
      <c r="D887" s="33">
        <v>336.18</v>
      </c>
      <c r="E887" s="34">
        <v>0</v>
      </c>
      <c r="F887" s="34">
        <v>336.18</v>
      </c>
      <c r="G887">
        <v>10</v>
      </c>
      <c r="H887" t="s">
        <v>51</v>
      </c>
      <c r="I887" t="s">
        <v>102</v>
      </c>
      <c r="J887" t="s">
        <v>803</v>
      </c>
      <c r="K887" s="23" t="str">
        <f>CONCATENATE(G:G,H:H,I:I,J:J)</f>
        <v>10FSM</v>
      </c>
      <c r="M887" t="str">
        <f>VLOOKUP(B:B,CLIENTS!A:C,3,FALSE)</f>
        <v>VR060</v>
      </c>
      <c r="N887" s="51" t="str">
        <f>RIGHT(M:M,3)</f>
        <v>060</v>
      </c>
      <c r="O887" s="52">
        <f>C887+N887+30</f>
        <v>44682</v>
      </c>
    </row>
    <row r="888" spans="1:15" customFormat="1">
      <c r="A888" t="s">
        <v>2315</v>
      </c>
      <c r="B888" t="s">
        <v>1963</v>
      </c>
      <c r="C888" s="32">
        <v>44536</v>
      </c>
      <c r="D888" s="33">
        <v>620.59</v>
      </c>
      <c r="E888" s="34">
        <v>0</v>
      </c>
      <c r="F888" s="34">
        <v>620.59</v>
      </c>
      <c r="G888">
        <v>10</v>
      </c>
      <c r="H888" t="s">
        <v>51</v>
      </c>
      <c r="I888" t="s">
        <v>102</v>
      </c>
      <c r="J888" t="s">
        <v>682</v>
      </c>
      <c r="K888" s="23" t="str">
        <f>CONCATENATE(G:G,H:H,I:I,J:J)</f>
        <v>10FSD</v>
      </c>
      <c r="M888" t="str">
        <f>VLOOKUP(B:B,CLIENTS!A:C,3,FALSE)</f>
        <v>VR060</v>
      </c>
      <c r="N888" s="51" t="str">
        <f>RIGHT(M:M,3)</f>
        <v>060</v>
      </c>
      <c r="O888" s="52">
        <f>C888+N888+30</f>
        <v>44626</v>
      </c>
    </row>
    <row r="889" spans="1:15" customFormat="1">
      <c r="A889" t="s">
        <v>2397</v>
      </c>
      <c r="B889" t="s">
        <v>1963</v>
      </c>
      <c r="C889" s="32">
        <v>44543</v>
      </c>
      <c r="D889" s="33">
        <v>158.27500000000001</v>
      </c>
      <c r="E889" s="34">
        <v>0</v>
      </c>
      <c r="F889" s="34">
        <v>158.27500000000001</v>
      </c>
      <c r="G889">
        <v>10</v>
      </c>
      <c r="H889" t="s">
        <v>51</v>
      </c>
      <c r="I889" t="s">
        <v>102</v>
      </c>
      <c r="J889" t="s">
        <v>682</v>
      </c>
      <c r="K889" s="23" t="str">
        <f>CONCATENATE(G:G,H:H,I:I,J:J)</f>
        <v>10FSD</v>
      </c>
      <c r="M889" t="str">
        <f>VLOOKUP(B:B,CLIENTS!A:C,3,FALSE)</f>
        <v>VR060</v>
      </c>
      <c r="N889" s="51" t="str">
        <f>RIGHT(M:M,3)</f>
        <v>060</v>
      </c>
      <c r="O889" s="52">
        <f>C889+N889+30</f>
        <v>44633</v>
      </c>
    </row>
    <row r="890" spans="1:15" customFormat="1">
      <c r="A890" t="s">
        <v>2359</v>
      </c>
      <c r="B890" t="s">
        <v>485</v>
      </c>
      <c r="C890" s="32">
        <v>44539</v>
      </c>
      <c r="D890" s="33">
        <v>196.95</v>
      </c>
      <c r="E890" s="34">
        <v>0</v>
      </c>
      <c r="F890" s="34">
        <v>196.95</v>
      </c>
      <c r="G890">
        <v>10</v>
      </c>
      <c r="H890" t="s">
        <v>51</v>
      </c>
      <c r="I890" t="s">
        <v>102</v>
      </c>
      <c r="J890" t="s">
        <v>682</v>
      </c>
      <c r="K890" s="23" t="str">
        <f>CONCATENATE(G:G,H:H,I:I,J:J)</f>
        <v>10FSD</v>
      </c>
      <c r="M890" t="str">
        <f>VLOOKUP(B:B,CLIENTS!A:C,3,FALSE)</f>
        <v>VR060</v>
      </c>
      <c r="N890" s="51" t="str">
        <f>RIGHT(M:M,3)</f>
        <v>060</v>
      </c>
      <c r="O890" s="52">
        <f>C890+N890+30</f>
        <v>44629</v>
      </c>
    </row>
    <row r="891" spans="1:15" customFormat="1">
      <c r="A891" t="s">
        <v>2531</v>
      </c>
      <c r="B891" t="s">
        <v>2532</v>
      </c>
      <c r="C891" s="32">
        <v>44554</v>
      </c>
      <c r="D891" s="33">
        <v>274.3</v>
      </c>
      <c r="E891" s="34">
        <v>0</v>
      </c>
      <c r="F891" s="34">
        <v>274.3</v>
      </c>
      <c r="G891">
        <v>10</v>
      </c>
      <c r="H891" t="s">
        <v>51</v>
      </c>
      <c r="I891" t="s">
        <v>102</v>
      </c>
      <c r="J891" t="s">
        <v>682</v>
      </c>
      <c r="K891" s="23" t="str">
        <f>CONCATENATE(G:G,H:H,I:I,J:J)</f>
        <v>10FSD</v>
      </c>
      <c r="M891" t="str">
        <f>VLOOKUP(B:B,CLIENTS!A:C,3,FALSE)</f>
        <v>VR060</v>
      </c>
      <c r="N891" s="51" t="str">
        <f>RIGHT(M:M,3)</f>
        <v>060</v>
      </c>
      <c r="O891" s="52">
        <f>C891+N891+30</f>
        <v>44644</v>
      </c>
    </row>
    <row r="892" spans="1:15" customFormat="1">
      <c r="A892" t="s">
        <v>2533</v>
      </c>
      <c r="B892" t="s">
        <v>2532</v>
      </c>
      <c r="C892" s="32">
        <v>44554</v>
      </c>
      <c r="D892" s="33">
        <v>274.3</v>
      </c>
      <c r="E892" s="34">
        <v>0</v>
      </c>
      <c r="F892" s="34">
        <v>274.3</v>
      </c>
      <c r="G892">
        <v>10</v>
      </c>
      <c r="H892" t="s">
        <v>51</v>
      </c>
      <c r="I892" t="s">
        <v>102</v>
      </c>
      <c r="J892" t="s">
        <v>682</v>
      </c>
      <c r="K892" s="23" t="str">
        <f>CONCATENATE(G:G,H:H,I:I,J:J)</f>
        <v>10FSD</v>
      </c>
      <c r="M892" t="str">
        <f>VLOOKUP(B:B,CLIENTS!A:C,3,FALSE)</f>
        <v>VR060</v>
      </c>
      <c r="N892" s="51" t="str">
        <f>RIGHT(M:M,3)</f>
        <v>060</v>
      </c>
      <c r="O892" s="52">
        <f>C892+N892+30</f>
        <v>44644</v>
      </c>
    </row>
    <row r="893" spans="1:15" customFormat="1">
      <c r="A893" t="s">
        <v>2969</v>
      </c>
      <c r="B893" t="s">
        <v>485</v>
      </c>
      <c r="C893" s="32">
        <v>44572</v>
      </c>
      <c r="D893" s="33">
        <v>169.58</v>
      </c>
      <c r="E893" s="34">
        <v>0</v>
      </c>
      <c r="F893" s="34">
        <v>169.58</v>
      </c>
      <c r="G893">
        <v>10</v>
      </c>
      <c r="H893" t="s">
        <v>51</v>
      </c>
      <c r="I893" t="s">
        <v>102</v>
      </c>
      <c r="J893" t="s">
        <v>803</v>
      </c>
      <c r="K893" s="23" t="str">
        <f>CONCATENATE(G:G,H:H,I:I,J:J)</f>
        <v>10FSM</v>
      </c>
      <c r="M893" t="str">
        <f>VLOOKUP(B:B,CLIENTS!A:C,3,FALSE)</f>
        <v>VR060</v>
      </c>
      <c r="N893" s="51" t="str">
        <f>RIGHT(M:M,3)</f>
        <v>060</v>
      </c>
      <c r="O893" s="52">
        <f>C893+N893+30</f>
        <v>44662</v>
      </c>
    </row>
    <row r="894" spans="1:15" customFormat="1">
      <c r="A894" t="s">
        <v>2970</v>
      </c>
      <c r="B894" t="s">
        <v>485</v>
      </c>
      <c r="C894" s="32">
        <v>44572</v>
      </c>
      <c r="D894" s="33">
        <v>196.95</v>
      </c>
      <c r="E894" s="34">
        <v>0</v>
      </c>
      <c r="F894" s="34">
        <v>196.95</v>
      </c>
      <c r="G894">
        <v>10</v>
      </c>
      <c r="H894" t="s">
        <v>51</v>
      </c>
      <c r="I894" t="s">
        <v>102</v>
      </c>
      <c r="J894" t="s">
        <v>803</v>
      </c>
      <c r="K894" s="23" t="str">
        <f>CONCATENATE(G:G,H:H,I:I,J:J)</f>
        <v>10FSM</v>
      </c>
      <c r="M894" t="str">
        <f>VLOOKUP(B:B,CLIENTS!A:C,3,FALSE)</f>
        <v>VR060</v>
      </c>
      <c r="N894" s="51" t="str">
        <f>RIGHT(M:M,3)</f>
        <v>060</v>
      </c>
      <c r="O894" s="52">
        <f>C894+N894+30</f>
        <v>44662</v>
      </c>
    </row>
    <row r="895" spans="1:15" customFormat="1">
      <c r="A895" t="s">
        <v>3011</v>
      </c>
      <c r="B895" t="s">
        <v>485</v>
      </c>
      <c r="C895" s="32">
        <v>44575</v>
      </c>
      <c r="D895" s="33">
        <v>274.3</v>
      </c>
      <c r="E895" s="34">
        <v>0</v>
      </c>
      <c r="F895" s="34">
        <v>274.3</v>
      </c>
      <c r="G895">
        <v>10</v>
      </c>
      <c r="H895" t="s">
        <v>51</v>
      </c>
      <c r="I895" t="s">
        <v>102</v>
      </c>
      <c r="J895" t="s">
        <v>803</v>
      </c>
      <c r="K895" s="23" t="str">
        <f>CONCATENATE(G:G,H:H,I:I,J:J)</f>
        <v>10FSM</v>
      </c>
      <c r="M895" t="str">
        <f>VLOOKUP(B:B,CLIENTS!A:C,3,FALSE)</f>
        <v>VR060</v>
      </c>
      <c r="N895" s="51" t="str">
        <f>RIGHT(M:M,3)</f>
        <v>060</v>
      </c>
      <c r="O895" s="52">
        <f>C895+N895+30</f>
        <v>44665</v>
      </c>
    </row>
    <row r="896" spans="1:15" customFormat="1">
      <c r="A896" t="s">
        <v>3052</v>
      </c>
      <c r="B896" t="s">
        <v>485</v>
      </c>
      <c r="C896" s="32">
        <v>44578</v>
      </c>
      <c r="D896" s="33">
        <v>169.58</v>
      </c>
      <c r="E896" s="34">
        <v>0</v>
      </c>
      <c r="F896" s="34">
        <v>169.58</v>
      </c>
      <c r="G896">
        <v>10</v>
      </c>
      <c r="H896" t="s">
        <v>51</v>
      </c>
      <c r="I896" t="s">
        <v>102</v>
      </c>
      <c r="J896" t="s">
        <v>803</v>
      </c>
      <c r="K896" s="23" t="str">
        <f>CONCATENATE(G:G,H:H,I:I,J:J)</f>
        <v>10FSM</v>
      </c>
      <c r="M896" t="str">
        <f>VLOOKUP(B:B,CLIENTS!A:C,3,FALSE)</f>
        <v>VR060</v>
      </c>
      <c r="N896" s="51" t="str">
        <f>RIGHT(M:M,3)</f>
        <v>060</v>
      </c>
      <c r="O896" s="52">
        <f>C896+N896+30</f>
        <v>44668</v>
      </c>
    </row>
    <row r="897" spans="1:15" customFormat="1">
      <c r="A897" t="s">
        <v>3171</v>
      </c>
      <c r="B897" t="s">
        <v>2532</v>
      </c>
      <c r="C897" s="32">
        <v>44586</v>
      </c>
      <c r="D897" s="33">
        <v>274.3</v>
      </c>
      <c r="E897" s="34">
        <v>0</v>
      </c>
      <c r="F897" s="34">
        <v>274.3</v>
      </c>
      <c r="G897">
        <v>10</v>
      </c>
      <c r="H897" t="s">
        <v>51</v>
      </c>
      <c r="I897" t="s">
        <v>102</v>
      </c>
      <c r="J897" t="s">
        <v>803</v>
      </c>
      <c r="K897" s="23" t="str">
        <f>CONCATENATE(G:G,H:H,I:I,J:J)</f>
        <v>10FSM</v>
      </c>
      <c r="M897" t="str">
        <f>VLOOKUP(B:B,CLIENTS!A:C,3,FALSE)</f>
        <v>VR060</v>
      </c>
      <c r="N897" s="51" t="str">
        <f>RIGHT(M:M,3)</f>
        <v>060</v>
      </c>
      <c r="O897" s="52">
        <f>C897+N897+30</f>
        <v>44676</v>
      </c>
    </row>
    <row r="898" spans="1:15" customFormat="1">
      <c r="A898" t="s">
        <v>1786</v>
      </c>
      <c r="B898" t="s">
        <v>26</v>
      </c>
      <c r="C898" s="32">
        <v>44496</v>
      </c>
      <c r="D898" s="33">
        <v>2007.2380000000001</v>
      </c>
      <c r="E898" s="34">
        <v>0</v>
      </c>
      <c r="F898" s="34">
        <v>2007.2380000000001</v>
      </c>
      <c r="G898">
        <v>10</v>
      </c>
      <c r="H898" t="s">
        <v>51</v>
      </c>
      <c r="I898" t="s">
        <v>102</v>
      </c>
      <c r="J898" t="s">
        <v>1173</v>
      </c>
      <c r="K898" s="23" t="str">
        <f>CONCATENATE(G:G,H:H,I:I,J:J)</f>
        <v>10FSH</v>
      </c>
      <c r="M898" t="str">
        <f>VLOOKUP(B:B,CLIENTS!A:C,3,FALSE)</f>
        <v>CH060</v>
      </c>
      <c r="N898" s="51" t="str">
        <f>RIGHT(M:M,3)</f>
        <v>060</v>
      </c>
      <c r="O898" s="52">
        <f>C898+N898+30</f>
        <v>44586</v>
      </c>
    </row>
    <row r="899" spans="1:15" customFormat="1">
      <c r="A899" t="s">
        <v>1950</v>
      </c>
      <c r="B899" t="s">
        <v>503</v>
      </c>
      <c r="C899" s="32">
        <v>44504</v>
      </c>
      <c r="D899" s="33">
        <v>3805.8629999999998</v>
      </c>
      <c r="E899" s="34">
        <v>0</v>
      </c>
      <c r="F899" s="34">
        <v>3805.8629999999998</v>
      </c>
      <c r="G899">
        <v>10</v>
      </c>
      <c r="H899" t="s">
        <v>51</v>
      </c>
      <c r="I899" t="s">
        <v>102</v>
      </c>
      <c r="J899" t="s">
        <v>588</v>
      </c>
      <c r="K899" s="23" t="str">
        <f>CONCATENATE(G:G,H:H,I:I,J:J)</f>
        <v>10FSC</v>
      </c>
      <c r="M899" t="str">
        <f>VLOOKUP(B:B,CLIENTS!A:C,3,FALSE)</f>
        <v>CH060</v>
      </c>
      <c r="N899" s="51" t="str">
        <f>RIGHT(M:M,3)</f>
        <v>060</v>
      </c>
      <c r="O899" s="52">
        <f>C899+N899+30</f>
        <v>44594</v>
      </c>
    </row>
    <row r="900" spans="1:15" customFormat="1">
      <c r="A900" t="s">
        <v>1989</v>
      </c>
      <c r="B900" t="s">
        <v>26</v>
      </c>
      <c r="C900" s="32">
        <v>44509</v>
      </c>
      <c r="D900" s="33">
        <v>295.09500000000003</v>
      </c>
      <c r="E900" s="34">
        <v>0</v>
      </c>
      <c r="F900" s="34">
        <v>295.09500000000003</v>
      </c>
      <c r="G900">
        <v>10</v>
      </c>
      <c r="H900" t="s">
        <v>51</v>
      </c>
      <c r="I900" t="s">
        <v>102</v>
      </c>
      <c r="J900" t="s">
        <v>588</v>
      </c>
      <c r="K900" s="23" t="str">
        <f>CONCATENATE(G:G,H:H,I:I,J:J)</f>
        <v>10FSC</v>
      </c>
      <c r="M900" t="str">
        <f>VLOOKUP(B:B,CLIENTS!A:C,3,FALSE)</f>
        <v>CH060</v>
      </c>
      <c r="N900" s="51" t="str">
        <f>RIGHT(M:M,3)</f>
        <v>060</v>
      </c>
      <c r="O900" s="52">
        <f>C900+N900+30</f>
        <v>44599</v>
      </c>
    </row>
    <row r="901" spans="1:15" customFormat="1">
      <c r="A901" t="s">
        <v>2017</v>
      </c>
      <c r="B901" t="s">
        <v>26</v>
      </c>
      <c r="C901" s="32">
        <v>44513</v>
      </c>
      <c r="D901" s="33">
        <v>283.22500000000002</v>
      </c>
      <c r="E901" s="34">
        <v>0</v>
      </c>
      <c r="F901" s="34">
        <v>283.22500000000002</v>
      </c>
      <c r="G901">
        <v>10</v>
      </c>
      <c r="H901" t="s">
        <v>51</v>
      </c>
      <c r="I901" t="s">
        <v>102</v>
      </c>
      <c r="J901" t="s">
        <v>588</v>
      </c>
      <c r="K901" s="23" t="str">
        <f>CONCATENATE(G:G,H:H,I:I,J:J)</f>
        <v>10FSC</v>
      </c>
      <c r="M901" t="str">
        <f>VLOOKUP(B:B,CLIENTS!A:C,3,FALSE)</f>
        <v>CH060</v>
      </c>
      <c r="N901" s="51" t="str">
        <f>RIGHT(M:M,3)</f>
        <v>060</v>
      </c>
      <c r="O901" s="52">
        <f>C901+N901+30</f>
        <v>44603</v>
      </c>
    </row>
    <row r="902" spans="1:15" customFormat="1">
      <c r="A902" t="s">
        <v>2093</v>
      </c>
      <c r="B902" t="s">
        <v>26</v>
      </c>
      <c r="C902" s="32">
        <v>44523</v>
      </c>
      <c r="D902" s="33">
        <v>765.94899999999996</v>
      </c>
      <c r="E902" s="34">
        <v>0</v>
      </c>
      <c r="F902" s="34">
        <v>765.94899999999996</v>
      </c>
      <c r="G902">
        <v>10</v>
      </c>
      <c r="H902" t="s">
        <v>51</v>
      </c>
      <c r="I902" t="s">
        <v>102</v>
      </c>
      <c r="J902" t="s">
        <v>588</v>
      </c>
      <c r="K902" s="23" t="str">
        <f>CONCATENATE(G:G,H:H,I:I,J:J)</f>
        <v>10FSC</v>
      </c>
      <c r="M902" t="str">
        <f>VLOOKUP(B:B,CLIENTS!A:C,3,FALSE)</f>
        <v>CH060</v>
      </c>
      <c r="N902" s="51" t="str">
        <f>RIGHT(M:M,3)</f>
        <v>060</v>
      </c>
      <c r="O902" s="52">
        <f>C902+N902+30</f>
        <v>44613</v>
      </c>
    </row>
    <row r="903" spans="1:15" customFormat="1">
      <c r="A903" t="s">
        <v>2392</v>
      </c>
      <c r="B903" t="s">
        <v>26</v>
      </c>
      <c r="C903" s="32">
        <v>44543</v>
      </c>
      <c r="D903" s="33">
        <v>915.74</v>
      </c>
      <c r="E903" s="34">
        <v>0</v>
      </c>
      <c r="F903" s="34">
        <v>915.74</v>
      </c>
      <c r="G903">
        <v>10</v>
      </c>
      <c r="H903" t="s">
        <v>51</v>
      </c>
      <c r="I903" t="s">
        <v>102</v>
      </c>
      <c r="J903" t="s">
        <v>682</v>
      </c>
      <c r="K903" s="23" t="str">
        <f>CONCATENATE(G:G,H:H,I:I,J:J)</f>
        <v>10FSD</v>
      </c>
      <c r="M903" t="str">
        <f>VLOOKUP(B:B,CLIENTS!A:C,3,FALSE)</f>
        <v>CH060</v>
      </c>
      <c r="N903" s="51" t="str">
        <f>RIGHT(M:M,3)</f>
        <v>060</v>
      </c>
      <c r="O903" s="52">
        <f>C903+N903+30</f>
        <v>44633</v>
      </c>
    </row>
    <row r="904" spans="1:15" customFormat="1">
      <c r="A904" t="s">
        <v>2435</v>
      </c>
      <c r="B904" t="s">
        <v>26</v>
      </c>
      <c r="C904" s="32">
        <v>44545</v>
      </c>
      <c r="D904" s="33">
        <v>383.274</v>
      </c>
      <c r="E904" s="34">
        <v>0</v>
      </c>
      <c r="F904" s="34">
        <v>383.274</v>
      </c>
      <c r="G904">
        <v>10</v>
      </c>
      <c r="H904" t="s">
        <v>51</v>
      </c>
      <c r="I904" t="s">
        <v>102</v>
      </c>
      <c r="J904" t="s">
        <v>682</v>
      </c>
      <c r="K904" s="23" t="str">
        <f>CONCATENATE(G:G,H:H,I:I,J:J)</f>
        <v>10FSD</v>
      </c>
      <c r="M904" t="str">
        <f>VLOOKUP(B:B,CLIENTS!A:C,3,FALSE)</f>
        <v>CH060</v>
      </c>
      <c r="N904" s="51" t="str">
        <f>RIGHT(M:M,3)</f>
        <v>060</v>
      </c>
      <c r="O904" s="52">
        <f>C904+N904+30</f>
        <v>44635</v>
      </c>
    </row>
    <row r="905" spans="1:15" customFormat="1">
      <c r="A905" t="s">
        <v>2450</v>
      </c>
      <c r="B905" t="s">
        <v>26</v>
      </c>
      <c r="C905" s="32">
        <v>44546</v>
      </c>
      <c r="D905" s="33">
        <v>1115.2729999999999</v>
      </c>
      <c r="E905" s="34">
        <v>0</v>
      </c>
      <c r="F905" s="34">
        <v>1115.2729999999999</v>
      </c>
      <c r="G905">
        <v>10</v>
      </c>
      <c r="H905" t="s">
        <v>51</v>
      </c>
      <c r="I905" t="s">
        <v>102</v>
      </c>
      <c r="J905" t="s">
        <v>682</v>
      </c>
      <c r="K905" s="23" t="str">
        <f>CONCATENATE(G:G,H:H,I:I,J:J)</f>
        <v>10FSD</v>
      </c>
      <c r="M905" t="str">
        <f>VLOOKUP(B:B,CLIENTS!A:C,3,FALSE)</f>
        <v>CH060</v>
      </c>
      <c r="N905" s="51" t="str">
        <f>RIGHT(M:M,3)</f>
        <v>060</v>
      </c>
      <c r="O905" s="52">
        <f>C905+N905+30</f>
        <v>44636</v>
      </c>
    </row>
    <row r="906" spans="1:15" customFormat="1">
      <c r="A906" t="s">
        <v>2455</v>
      </c>
      <c r="B906" t="s">
        <v>26</v>
      </c>
      <c r="C906" s="32">
        <v>44546</v>
      </c>
      <c r="D906" s="33">
        <v>621.245</v>
      </c>
      <c r="E906" s="34">
        <v>0</v>
      </c>
      <c r="F906" s="34">
        <v>621.245</v>
      </c>
      <c r="G906">
        <v>10</v>
      </c>
      <c r="H906" t="s">
        <v>51</v>
      </c>
      <c r="I906" t="s">
        <v>102</v>
      </c>
      <c r="J906" t="s">
        <v>682</v>
      </c>
      <c r="K906" s="23" t="str">
        <f>CONCATENATE(G:G,H:H,I:I,J:J)</f>
        <v>10FSD</v>
      </c>
      <c r="M906" t="str">
        <f>VLOOKUP(B:B,CLIENTS!A:C,3,FALSE)</f>
        <v>CH060</v>
      </c>
      <c r="N906" s="51" t="str">
        <f>RIGHT(M:M,3)</f>
        <v>060</v>
      </c>
      <c r="O906" s="52">
        <f>C906+N906+30</f>
        <v>44636</v>
      </c>
    </row>
    <row r="907" spans="1:15" customFormat="1">
      <c r="A907" t="s">
        <v>2467</v>
      </c>
      <c r="B907" t="s">
        <v>26</v>
      </c>
      <c r="C907" s="32">
        <v>44550</v>
      </c>
      <c r="D907" s="33">
        <v>383.274</v>
      </c>
      <c r="E907" s="34">
        <v>0</v>
      </c>
      <c r="F907" s="34">
        <v>383.274</v>
      </c>
      <c r="G907">
        <v>10</v>
      </c>
      <c r="H907" t="s">
        <v>51</v>
      </c>
      <c r="I907" t="s">
        <v>102</v>
      </c>
      <c r="J907" t="s">
        <v>682</v>
      </c>
      <c r="K907" s="23" t="str">
        <f>CONCATENATE(G:G,H:H,I:I,J:J)</f>
        <v>10FSD</v>
      </c>
      <c r="M907" t="str">
        <f>VLOOKUP(B:B,CLIENTS!A:C,3,FALSE)</f>
        <v>CH060</v>
      </c>
      <c r="N907" s="51" t="str">
        <f>RIGHT(M:M,3)</f>
        <v>060</v>
      </c>
      <c r="O907" s="52">
        <f>C907+N907+30</f>
        <v>44640</v>
      </c>
    </row>
    <row r="908" spans="1:15" customFormat="1">
      <c r="A908" t="s">
        <v>3104</v>
      </c>
      <c r="B908" t="s">
        <v>26</v>
      </c>
      <c r="C908" s="32">
        <v>44582</v>
      </c>
      <c r="D908" s="33">
        <v>872.351</v>
      </c>
      <c r="E908" s="34">
        <v>0</v>
      </c>
      <c r="F908" s="34">
        <v>872.351</v>
      </c>
      <c r="G908">
        <v>10</v>
      </c>
      <c r="H908" t="s">
        <v>51</v>
      </c>
      <c r="I908" t="s">
        <v>102</v>
      </c>
      <c r="J908" t="s">
        <v>803</v>
      </c>
      <c r="K908" s="23" t="str">
        <f>CONCATENATE(G:G,H:H,I:I,J:J)</f>
        <v>10FSM</v>
      </c>
      <c r="M908" t="str">
        <f>VLOOKUP(B:B,CLIENTS!A:C,3,FALSE)</f>
        <v>CH060</v>
      </c>
      <c r="N908" s="51" t="str">
        <f>RIGHT(M:M,3)</f>
        <v>060</v>
      </c>
      <c r="O908" s="52">
        <f>C908+N908+30</f>
        <v>44672</v>
      </c>
    </row>
    <row r="909" spans="1:15" customFormat="1">
      <c r="A909" t="s">
        <v>3184</v>
      </c>
      <c r="B909" t="s">
        <v>26</v>
      </c>
      <c r="C909" s="32">
        <v>44587</v>
      </c>
      <c r="D909" s="33">
        <v>207.00700000000001</v>
      </c>
      <c r="E909" s="34">
        <v>0</v>
      </c>
      <c r="F909" s="34">
        <v>207.00700000000001</v>
      </c>
      <c r="G909">
        <v>10</v>
      </c>
      <c r="H909" t="s">
        <v>51</v>
      </c>
      <c r="I909" t="s">
        <v>102</v>
      </c>
      <c r="J909" t="s">
        <v>803</v>
      </c>
      <c r="K909" s="23" t="str">
        <f>CONCATENATE(G:G,H:H,I:I,J:J)</f>
        <v>10FSM</v>
      </c>
      <c r="M909" t="str">
        <f>VLOOKUP(B:B,CLIENTS!A:C,3,FALSE)</f>
        <v>CH060</v>
      </c>
      <c r="N909" s="51" t="str">
        <f>RIGHT(M:M,3)</f>
        <v>060</v>
      </c>
      <c r="O909" s="52">
        <f>C909+N909+30</f>
        <v>44677</v>
      </c>
    </row>
    <row r="910" spans="1:15" customFormat="1">
      <c r="A910" t="s">
        <v>3209</v>
      </c>
      <c r="B910" t="s">
        <v>26</v>
      </c>
      <c r="C910" s="32">
        <v>44588</v>
      </c>
      <c r="D910" s="33">
        <v>1077.7260000000001</v>
      </c>
      <c r="E910" s="34">
        <v>0</v>
      </c>
      <c r="F910" s="34">
        <v>1077.7260000000001</v>
      </c>
      <c r="G910">
        <v>10</v>
      </c>
      <c r="H910" t="s">
        <v>51</v>
      </c>
      <c r="I910" t="s">
        <v>102</v>
      </c>
      <c r="J910" t="s">
        <v>803</v>
      </c>
      <c r="K910" s="23" t="str">
        <f>CONCATENATE(G:G,H:H,I:I,J:J)</f>
        <v>10FSM</v>
      </c>
      <c r="M910" t="str">
        <f>VLOOKUP(B:B,CLIENTS!A:C,3,FALSE)</f>
        <v>CH060</v>
      </c>
      <c r="N910" s="51" t="str">
        <f>RIGHT(M:M,3)</f>
        <v>060</v>
      </c>
      <c r="O910" s="52">
        <f>C910+N910+30</f>
        <v>44678</v>
      </c>
    </row>
    <row r="911" spans="1:15" customFormat="1">
      <c r="A911" t="s">
        <v>1927</v>
      </c>
      <c r="B911" t="s">
        <v>968</v>
      </c>
      <c r="C911" s="32">
        <v>44501</v>
      </c>
      <c r="D911" s="33">
        <v>214.8</v>
      </c>
      <c r="E911" s="34">
        <v>0</v>
      </c>
      <c r="F911" s="34">
        <v>214.8</v>
      </c>
      <c r="G911">
        <v>10</v>
      </c>
      <c r="H911" t="s">
        <v>51</v>
      </c>
      <c r="I911" t="s">
        <v>102</v>
      </c>
      <c r="J911" t="s">
        <v>588</v>
      </c>
      <c r="K911" s="23" t="str">
        <f>CONCATENATE(G:G,H:H,I:I,J:J)</f>
        <v>10FSC</v>
      </c>
      <c r="M911" t="str">
        <f>VLOOKUP(B:B,CLIENTS!A:C,3,FALSE)</f>
        <v>TR060</v>
      </c>
      <c r="N911" s="51" t="str">
        <f>RIGHT(M:M,3)</f>
        <v>060</v>
      </c>
      <c r="O911" s="52">
        <f>C911+N911+30</f>
        <v>44591</v>
      </c>
    </row>
    <row r="912" spans="1:15" customFormat="1">
      <c r="A912" t="s">
        <v>1937</v>
      </c>
      <c r="B912" t="s">
        <v>1938</v>
      </c>
      <c r="C912" s="32">
        <v>44502</v>
      </c>
      <c r="D912" s="33">
        <v>214.8</v>
      </c>
      <c r="E912" s="34">
        <v>0</v>
      </c>
      <c r="F912" s="34">
        <v>214.8</v>
      </c>
      <c r="G912">
        <v>10</v>
      </c>
      <c r="H912" t="s">
        <v>51</v>
      </c>
      <c r="I912" t="s">
        <v>102</v>
      </c>
      <c r="J912" t="s">
        <v>588</v>
      </c>
      <c r="K912" s="23" t="str">
        <f>CONCATENATE(G:G,H:H,I:I,J:J)</f>
        <v>10FSC</v>
      </c>
      <c r="M912" t="str">
        <f>VLOOKUP(B:B,CLIENTS!A:C,3,FALSE)</f>
        <v>TR060</v>
      </c>
      <c r="N912" s="51" t="str">
        <f>RIGHT(M:M,3)</f>
        <v>060</v>
      </c>
      <c r="O912" s="52">
        <f>C912+N912+30</f>
        <v>44592</v>
      </c>
    </row>
    <row r="913" spans="1:15" customFormat="1">
      <c r="A913" t="s">
        <v>1942</v>
      </c>
      <c r="B913" t="s">
        <v>968</v>
      </c>
      <c r="C913" s="32">
        <v>44503</v>
      </c>
      <c r="D913" s="33">
        <v>695.56</v>
      </c>
      <c r="E913" s="34">
        <v>0</v>
      </c>
      <c r="F913" s="34">
        <v>695.56</v>
      </c>
      <c r="G913">
        <v>10</v>
      </c>
      <c r="H913" t="s">
        <v>51</v>
      </c>
      <c r="I913" t="s">
        <v>102</v>
      </c>
      <c r="J913" t="s">
        <v>588</v>
      </c>
      <c r="K913" s="23" t="str">
        <f>CONCATENATE(G:G,H:H,I:I,J:J)</f>
        <v>10FSC</v>
      </c>
      <c r="M913" t="str">
        <f>VLOOKUP(B:B,CLIENTS!A:C,3,FALSE)</f>
        <v>TR060</v>
      </c>
      <c r="N913" s="51" t="str">
        <f>RIGHT(M:M,3)</f>
        <v>060</v>
      </c>
      <c r="O913" s="52">
        <f>C913+N913+30</f>
        <v>44593</v>
      </c>
    </row>
    <row r="914" spans="1:15" customFormat="1">
      <c r="A914" t="s">
        <v>1964</v>
      </c>
      <c r="B914" t="s">
        <v>1938</v>
      </c>
      <c r="C914" s="32">
        <v>44505</v>
      </c>
      <c r="D914" s="33">
        <v>348.08</v>
      </c>
      <c r="E914" s="34">
        <v>0</v>
      </c>
      <c r="F914" s="34">
        <v>348.08</v>
      </c>
      <c r="G914">
        <v>10</v>
      </c>
      <c r="H914" t="s">
        <v>51</v>
      </c>
      <c r="I914" t="s">
        <v>102</v>
      </c>
      <c r="J914" t="s">
        <v>588</v>
      </c>
      <c r="K914" s="23" t="str">
        <f>CONCATENATE(G:G,H:H,I:I,J:J)</f>
        <v>10FSC</v>
      </c>
      <c r="M914" t="str">
        <f>VLOOKUP(B:B,CLIENTS!A:C,3,FALSE)</f>
        <v>TR060</v>
      </c>
      <c r="N914" s="51" t="str">
        <f>RIGHT(M:M,3)</f>
        <v>060</v>
      </c>
      <c r="O914" s="52">
        <f>C914+N914+30</f>
        <v>44595</v>
      </c>
    </row>
    <row r="915" spans="1:15" customFormat="1">
      <c r="A915" t="s">
        <v>1975</v>
      </c>
      <c r="B915" t="s">
        <v>968</v>
      </c>
      <c r="C915" s="32">
        <v>44508</v>
      </c>
      <c r="D915" s="33">
        <v>242.17</v>
      </c>
      <c r="E915" s="34">
        <v>0</v>
      </c>
      <c r="F915" s="34">
        <v>242.17</v>
      </c>
      <c r="G915">
        <v>10</v>
      </c>
      <c r="H915" t="s">
        <v>51</v>
      </c>
      <c r="I915" t="s">
        <v>102</v>
      </c>
      <c r="J915" t="s">
        <v>588</v>
      </c>
      <c r="K915" s="23" t="str">
        <f>CONCATENATE(G:G,H:H,I:I,J:J)</f>
        <v>10FSC</v>
      </c>
      <c r="M915" t="str">
        <f>VLOOKUP(B:B,CLIENTS!A:C,3,FALSE)</f>
        <v>TR060</v>
      </c>
      <c r="N915" s="51" t="str">
        <f>RIGHT(M:M,3)</f>
        <v>060</v>
      </c>
      <c r="O915" s="52">
        <f>C915+N915+30</f>
        <v>44598</v>
      </c>
    </row>
    <row r="916" spans="1:15" customFormat="1">
      <c r="A916" t="s">
        <v>1986</v>
      </c>
      <c r="B916" t="s">
        <v>968</v>
      </c>
      <c r="C916" s="32">
        <v>44509</v>
      </c>
      <c r="D916" s="33">
        <v>429</v>
      </c>
      <c r="E916" s="34">
        <v>0</v>
      </c>
      <c r="F916" s="34">
        <v>429</v>
      </c>
      <c r="G916">
        <v>10</v>
      </c>
      <c r="H916" t="s">
        <v>51</v>
      </c>
      <c r="I916" t="s">
        <v>102</v>
      </c>
      <c r="J916" t="s">
        <v>588</v>
      </c>
      <c r="K916" s="23" t="str">
        <f>CONCATENATE(G:G,H:H,I:I,J:J)</f>
        <v>10FSC</v>
      </c>
      <c r="M916" t="str">
        <f>VLOOKUP(B:B,CLIENTS!A:C,3,FALSE)</f>
        <v>TR060</v>
      </c>
      <c r="N916" s="51" t="str">
        <f>RIGHT(M:M,3)</f>
        <v>060</v>
      </c>
      <c r="O916" s="52">
        <f>C916+N916+30</f>
        <v>44599</v>
      </c>
    </row>
    <row r="917" spans="1:15" customFormat="1">
      <c r="A917" t="s">
        <v>2009</v>
      </c>
      <c r="B917" t="s">
        <v>1938</v>
      </c>
      <c r="C917" s="32">
        <v>44512</v>
      </c>
      <c r="D917" s="33">
        <v>429</v>
      </c>
      <c r="E917" s="34">
        <v>0</v>
      </c>
      <c r="F917" s="34">
        <v>429</v>
      </c>
      <c r="G917">
        <v>10</v>
      </c>
      <c r="H917" t="s">
        <v>51</v>
      </c>
      <c r="I917" t="s">
        <v>102</v>
      </c>
      <c r="J917" t="s">
        <v>588</v>
      </c>
      <c r="K917" s="23" t="str">
        <f>CONCATENATE(G:G,H:H,I:I,J:J)</f>
        <v>10FSC</v>
      </c>
      <c r="M917" t="str">
        <f>VLOOKUP(B:B,CLIENTS!A:C,3,FALSE)</f>
        <v>TR060</v>
      </c>
      <c r="N917" s="51" t="str">
        <f>RIGHT(M:M,3)</f>
        <v>060</v>
      </c>
      <c r="O917" s="52">
        <f>C917+N917+30</f>
        <v>44602</v>
      </c>
    </row>
    <row r="918" spans="1:15" customFormat="1">
      <c r="A918" t="s">
        <v>2010</v>
      </c>
      <c r="B918" t="s">
        <v>1938</v>
      </c>
      <c r="C918" s="32">
        <v>44512</v>
      </c>
      <c r="D918" s="33">
        <v>695.56</v>
      </c>
      <c r="E918" s="34">
        <v>0</v>
      </c>
      <c r="F918" s="34">
        <v>695.56</v>
      </c>
      <c r="G918">
        <v>10</v>
      </c>
      <c r="H918" t="s">
        <v>51</v>
      </c>
      <c r="I918" t="s">
        <v>102</v>
      </c>
      <c r="J918" t="s">
        <v>588</v>
      </c>
      <c r="K918" s="23" t="str">
        <f>CONCATENATE(G:G,H:H,I:I,J:J)</f>
        <v>10FSC</v>
      </c>
      <c r="M918" t="str">
        <f>VLOOKUP(B:B,CLIENTS!A:C,3,FALSE)</f>
        <v>TR060</v>
      </c>
      <c r="N918" s="51" t="str">
        <f>RIGHT(M:M,3)</f>
        <v>060</v>
      </c>
      <c r="O918" s="52">
        <f>C918+N918+30</f>
        <v>44602</v>
      </c>
    </row>
    <row r="919" spans="1:15" customFormat="1">
      <c r="A919" t="s">
        <v>2028</v>
      </c>
      <c r="B919" t="s">
        <v>1938</v>
      </c>
      <c r="C919" s="32">
        <v>44515</v>
      </c>
      <c r="D919" s="33">
        <v>695.56</v>
      </c>
      <c r="E919" s="34">
        <v>0</v>
      </c>
      <c r="F919" s="34">
        <v>695.56</v>
      </c>
      <c r="G919">
        <v>10</v>
      </c>
      <c r="H919" t="s">
        <v>51</v>
      </c>
      <c r="I919" t="s">
        <v>102</v>
      </c>
      <c r="J919" t="s">
        <v>588</v>
      </c>
      <c r="K919" s="23" t="str">
        <f>CONCATENATE(G:G,H:H,I:I,J:J)</f>
        <v>10FSC</v>
      </c>
      <c r="M919" t="str">
        <f>VLOOKUP(B:B,CLIENTS!A:C,3,FALSE)</f>
        <v>TR060</v>
      </c>
      <c r="N919" s="51" t="str">
        <f>RIGHT(M:M,3)</f>
        <v>060</v>
      </c>
      <c r="O919" s="52">
        <f>C919+N919+30</f>
        <v>44605</v>
      </c>
    </row>
    <row r="920" spans="1:15" customFormat="1">
      <c r="A920" t="s">
        <v>2069</v>
      </c>
      <c r="B920" t="s">
        <v>1938</v>
      </c>
      <c r="C920" s="32">
        <v>44519</v>
      </c>
      <c r="D920" s="33">
        <v>429</v>
      </c>
      <c r="E920" s="34">
        <v>0</v>
      </c>
      <c r="F920" s="34">
        <v>429</v>
      </c>
      <c r="G920">
        <v>10</v>
      </c>
      <c r="H920" t="s">
        <v>51</v>
      </c>
      <c r="I920" t="s">
        <v>102</v>
      </c>
      <c r="J920" t="s">
        <v>588</v>
      </c>
      <c r="K920" s="23" t="str">
        <f>CONCATENATE(G:G,H:H,I:I,J:J)</f>
        <v>10FSC</v>
      </c>
      <c r="M920" t="str">
        <f>VLOOKUP(B:B,CLIENTS!A:C,3,FALSE)</f>
        <v>TR060</v>
      </c>
      <c r="N920" s="51" t="str">
        <f>RIGHT(M:M,3)</f>
        <v>060</v>
      </c>
      <c r="O920" s="52">
        <f>C920+N920+30</f>
        <v>44609</v>
      </c>
    </row>
    <row r="921" spans="1:15" customFormat="1">
      <c r="A921" t="s">
        <v>2137</v>
      </c>
      <c r="B921" t="s">
        <v>968</v>
      </c>
      <c r="C921" s="32">
        <v>44527</v>
      </c>
      <c r="D921" s="33">
        <v>429</v>
      </c>
      <c r="E921" s="34">
        <v>0</v>
      </c>
      <c r="F921" s="34">
        <v>429</v>
      </c>
      <c r="G921">
        <v>10</v>
      </c>
      <c r="H921" t="s">
        <v>51</v>
      </c>
      <c r="I921" t="s">
        <v>102</v>
      </c>
      <c r="J921" t="s">
        <v>588</v>
      </c>
      <c r="K921" s="23" t="str">
        <f>CONCATENATE(G:G,H:H,I:I,J:J)</f>
        <v>10FSC</v>
      </c>
      <c r="M921" t="str">
        <f>VLOOKUP(B:B,CLIENTS!A:C,3,FALSE)</f>
        <v>TR060</v>
      </c>
      <c r="N921" s="51" t="str">
        <f>RIGHT(M:M,3)</f>
        <v>060</v>
      </c>
      <c r="O921" s="52">
        <f>C921+N921+30</f>
        <v>44617</v>
      </c>
    </row>
    <row r="922" spans="1:15" customFormat="1">
      <c r="A922" t="s">
        <v>2265</v>
      </c>
      <c r="B922" t="s">
        <v>1938</v>
      </c>
      <c r="C922" s="32">
        <v>44531</v>
      </c>
      <c r="D922" s="33">
        <v>214.8</v>
      </c>
      <c r="E922" s="34">
        <v>0</v>
      </c>
      <c r="F922" s="34">
        <v>214.8</v>
      </c>
      <c r="G922">
        <v>10</v>
      </c>
      <c r="H922" t="s">
        <v>51</v>
      </c>
      <c r="I922" t="s">
        <v>102</v>
      </c>
      <c r="J922" t="s">
        <v>682</v>
      </c>
      <c r="K922" s="23" t="str">
        <f>CONCATENATE(G:G,H:H,I:I,J:J)</f>
        <v>10FSD</v>
      </c>
      <c r="M922" t="str">
        <f>VLOOKUP(B:B,CLIENTS!A:C,3,FALSE)</f>
        <v>TR060</v>
      </c>
      <c r="N922" s="51" t="str">
        <f>RIGHT(M:M,3)</f>
        <v>060</v>
      </c>
      <c r="O922" s="52">
        <f>C922+N922+30</f>
        <v>44621</v>
      </c>
    </row>
    <row r="923" spans="1:15" customFormat="1">
      <c r="A923" t="s">
        <v>2438</v>
      </c>
      <c r="B923" t="s">
        <v>1938</v>
      </c>
      <c r="C923" s="32">
        <v>44545</v>
      </c>
      <c r="D923" s="33">
        <v>695.56</v>
      </c>
      <c r="E923" s="34">
        <v>0</v>
      </c>
      <c r="F923" s="34">
        <v>695.56</v>
      </c>
      <c r="G923">
        <v>10</v>
      </c>
      <c r="H923" t="s">
        <v>51</v>
      </c>
      <c r="I923" t="s">
        <v>102</v>
      </c>
      <c r="J923" t="s">
        <v>682</v>
      </c>
      <c r="K923" s="23" t="str">
        <f>CONCATENATE(G:G,H:H,I:I,J:J)</f>
        <v>10FSD</v>
      </c>
      <c r="M923" t="str">
        <f>VLOOKUP(B:B,CLIENTS!A:C,3,FALSE)</f>
        <v>TR060</v>
      </c>
      <c r="N923" s="51" t="str">
        <f>RIGHT(M:M,3)</f>
        <v>060</v>
      </c>
      <c r="O923" s="52">
        <f>C923+N923+30</f>
        <v>44635</v>
      </c>
    </row>
    <row r="924" spans="1:15" customFormat="1">
      <c r="A924" t="s">
        <v>2439</v>
      </c>
      <c r="B924" t="s">
        <v>1938</v>
      </c>
      <c r="C924" s="32">
        <v>44545</v>
      </c>
      <c r="D924" s="33">
        <v>695.56</v>
      </c>
      <c r="E924" s="34">
        <v>0</v>
      </c>
      <c r="F924" s="34">
        <v>695.56</v>
      </c>
      <c r="G924">
        <v>10</v>
      </c>
      <c r="H924" t="s">
        <v>51</v>
      </c>
      <c r="I924" t="s">
        <v>102</v>
      </c>
      <c r="J924" t="s">
        <v>682</v>
      </c>
      <c r="K924" s="23" t="str">
        <f>CONCATENATE(G:G,H:H,I:I,J:J)</f>
        <v>10FSD</v>
      </c>
      <c r="M924" t="str">
        <f>VLOOKUP(B:B,CLIENTS!A:C,3,FALSE)</f>
        <v>TR060</v>
      </c>
      <c r="N924" s="51" t="str">
        <f>RIGHT(M:M,3)</f>
        <v>060</v>
      </c>
      <c r="O924" s="52">
        <f>C924+N924+30</f>
        <v>44635</v>
      </c>
    </row>
    <row r="925" spans="1:15" customFormat="1">
      <c r="A925" t="s">
        <v>2440</v>
      </c>
      <c r="B925" t="s">
        <v>1938</v>
      </c>
      <c r="C925" s="32">
        <v>44545</v>
      </c>
      <c r="D925" s="33">
        <v>429</v>
      </c>
      <c r="E925" s="34">
        <v>0</v>
      </c>
      <c r="F925" s="34">
        <v>429</v>
      </c>
      <c r="G925">
        <v>10</v>
      </c>
      <c r="H925" t="s">
        <v>51</v>
      </c>
      <c r="I925" t="s">
        <v>102</v>
      </c>
      <c r="J925" t="s">
        <v>682</v>
      </c>
      <c r="K925" s="23" t="str">
        <f>CONCATENATE(G:G,H:H,I:I,J:J)</f>
        <v>10FSD</v>
      </c>
      <c r="M925" t="str">
        <f>VLOOKUP(B:B,CLIENTS!A:C,3,FALSE)</f>
        <v>TR060</v>
      </c>
      <c r="N925" s="51" t="str">
        <f>RIGHT(M:M,3)</f>
        <v>060</v>
      </c>
      <c r="O925" s="52">
        <f>C925+N925+30</f>
        <v>44635</v>
      </c>
    </row>
    <row r="926" spans="1:15" customFormat="1">
      <c r="A926" t="s">
        <v>2449</v>
      </c>
      <c r="B926" t="s">
        <v>968</v>
      </c>
      <c r="C926" s="32">
        <v>44546</v>
      </c>
      <c r="D926" s="33">
        <v>214.8</v>
      </c>
      <c r="E926" s="34">
        <v>0</v>
      </c>
      <c r="F926" s="34">
        <v>214.8</v>
      </c>
      <c r="G926">
        <v>10</v>
      </c>
      <c r="H926" t="s">
        <v>51</v>
      </c>
      <c r="I926" t="s">
        <v>102</v>
      </c>
      <c r="J926" t="s">
        <v>682</v>
      </c>
      <c r="K926" s="23" t="str">
        <f>CONCATENATE(G:G,H:H,I:I,J:J)</f>
        <v>10FSD</v>
      </c>
      <c r="M926" t="str">
        <f>VLOOKUP(B:B,CLIENTS!A:C,3,FALSE)</f>
        <v>TR060</v>
      </c>
      <c r="N926" s="51" t="str">
        <f>RIGHT(M:M,3)</f>
        <v>060</v>
      </c>
      <c r="O926" s="52">
        <f>C926+N926+30</f>
        <v>44636</v>
      </c>
    </row>
    <row r="927" spans="1:15" customFormat="1">
      <c r="A927" t="s">
        <v>2877</v>
      </c>
      <c r="B927" t="s">
        <v>968</v>
      </c>
      <c r="C927" s="32">
        <v>44564</v>
      </c>
      <c r="D927" s="33">
        <v>429</v>
      </c>
      <c r="E927" s="34">
        <v>0</v>
      </c>
      <c r="F927" s="34">
        <v>429</v>
      </c>
      <c r="G927">
        <v>10</v>
      </c>
      <c r="H927" t="s">
        <v>51</v>
      </c>
      <c r="I927" t="s">
        <v>102</v>
      </c>
      <c r="J927" t="s">
        <v>803</v>
      </c>
      <c r="K927" s="23" t="str">
        <f>CONCATENATE(G:G,H:H,I:I,J:J)</f>
        <v>10FSM</v>
      </c>
      <c r="M927" t="str">
        <f>VLOOKUP(B:B,CLIENTS!A:C,3,FALSE)</f>
        <v>TR060</v>
      </c>
      <c r="N927" s="51" t="str">
        <f>RIGHT(M:M,3)</f>
        <v>060</v>
      </c>
      <c r="O927" s="52">
        <f>C927+N927+30</f>
        <v>44654</v>
      </c>
    </row>
    <row r="928" spans="1:15" customFormat="1">
      <c r="A928" t="s">
        <v>2878</v>
      </c>
      <c r="B928" t="s">
        <v>968</v>
      </c>
      <c r="C928" s="32">
        <v>44564</v>
      </c>
      <c r="D928" s="33">
        <v>214.8</v>
      </c>
      <c r="E928" s="34">
        <v>0</v>
      </c>
      <c r="F928" s="34">
        <v>214.8</v>
      </c>
      <c r="G928">
        <v>10</v>
      </c>
      <c r="H928" t="s">
        <v>51</v>
      </c>
      <c r="I928" t="s">
        <v>102</v>
      </c>
      <c r="J928" t="s">
        <v>803</v>
      </c>
      <c r="K928" s="23" t="str">
        <f>CONCATENATE(G:G,H:H,I:I,J:J)</f>
        <v>10FSM</v>
      </c>
      <c r="M928" t="str">
        <f>VLOOKUP(B:B,CLIENTS!A:C,3,FALSE)</f>
        <v>TR060</v>
      </c>
      <c r="N928" s="51" t="str">
        <f>RIGHT(M:M,3)</f>
        <v>060</v>
      </c>
      <c r="O928" s="52">
        <f>C928+N928+30</f>
        <v>44654</v>
      </c>
    </row>
    <row r="929" spans="1:15" customFormat="1">
      <c r="A929" t="s">
        <v>3000</v>
      </c>
      <c r="B929" t="s">
        <v>968</v>
      </c>
      <c r="C929" s="32">
        <v>44574</v>
      </c>
      <c r="D929" s="33">
        <v>141.02000000000001</v>
      </c>
      <c r="E929" s="34">
        <v>0</v>
      </c>
      <c r="F929" s="34">
        <v>141.02000000000001</v>
      </c>
      <c r="G929">
        <v>10</v>
      </c>
      <c r="H929" t="s">
        <v>51</v>
      </c>
      <c r="I929" t="s">
        <v>102</v>
      </c>
      <c r="J929" t="s">
        <v>803</v>
      </c>
      <c r="K929" s="23" t="str">
        <f>CONCATENATE(G:G,H:H,I:I,J:J)</f>
        <v>10FSM</v>
      </c>
      <c r="M929" t="str">
        <f>VLOOKUP(B:B,CLIENTS!A:C,3,FALSE)</f>
        <v>TR060</v>
      </c>
      <c r="N929" s="51" t="str">
        <f>RIGHT(M:M,3)</f>
        <v>060</v>
      </c>
      <c r="O929" s="52">
        <f>C929+N929+30</f>
        <v>44664</v>
      </c>
    </row>
    <row r="930" spans="1:15" customFormat="1">
      <c r="A930" t="s">
        <v>3001</v>
      </c>
      <c r="B930" t="s">
        <v>968</v>
      </c>
      <c r="C930" s="32">
        <v>44574</v>
      </c>
      <c r="D930" s="33">
        <v>214.8</v>
      </c>
      <c r="E930" s="34">
        <v>0</v>
      </c>
      <c r="F930" s="34">
        <v>214.8</v>
      </c>
      <c r="G930">
        <v>10</v>
      </c>
      <c r="H930" t="s">
        <v>51</v>
      </c>
      <c r="I930" t="s">
        <v>102</v>
      </c>
      <c r="J930" t="s">
        <v>803</v>
      </c>
      <c r="K930" s="23" t="str">
        <f>CONCATENATE(G:G,H:H,I:I,J:J)</f>
        <v>10FSM</v>
      </c>
      <c r="M930" t="str">
        <f>VLOOKUP(B:B,CLIENTS!A:C,3,FALSE)</f>
        <v>TR060</v>
      </c>
      <c r="N930" s="51" t="str">
        <f>RIGHT(M:M,3)</f>
        <v>060</v>
      </c>
      <c r="O930" s="52">
        <f>C930+N930+30</f>
        <v>44664</v>
      </c>
    </row>
    <row r="931" spans="1:15" customFormat="1">
      <c r="A931" t="s">
        <v>3002</v>
      </c>
      <c r="B931" t="s">
        <v>968</v>
      </c>
      <c r="C931" s="32">
        <v>44574</v>
      </c>
      <c r="D931" s="33">
        <v>429</v>
      </c>
      <c r="E931" s="34">
        <v>0</v>
      </c>
      <c r="F931" s="34">
        <v>429</v>
      </c>
      <c r="G931">
        <v>10</v>
      </c>
      <c r="H931" t="s">
        <v>51</v>
      </c>
      <c r="I931" t="s">
        <v>102</v>
      </c>
      <c r="J931" t="s">
        <v>803</v>
      </c>
      <c r="K931" s="23" t="str">
        <f>CONCATENATE(G:G,H:H,I:I,J:J)</f>
        <v>10FSM</v>
      </c>
      <c r="M931" t="str">
        <f>VLOOKUP(B:B,CLIENTS!A:C,3,FALSE)</f>
        <v>TR060</v>
      </c>
      <c r="N931" s="51" t="str">
        <f>RIGHT(M:M,3)</f>
        <v>060</v>
      </c>
      <c r="O931" s="52">
        <f>C931+N931+30</f>
        <v>44664</v>
      </c>
    </row>
    <row r="932" spans="1:15" customFormat="1">
      <c r="A932" t="s">
        <v>3003</v>
      </c>
      <c r="B932" t="s">
        <v>968</v>
      </c>
      <c r="C932" s="32">
        <v>44574</v>
      </c>
      <c r="D932" s="33">
        <v>695.56</v>
      </c>
      <c r="E932" s="34">
        <v>0</v>
      </c>
      <c r="F932" s="34">
        <v>695.56</v>
      </c>
      <c r="G932">
        <v>10</v>
      </c>
      <c r="H932" t="s">
        <v>51</v>
      </c>
      <c r="I932" t="s">
        <v>102</v>
      </c>
      <c r="J932" t="s">
        <v>803</v>
      </c>
      <c r="K932" s="23" t="str">
        <f>CONCATENATE(G:G,H:H,I:I,J:J)</f>
        <v>10FSM</v>
      </c>
      <c r="M932" t="str">
        <f>VLOOKUP(B:B,CLIENTS!A:C,3,FALSE)</f>
        <v>TR060</v>
      </c>
      <c r="N932" s="51" t="str">
        <f>RIGHT(M:M,3)</f>
        <v>060</v>
      </c>
      <c r="O932" s="52">
        <f>C932+N932+30</f>
        <v>44664</v>
      </c>
    </row>
    <row r="933" spans="1:15" customFormat="1">
      <c r="A933" t="s">
        <v>3020</v>
      </c>
      <c r="B933" t="s">
        <v>968</v>
      </c>
      <c r="C933" s="32">
        <v>44575</v>
      </c>
      <c r="D933" s="33">
        <v>214.8</v>
      </c>
      <c r="E933" s="34">
        <v>0</v>
      </c>
      <c r="F933" s="34">
        <v>214.8</v>
      </c>
      <c r="G933">
        <v>10</v>
      </c>
      <c r="H933" t="s">
        <v>51</v>
      </c>
      <c r="I933" t="s">
        <v>102</v>
      </c>
      <c r="J933" t="s">
        <v>803</v>
      </c>
      <c r="K933" s="23" t="str">
        <f>CONCATENATE(G:G,H:H,I:I,J:J)</f>
        <v>10FSM</v>
      </c>
      <c r="M933" t="str">
        <f>VLOOKUP(B:B,CLIENTS!A:C,3,FALSE)</f>
        <v>TR060</v>
      </c>
      <c r="N933" s="51" t="str">
        <f>RIGHT(M:M,3)</f>
        <v>060</v>
      </c>
      <c r="O933" s="52">
        <f>C933+N933+30</f>
        <v>44665</v>
      </c>
    </row>
    <row r="934" spans="1:15" customFormat="1">
      <c r="A934" t="s">
        <v>3106</v>
      </c>
      <c r="B934" t="s">
        <v>968</v>
      </c>
      <c r="C934" s="32">
        <v>44582</v>
      </c>
      <c r="D934" s="33">
        <v>695.56</v>
      </c>
      <c r="E934" s="34">
        <v>0</v>
      </c>
      <c r="F934" s="34">
        <v>695.56</v>
      </c>
      <c r="G934">
        <v>10</v>
      </c>
      <c r="H934" t="s">
        <v>51</v>
      </c>
      <c r="I934" t="s">
        <v>102</v>
      </c>
      <c r="J934" t="s">
        <v>803</v>
      </c>
      <c r="K934" s="23" t="str">
        <f>CONCATENATE(G:G,H:H,I:I,J:J)</f>
        <v>10FSM</v>
      </c>
      <c r="M934" t="str">
        <f>VLOOKUP(B:B,CLIENTS!A:C,3,FALSE)</f>
        <v>TR060</v>
      </c>
      <c r="N934" s="51" t="str">
        <f>RIGHT(M:M,3)</f>
        <v>060</v>
      </c>
      <c r="O934" s="52">
        <f>C934+N934+30</f>
        <v>44672</v>
      </c>
    </row>
    <row r="935" spans="1:15" customFormat="1">
      <c r="A935" t="s">
        <v>3173</v>
      </c>
      <c r="B935" t="s">
        <v>1938</v>
      </c>
      <c r="C935" s="32">
        <v>44586</v>
      </c>
      <c r="D935" s="33">
        <v>429</v>
      </c>
      <c r="E935" s="34">
        <v>0</v>
      </c>
      <c r="F935" s="34">
        <v>429</v>
      </c>
      <c r="G935">
        <v>10</v>
      </c>
      <c r="H935" t="s">
        <v>51</v>
      </c>
      <c r="I935" t="s">
        <v>102</v>
      </c>
      <c r="J935" t="s">
        <v>803</v>
      </c>
      <c r="K935" s="23" t="str">
        <f>CONCATENATE(G:G,H:H,I:I,J:J)</f>
        <v>10FSM</v>
      </c>
      <c r="M935" t="str">
        <f>VLOOKUP(B:B,CLIENTS!A:C,3,FALSE)</f>
        <v>TR060</v>
      </c>
      <c r="N935" s="51" t="str">
        <f>RIGHT(M:M,3)</f>
        <v>060</v>
      </c>
      <c r="O935" s="52">
        <f>C935+N935+30</f>
        <v>44676</v>
      </c>
    </row>
    <row r="936" spans="1:15" customFormat="1">
      <c r="A936" t="s">
        <v>3906</v>
      </c>
      <c r="B936" t="s">
        <v>968</v>
      </c>
      <c r="C936" s="32">
        <v>44592</v>
      </c>
      <c r="D936" s="33">
        <v>695.56</v>
      </c>
      <c r="E936" s="34">
        <v>0</v>
      </c>
      <c r="F936" s="34">
        <v>695.56</v>
      </c>
      <c r="G936">
        <v>10</v>
      </c>
      <c r="H936" t="s">
        <v>51</v>
      </c>
      <c r="I936" t="s">
        <v>102</v>
      </c>
      <c r="J936" t="s">
        <v>803</v>
      </c>
      <c r="K936" s="23" t="str">
        <f>CONCATENATE(G:G,H:H,I:I,J:J)</f>
        <v>10FSM</v>
      </c>
      <c r="M936" t="str">
        <f>VLOOKUP(B:B,CLIENTS!A:C,3,FALSE)</f>
        <v>TR060</v>
      </c>
      <c r="N936" s="51" t="str">
        <f>RIGHT(M:M,3)</f>
        <v>060</v>
      </c>
      <c r="O936" s="52">
        <f>C936+N936+30</f>
        <v>44682</v>
      </c>
    </row>
    <row r="937" spans="1:15" customFormat="1">
      <c r="A937" t="s">
        <v>1595</v>
      </c>
      <c r="B937" t="s">
        <v>1213</v>
      </c>
      <c r="C937" s="32">
        <v>44463</v>
      </c>
      <c r="D937" s="33">
        <v>764.58</v>
      </c>
      <c r="E937" s="34">
        <v>0</v>
      </c>
      <c r="F937" s="34">
        <v>764.58</v>
      </c>
      <c r="G937">
        <v>10</v>
      </c>
      <c r="H937" t="s">
        <v>51</v>
      </c>
      <c r="I937" t="s">
        <v>102</v>
      </c>
      <c r="J937" t="s">
        <v>965</v>
      </c>
      <c r="K937" s="23" t="str">
        <f>CONCATENATE(G:G,H:H,I:I,J:J)</f>
        <v>10FSK</v>
      </c>
      <c r="M937" t="str">
        <f>VLOOKUP(B:B,CLIENTS!A:C,3,FALSE)</f>
        <v>CH030</v>
      </c>
      <c r="N937" s="51" t="str">
        <f>RIGHT(M:M,3)</f>
        <v>030</v>
      </c>
      <c r="O937" s="52">
        <f>C937+N937+30</f>
        <v>44523</v>
      </c>
    </row>
    <row r="938" spans="1:15" customFormat="1">
      <c r="A938" t="s">
        <v>1596</v>
      </c>
      <c r="B938" t="s">
        <v>1597</v>
      </c>
      <c r="C938" s="32">
        <v>44463</v>
      </c>
      <c r="D938" s="33">
        <v>194.57</v>
      </c>
      <c r="E938" s="34">
        <v>0</v>
      </c>
      <c r="F938" s="34">
        <v>194.57</v>
      </c>
      <c r="G938">
        <v>10</v>
      </c>
      <c r="H938" t="s">
        <v>51</v>
      </c>
      <c r="I938" t="s">
        <v>102</v>
      </c>
      <c r="J938" t="s">
        <v>965</v>
      </c>
      <c r="K938" s="23" t="str">
        <f>CONCATENATE(G:G,H:H,I:I,J:J)</f>
        <v>10FSK</v>
      </c>
      <c r="M938" t="str">
        <f>VLOOKUP(B:B,CLIENTS!A:C,3,FALSE)</f>
        <v>CH030</v>
      </c>
      <c r="N938" s="51" t="str">
        <f>RIGHT(M:M,3)</f>
        <v>030</v>
      </c>
      <c r="O938" s="52">
        <f>C938+N938+30</f>
        <v>44523</v>
      </c>
    </row>
    <row r="939" spans="1:15" customFormat="1">
      <c r="A939" t="s">
        <v>1683</v>
      </c>
      <c r="B939" t="s">
        <v>1213</v>
      </c>
      <c r="C939" s="32">
        <v>44476</v>
      </c>
      <c r="D939" s="33">
        <v>12538.44</v>
      </c>
      <c r="E939" s="34">
        <v>0</v>
      </c>
      <c r="F939" s="34">
        <v>12538.44</v>
      </c>
      <c r="G939">
        <v>10</v>
      </c>
      <c r="H939" t="s">
        <v>51</v>
      </c>
      <c r="I939" t="s">
        <v>102</v>
      </c>
      <c r="J939" t="s">
        <v>1173</v>
      </c>
      <c r="K939" s="23" t="str">
        <f>CONCATENATE(G:G,H:H,I:I,J:J)</f>
        <v>10FSH</v>
      </c>
      <c r="M939" t="str">
        <f>VLOOKUP(B:B,CLIENTS!A:C,3,FALSE)</f>
        <v>CH030</v>
      </c>
      <c r="N939" s="51" t="str">
        <f>RIGHT(M:M,3)</f>
        <v>030</v>
      </c>
      <c r="O939" s="52">
        <f>C939+N939+30</f>
        <v>44536</v>
      </c>
    </row>
    <row r="940" spans="1:15" customFormat="1">
      <c r="A940" t="s">
        <v>1718</v>
      </c>
      <c r="B940" t="s">
        <v>1213</v>
      </c>
      <c r="C940" s="32">
        <v>44483</v>
      </c>
      <c r="D940" s="33">
        <v>377.83</v>
      </c>
      <c r="E940" s="34">
        <v>0</v>
      </c>
      <c r="F940" s="34">
        <v>377.83</v>
      </c>
      <c r="G940">
        <v>10</v>
      </c>
      <c r="H940" t="s">
        <v>51</v>
      </c>
      <c r="I940" t="s">
        <v>102</v>
      </c>
      <c r="J940" t="s">
        <v>1173</v>
      </c>
      <c r="K940" s="23" t="str">
        <f>CONCATENATE(G:G,H:H,I:I,J:J)</f>
        <v>10FSH</v>
      </c>
      <c r="M940" t="str">
        <f>VLOOKUP(B:B,CLIENTS!A:C,3,FALSE)</f>
        <v>CH030</v>
      </c>
      <c r="N940" s="51" t="str">
        <f>RIGHT(M:M,3)</f>
        <v>030</v>
      </c>
      <c r="O940" s="52">
        <f>C940+N940+30</f>
        <v>44543</v>
      </c>
    </row>
    <row r="941" spans="1:15" customFormat="1">
      <c r="A941" t="s">
        <v>2116</v>
      </c>
      <c r="B941" t="s">
        <v>1597</v>
      </c>
      <c r="C941" s="32">
        <v>44525</v>
      </c>
      <c r="D941" s="33">
        <v>280.25</v>
      </c>
      <c r="E941" s="34">
        <v>0</v>
      </c>
      <c r="F941" s="34">
        <v>280.25</v>
      </c>
      <c r="G941">
        <v>10</v>
      </c>
      <c r="H941" t="s">
        <v>51</v>
      </c>
      <c r="I941" t="s">
        <v>102</v>
      </c>
      <c r="J941" t="s">
        <v>588</v>
      </c>
      <c r="K941" s="23" t="str">
        <f>CONCATENATE(G:G,H:H,I:I,J:J)</f>
        <v>10FSC</v>
      </c>
      <c r="M941" t="str">
        <f>VLOOKUP(B:B,CLIENTS!A:C,3,FALSE)</f>
        <v>CH030</v>
      </c>
      <c r="N941" s="51" t="str">
        <f>RIGHT(M:M,3)</f>
        <v>030</v>
      </c>
      <c r="O941" s="52">
        <f>C941+N941+30</f>
        <v>44585</v>
      </c>
    </row>
    <row r="942" spans="1:15" customFormat="1">
      <c r="A942" t="s">
        <v>2516</v>
      </c>
      <c r="B942" t="s">
        <v>1213</v>
      </c>
      <c r="C942" s="32">
        <v>44553</v>
      </c>
      <c r="D942" s="33">
        <v>289.77</v>
      </c>
      <c r="E942" s="34">
        <v>0</v>
      </c>
      <c r="F942" s="34">
        <v>289.77</v>
      </c>
      <c r="G942">
        <v>10</v>
      </c>
      <c r="H942" t="s">
        <v>51</v>
      </c>
      <c r="I942" t="s">
        <v>102</v>
      </c>
      <c r="J942" t="s">
        <v>682</v>
      </c>
      <c r="K942" s="23" t="str">
        <f>CONCATENATE(G:G,H:H,I:I,J:J)</f>
        <v>10FSD</v>
      </c>
      <c r="M942" t="str">
        <f>VLOOKUP(B:B,CLIENTS!A:C,3,FALSE)</f>
        <v>CH030</v>
      </c>
      <c r="N942" s="51" t="str">
        <f>RIGHT(M:M,3)</f>
        <v>030</v>
      </c>
      <c r="O942" s="52">
        <f>C942+N942+30</f>
        <v>44613</v>
      </c>
    </row>
    <row r="943" spans="1:15" customFormat="1">
      <c r="A943" t="s">
        <v>1519</v>
      </c>
      <c r="B943" t="s">
        <v>500</v>
      </c>
      <c r="C943" s="32">
        <v>44441</v>
      </c>
      <c r="D943" s="33">
        <v>178.654</v>
      </c>
      <c r="E943" s="34">
        <v>0</v>
      </c>
      <c r="F943" s="34">
        <v>178.654</v>
      </c>
      <c r="G943">
        <v>10</v>
      </c>
      <c r="H943" t="s">
        <v>51</v>
      </c>
      <c r="I943" t="s">
        <v>102</v>
      </c>
      <c r="J943" t="s">
        <v>965</v>
      </c>
      <c r="K943" s="23" t="str">
        <f>CONCATENATE(G:G,H:H,I:I,J:J)</f>
        <v>10FSK</v>
      </c>
      <c r="M943" t="str">
        <f>VLOOKUP(B:B,CLIENTS!A:C,3,FALSE)</f>
        <v>CH030</v>
      </c>
      <c r="N943" s="51" t="str">
        <f>RIGHT(M:M,3)</f>
        <v>030</v>
      </c>
      <c r="O943" s="52">
        <f>C943+N943+30</f>
        <v>44501</v>
      </c>
    </row>
    <row r="944" spans="1:15" customFormat="1">
      <c r="A944" t="s">
        <v>1524</v>
      </c>
      <c r="B944" t="s">
        <v>376</v>
      </c>
      <c r="C944" s="32">
        <v>44442</v>
      </c>
      <c r="D944" s="33">
        <v>275.721</v>
      </c>
      <c r="E944" s="34">
        <v>0</v>
      </c>
      <c r="F944" s="34">
        <v>275.721</v>
      </c>
      <c r="G944">
        <v>10</v>
      </c>
      <c r="H944" t="s">
        <v>51</v>
      </c>
      <c r="I944" t="s">
        <v>102</v>
      </c>
      <c r="J944" t="s">
        <v>965</v>
      </c>
      <c r="K944" s="23" t="str">
        <f>CONCATENATE(G:G,H:H,I:I,J:J)</f>
        <v>10FSK</v>
      </c>
      <c r="M944" t="str">
        <f>VLOOKUP(B:B,CLIENTS!A:C,3,FALSE)</f>
        <v>CH030</v>
      </c>
      <c r="N944" s="51" t="str">
        <f>RIGHT(M:M,3)</f>
        <v>030</v>
      </c>
      <c r="O944" s="52">
        <f>C944+N944+30</f>
        <v>44502</v>
      </c>
    </row>
    <row r="945" spans="1:15" customFormat="1">
      <c r="A945" t="s">
        <v>1527</v>
      </c>
      <c r="B945" t="s">
        <v>376</v>
      </c>
      <c r="C945" s="32">
        <v>44446</v>
      </c>
      <c r="D945" s="33">
        <v>189.64699999999999</v>
      </c>
      <c r="E945" s="34">
        <v>0</v>
      </c>
      <c r="F945" s="34">
        <v>189.64699999999999</v>
      </c>
      <c r="G945">
        <v>10</v>
      </c>
      <c r="H945" t="s">
        <v>51</v>
      </c>
      <c r="I945" t="s">
        <v>102</v>
      </c>
      <c r="J945" t="s">
        <v>965</v>
      </c>
      <c r="K945" s="23" t="str">
        <f>CONCATENATE(G:G,H:H,I:I,J:J)</f>
        <v>10FSK</v>
      </c>
      <c r="M945" t="str">
        <f>VLOOKUP(B:B,CLIENTS!A:C,3,FALSE)</f>
        <v>CH030</v>
      </c>
      <c r="N945" s="51" t="str">
        <f>RIGHT(M:M,3)</f>
        <v>030</v>
      </c>
      <c r="O945" s="52">
        <f>C945+N945+30</f>
        <v>44506</v>
      </c>
    </row>
    <row r="946" spans="1:15" customFormat="1">
      <c r="A946" t="s">
        <v>1544</v>
      </c>
      <c r="B946" t="s">
        <v>376</v>
      </c>
      <c r="C946" s="32">
        <v>44452</v>
      </c>
      <c r="D946" s="33">
        <v>275.721</v>
      </c>
      <c r="E946" s="34">
        <v>0</v>
      </c>
      <c r="F946" s="34">
        <v>275.721</v>
      </c>
      <c r="G946">
        <v>10</v>
      </c>
      <c r="H946" t="s">
        <v>51</v>
      </c>
      <c r="I946" t="s">
        <v>102</v>
      </c>
      <c r="J946" t="s">
        <v>965</v>
      </c>
      <c r="K946" s="23" t="str">
        <f>CONCATENATE(G:G,H:H,I:I,J:J)</f>
        <v>10FSK</v>
      </c>
      <c r="M946" t="str">
        <f>VLOOKUP(B:B,CLIENTS!A:C,3,FALSE)</f>
        <v>CH030</v>
      </c>
      <c r="N946" s="51" t="str">
        <f>RIGHT(M:M,3)</f>
        <v>030</v>
      </c>
      <c r="O946" s="52">
        <f>C946+N946+30</f>
        <v>44512</v>
      </c>
    </row>
    <row r="947" spans="1:15" customFormat="1">
      <c r="A947" t="s">
        <v>1545</v>
      </c>
      <c r="B947" t="s">
        <v>376</v>
      </c>
      <c r="C947" s="32">
        <v>44452</v>
      </c>
      <c r="D947" s="33">
        <v>715.59699999999998</v>
      </c>
      <c r="E947" s="34">
        <v>0</v>
      </c>
      <c r="F947" s="34">
        <v>715.59699999999998</v>
      </c>
      <c r="G947">
        <v>10</v>
      </c>
      <c r="H947" t="s">
        <v>51</v>
      </c>
      <c r="I947" t="s">
        <v>102</v>
      </c>
      <c r="J947" t="s">
        <v>965</v>
      </c>
      <c r="K947" s="23" t="str">
        <f>CONCATENATE(G:G,H:H,I:I,J:J)</f>
        <v>10FSK</v>
      </c>
      <c r="M947" t="str">
        <f>VLOOKUP(B:B,CLIENTS!A:C,3,FALSE)</f>
        <v>CH030</v>
      </c>
      <c r="N947" s="51" t="str">
        <f>RIGHT(M:M,3)</f>
        <v>030</v>
      </c>
      <c r="O947" s="52">
        <f>C947+N947+30</f>
        <v>44512</v>
      </c>
    </row>
    <row r="948" spans="1:15" customFormat="1">
      <c r="A948" t="s">
        <v>1552</v>
      </c>
      <c r="B948" t="s">
        <v>376</v>
      </c>
      <c r="C948" s="32">
        <v>44454</v>
      </c>
      <c r="D948" s="33">
        <v>799.03099999999995</v>
      </c>
      <c r="E948" s="34">
        <v>0</v>
      </c>
      <c r="F948" s="34">
        <v>799.03099999999995</v>
      </c>
      <c r="G948">
        <v>10</v>
      </c>
      <c r="H948" t="s">
        <v>51</v>
      </c>
      <c r="I948" t="s">
        <v>102</v>
      </c>
      <c r="J948" t="s">
        <v>965</v>
      </c>
      <c r="K948" s="23" t="str">
        <f>CONCATENATE(G:G,H:H,I:I,J:J)</f>
        <v>10FSK</v>
      </c>
      <c r="M948" t="str">
        <f>VLOOKUP(B:B,CLIENTS!A:C,3,FALSE)</f>
        <v>CH030</v>
      </c>
      <c r="N948" s="51" t="str">
        <f>RIGHT(M:M,3)</f>
        <v>030</v>
      </c>
      <c r="O948" s="52">
        <f>C948+N948+30</f>
        <v>44514</v>
      </c>
    </row>
    <row r="949" spans="1:15" customFormat="1">
      <c r="A949" t="s">
        <v>1553</v>
      </c>
      <c r="B949" t="s">
        <v>376</v>
      </c>
      <c r="C949" s="32">
        <v>44454</v>
      </c>
      <c r="D949" s="33">
        <v>799.03099999999995</v>
      </c>
      <c r="E949" s="34">
        <v>0</v>
      </c>
      <c r="F949" s="34">
        <v>799.03099999999995</v>
      </c>
      <c r="G949">
        <v>10</v>
      </c>
      <c r="H949" t="s">
        <v>51</v>
      </c>
      <c r="I949" t="s">
        <v>102</v>
      </c>
      <c r="J949" t="s">
        <v>965</v>
      </c>
      <c r="K949" s="23" t="str">
        <f>CONCATENATE(G:G,H:H,I:I,J:J)</f>
        <v>10FSK</v>
      </c>
      <c r="M949" t="str">
        <f>VLOOKUP(B:B,CLIENTS!A:C,3,FALSE)</f>
        <v>CH030</v>
      </c>
      <c r="N949" s="51" t="str">
        <f>RIGHT(M:M,3)</f>
        <v>030</v>
      </c>
      <c r="O949" s="52">
        <f>C949+N949+30</f>
        <v>44514</v>
      </c>
    </row>
    <row r="950" spans="1:15" customFormat="1">
      <c r="A950" t="s">
        <v>1573</v>
      </c>
      <c r="B950" t="s">
        <v>376</v>
      </c>
      <c r="C950" s="32">
        <v>44460</v>
      </c>
      <c r="D950" s="33">
        <v>189.64699999999999</v>
      </c>
      <c r="E950" s="34">
        <v>0</v>
      </c>
      <c r="F950" s="34">
        <v>189.64699999999999</v>
      </c>
      <c r="G950">
        <v>10</v>
      </c>
      <c r="H950" t="s">
        <v>51</v>
      </c>
      <c r="I950" t="s">
        <v>102</v>
      </c>
      <c r="J950" t="s">
        <v>965</v>
      </c>
      <c r="K950" s="23" t="str">
        <f>CONCATENATE(G:G,H:H,I:I,J:J)</f>
        <v>10FSK</v>
      </c>
      <c r="M950" t="str">
        <f>VLOOKUP(B:B,CLIENTS!A:C,3,FALSE)</f>
        <v>CH030</v>
      </c>
      <c r="N950" s="51" t="str">
        <f>RIGHT(M:M,3)</f>
        <v>030</v>
      </c>
      <c r="O950" s="52">
        <f>C950+N950+30</f>
        <v>44520</v>
      </c>
    </row>
    <row r="951" spans="1:15" customFormat="1">
      <c r="A951" t="s">
        <v>1586</v>
      </c>
      <c r="B951" t="s">
        <v>376</v>
      </c>
      <c r="C951" s="32">
        <v>44462</v>
      </c>
      <c r="D951" s="33">
        <v>147.40199999999999</v>
      </c>
      <c r="E951" s="34">
        <v>0</v>
      </c>
      <c r="F951" s="34">
        <v>147.40199999999999</v>
      </c>
      <c r="G951">
        <v>10</v>
      </c>
      <c r="H951" t="s">
        <v>51</v>
      </c>
      <c r="I951" t="s">
        <v>102</v>
      </c>
      <c r="J951" t="s">
        <v>965</v>
      </c>
      <c r="K951" s="23" t="str">
        <f>CONCATENATE(G:G,H:H,I:I,J:J)</f>
        <v>10FSK</v>
      </c>
      <c r="M951" t="str">
        <f>VLOOKUP(B:B,CLIENTS!A:C,3,FALSE)</f>
        <v>CH030</v>
      </c>
      <c r="N951" s="51" t="str">
        <f>RIGHT(M:M,3)</f>
        <v>030</v>
      </c>
      <c r="O951" s="52">
        <f>C951+N951+30</f>
        <v>44522</v>
      </c>
    </row>
    <row r="952" spans="1:15" customFormat="1">
      <c r="A952" t="s">
        <v>1589</v>
      </c>
      <c r="B952" t="s">
        <v>376</v>
      </c>
      <c r="C952" s="32">
        <v>44462</v>
      </c>
      <c r="D952" s="33">
        <v>399.815</v>
      </c>
      <c r="E952" s="34">
        <v>0</v>
      </c>
      <c r="F952" s="34">
        <v>399.815</v>
      </c>
      <c r="G952">
        <v>10</v>
      </c>
      <c r="H952" t="s">
        <v>51</v>
      </c>
      <c r="I952" t="s">
        <v>102</v>
      </c>
      <c r="J952" t="s">
        <v>965</v>
      </c>
      <c r="K952" s="23" t="str">
        <f>CONCATENATE(G:G,H:H,I:I,J:J)</f>
        <v>10FSK</v>
      </c>
      <c r="M952" t="str">
        <f>VLOOKUP(B:B,CLIENTS!A:C,3,FALSE)</f>
        <v>CH030</v>
      </c>
      <c r="N952" s="51" t="str">
        <f>RIGHT(M:M,3)</f>
        <v>030</v>
      </c>
      <c r="O952" s="52">
        <f>C952+N952+30</f>
        <v>44522</v>
      </c>
    </row>
    <row r="953" spans="1:15" customFormat="1">
      <c r="A953" t="s">
        <v>1592</v>
      </c>
      <c r="B953" t="s">
        <v>376</v>
      </c>
      <c r="C953" s="32">
        <v>44463</v>
      </c>
      <c r="D953" s="33">
        <v>264.63099999999997</v>
      </c>
      <c r="E953" s="34">
        <v>0</v>
      </c>
      <c r="F953" s="34">
        <v>264.63099999999997</v>
      </c>
      <c r="G953">
        <v>10</v>
      </c>
      <c r="H953" t="s">
        <v>51</v>
      </c>
      <c r="I953" t="s">
        <v>102</v>
      </c>
      <c r="J953" t="s">
        <v>965</v>
      </c>
      <c r="K953" s="23" t="str">
        <f>CONCATENATE(G:G,H:H,I:I,J:J)</f>
        <v>10FSK</v>
      </c>
      <c r="M953" t="str">
        <f>VLOOKUP(B:B,CLIENTS!A:C,3,FALSE)</f>
        <v>CH030</v>
      </c>
      <c r="N953" s="51" t="str">
        <f>RIGHT(M:M,3)</f>
        <v>030</v>
      </c>
      <c r="O953" s="52">
        <f>C953+N953+30</f>
        <v>44523</v>
      </c>
    </row>
    <row r="954" spans="1:15" customFormat="1">
      <c r="A954" t="s">
        <v>1593</v>
      </c>
      <c r="B954" t="s">
        <v>376</v>
      </c>
      <c r="C954" s="32">
        <v>44463</v>
      </c>
      <c r="D954" s="33">
        <v>799.03099999999995</v>
      </c>
      <c r="E954" s="34">
        <v>0</v>
      </c>
      <c r="F954" s="34">
        <v>799.03099999999995</v>
      </c>
      <c r="G954">
        <v>10</v>
      </c>
      <c r="H954" t="s">
        <v>51</v>
      </c>
      <c r="I954" t="s">
        <v>102</v>
      </c>
      <c r="J954" t="s">
        <v>965</v>
      </c>
      <c r="K954" s="23" t="str">
        <f>CONCATENATE(G:G,H:H,I:I,J:J)</f>
        <v>10FSK</v>
      </c>
      <c r="M954" t="str">
        <f>VLOOKUP(B:B,CLIENTS!A:C,3,FALSE)</f>
        <v>CH030</v>
      </c>
      <c r="N954" s="51" t="str">
        <f>RIGHT(M:M,3)</f>
        <v>030</v>
      </c>
      <c r="O954" s="52">
        <f>C954+N954+30</f>
        <v>44523</v>
      </c>
    </row>
    <row r="955" spans="1:15" customFormat="1">
      <c r="A955" t="s">
        <v>1600</v>
      </c>
      <c r="B955" t="s">
        <v>376</v>
      </c>
      <c r="C955" s="32">
        <v>44464</v>
      </c>
      <c r="D955" s="33">
        <v>181.72499999999999</v>
      </c>
      <c r="E955" s="34">
        <v>0</v>
      </c>
      <c r="F955" s="34">
        <v>181.72499999999999</v>
      </c>
      <c r="G955">
        <v>10</v>
      </c>
      <c r="H955" t="s">
        <v>51</v>
      </c>
      <c r="I955" t="s">
        <v>102</v>
      </c>
      <c r="J955" t="s">
        <v>965</v>
      </c>
      <c r="K955" s="23" t="str">
        <f>CONCATENATE(G:G,H:H,I:I,J:J)</f>
        <v>10FSK</v>
      </c>
      <c r="M955" t="str">
        <f>VLOOKUP(B:B,CLIENTS!A:C,3,FALSE)</f>
        <v>CH030</v>
      </c>
      <c r="N955" s="51" t="str">
        <f>RIGHT(M:M,3)</f>
        <v>030</v>
      </c>
      <c r="O955" s="52">
        <f>C955+N955+30</f>
        <v>44524</v>
      </c>
    </row>
    <row r="956" spans="1:15" customFormat="1">
      <c r="A956" t="s">
        <v>1656</v>
      </c>
      <c r="B956" t="s">
        <v>376</v>
      </c>
      <c r="C956" s="32">
        <v>44470</v>
      </c>
      <c r="D956" s="33">
        <v>181.72499999999999</v>
      </c>
      <c r="E956" s="34">
        <v>0</v>
      </c>
      <c r="F956" s="34">
        <v>181.72499999999999</v>
      </c>
      <c r="G956">
        <v>10</v>
      </c>
      <c r="H956" t="s">
        <v>51</v>
      </c>
      <c r="I956" t="s">
        <v>102</v>
      </c>
      <c r="J956" t="s">
        <v>1173</v>
      </c>
      <c r="K956" s="23" t="str">
        <f>CONCATENATE(G:G,H:H,I:I,J:J)</f>
        <v>10FSH</v>
      </c>
      <c r="M956" t="str">
        <f>VLOOKUP(B:B,CLIENTS!A:C,3,FALSE)</f>
        <v>CH030</v>
      </c>
      <c r="N956" s="51" t="str">
        <f>RIGHT(M:M,3)</f>
        <v>030</v>
      </c>
      <c r="O956" s="52">
        <f>C956+N956+30</f>
        <v>44530</v>
      </c>
    </row>
    <row r="957" spans="1:15" customFormat="1">
      <c r="A957" t="s">
        <v>1658</v>
      </c>
      <c r="B957" t="s">
        <v>376</v>
      </c>
      <c r="C957" s="32">
        <v>44471</v>
      </c>
      <c r="D957" s="33">
        <v>189.64699999999999</v>
      </c>
      <c r="E957" s="34">
        <v>0</v>
      </c>
      <c r="F957" s="34">
        <v>189.64699999999999</v>
      </c>
      <c r="G957">
        <v>10</v>
      </c>
      <c r="H957" t="s">
        <v>51</v>
      </c>
      <c r="I957" t="s">
        <v>102</v>
      </c>
      <c r="J957" t="s">
        <v>1173</v>
      </c>
      <c r="K957" s="23" t="str">
        <f>CONCATENATE(G:G,H:H,I:I,J:J)</f>
        <v>10FSH</v>
      </c>
      <c r="M957" t="str">
        <f>VLOOKUP(B:B,CLIENTS!A:C,3,FALSE)</f>
        <v>CH030</v>
      </c>
      <c r="N957" s="51" t="str">
        <f>RIGHT(M:M,3)</f>
        <v>030</v>
      </c>
      <c r="O957" s="52">
        <f>C957+N957+30</f>
        <v>44531</v>
      </c>
    </row>
    <row r="958" spans="1:15" customFormat="1">
      <c r="A958" t="s">
        <v>1667</v>
      </c>
      <c r="B958" t="s">
        <v>376</v>
      </c>
      <c r="C958" s="32">
        <v>44474</v>
      </c>
      <c r="D958" s="33">
        <v>799.03099999999995</v>
      </c>
      <c r="E958" s="34">
        <v>0</v>
      </c>
      <c r="F958" s="34">
        <v>799.03099999999995</v>
      </c>
      <c r="G958">
        <v>10</v>
      </c>
      <c r="H958" t="s">
        <v>51</v>
      </c>
      <c r="I958" t="s">
        <v>102</v>
      </c>
      <c r="J958" t="s">
        <v>1173</v>
      </c>
      <c r="K958" s="23" t="str">
        <f>CONCATENATE(G:G,H:H,I:I,J:J)</f>
        <v>10FSH</v>
      </c>
      <c r="M958" t="str">
        <f>VLOOKUP(B:B,CLIENTS!A:C,3,FALSE)</f>
        <v>CH030</v>
      </c>
      <c r="N958" s="51" t="str">
        <f>RIGHT(M:M,3)</f>
        <v>030</v>
      </c>
      <c r="O958" s="52">
        <f>C958+N958+30</f>
        <v>44534</v>
      </c>
    </row>
    <row r="959" spans="1:15" customFormat="1">
      <c r="A959" t="s">
        <v>1668</v>
      </c>
      <c r="B959" t="s">
        <v>376</v>
      </c>
      <c r="C959" s="32">
        <v>44474</v>
      </c>
      <c r="D959" s="33">
        <v>550.84199999999998</v>
      </c>
      <c r="E959" s="34">
        <v>0</v>
      </c>
      <c r="F959" s="34">
        <v>550.84199999999998</v>
      </c>
      <c r="G959">
        <v>10</v>
      </c>
      <c r="H959" t="s">
        <v>51</v>
      </c>
      <c r="I959" t="s">
        <v>102</v>
      </c>
      <c r="J959" t="s">
        <v>1173</v>
      </c>
      <c r="K959" s="23" t="str">
        <f>CONCATENATE(G:G,H:H,I:I,J:J)</f>
        <v>10FSH</v>
      </c>
      <c r="M959" t="str">
        <f>VLOOKUP(B:B,CLIENTS!A:C,3,FALSE)</f>
        <v>CH030</v>
      </c>
      <c r="N959" s="51" t="str">
        <f>RIGHT(M:M,3)</f>
        <v>030</v>
      </c>
      <c r="O959" s="52">
        <f>C959+N959+30</f>
        <v>44534</v>
      </c>
    </row>
    <row r="960" spans="1:15" customFormat="1">
      <c r="A960" t="s">
        <v>1684</v>
      </c>
      <c r="B960" t="s">
        <v>376</v>
      </c>
      <c r="C960" s="32">
        <v>44476</v>
      </c>
      <c r="D960" s="33">
        <v>264.63099999999997</v>
      </c>
      <c r="E960" s="34">
        <v>0</v>
      </c>
      <c r="F960" s="34">
        <v>264.63099999999997</v>
      </c>
      <c r="G960">
        <v>10</v>
      </c>
      <c r="H960" t="s">
        <v>51</v>
      </c>
      <c r="I960" t="s">
        <v>102</v>
      </c>
      <c r="J960" t="s">
        <v>1173</v>
      </c>
      <c r="K960" s="23" t="str">
        <f>CONCATENATE(G:G,H:H,I:I,J:J)</f>
        <v>10FSH</v>
      </c>
      <c r="M960" t="str">
        <f>VLOOKUP(B:B,CLIENTS!A:C,3,FALSE)</f>
        <v>CH030</v>
      </c>
      <c r="N960" s="51" t="str">
        <f>RIGHT(M:M,3)</f>
        <v>030</v>
      </c>
      <c r="O960" s="52">
        <f>C960+N960+30</f>
        <v>44536</v>
      </c>
    </row>
    <row r="961" spans="1:15" customFormat="1">
      <c r="A961" t="s">
        <v>1692</v>
      </c>
      <c r="B961" t="s">
        <v>376</v>
      </c>
      <c r="C961" s="32">
        <v>44480</v>
      </c>
      <c r="D961" s="33">
        <v>580.41300000000001</v>
      </c>
      <c r="E961" s="34">
        <v>0</v>
      </c>
      <c r="F961" s="34">
        <v>580.41300000000001</v>
      </c>
      <c r="G961">
        <v>10</v>
      </c>
      <c r="H961" t="s">
        <v>51</v>
      </c>
      <c r="I961" t="s">
        <v>102</v>
      </c>
      <c r="J961" t="s">
        <v>1173</v>
      </c>
      <c r="K961" s="23" t="str">
        <f>CONCATENATE(G:G,H:H,I:I,J:J)</f>
        <v>10FSH</v>
      </c>
      <c r="M961" t="str">
        <f>VLOOKUP(B:B,CLIENTS!A:C,3,FALSE)</f>
        <v>CH030</v>
      </c>
      <c r="N961" s="51" t="str">
        <f>RIGHT(M:M,3)</f>
        <v>030</v>
      </c>
      <c r="O961" s="52">
        <f>C961+N961+30</f>
        <v>44540</v>
      </c>
    </row>
    <row r="962" spans="1:15" customFormat="1">
      <c r="A962" t="s">
        <v>1709</v>
      </c>
      <c r="B962" t="s">
        <v>376</v>
      </c>
      <c r="C962" s="32">
        <v>44482</v>
      </c>
      <c r="D962" s="33">
        <v>550.84199999999998</v>
      </c>
      <c r="E962" s="34">
        <v>0</v>
      </c>
      <c r="F962" s="34">
        <v>550.84199999999998</v>
      </c>
      <c r="G962">
        <v>10</v>
      </c>
      <c r="H962" t="s">
        <v>51</v>
      </c>
      <c r="I962" t="s">
        <v>102</v>
      </c>
      <c r="J962" t="s">
        <v>1173</v>
      </c>
      <c r="K962" s="23" t="str">
        <f>CONCATENATE(G:G,H:H,I:I,J:J)</f>
        <v>10FSH</v>
      </c>
      <c r="M962" t="str">
        <f>VLOOKUP(B:B,CLIENTS!A:C,3,FALSE)</f>
        <v>CH030</v>
      </c>
      <c r="N962" s="51" t="str">
        <f>RIGHT(M:M,3)</f>
        <v>030</v>
      </c>
      <c r="O962" s="52">
        <f>C962+N962+30</f>
        <v>44542</v>
      </c>
    </row>
    <row r="963" spans="1:15" customFormat="1">
      <c r="A963" t="s">
        <v>1713</v>
      </c>
      <c r="B963" t="s">
        <v>376</v>
      </c>
      <c r="C963" s="32">
        <v>44483</v>
      </c>
      <c r="D963" s="33">
        <v>521.27</v>
      </c>
      <c r="E963" s="34">
        <v>0</v>
      </c>
      <c r="F963" s="34">
        <v>521.27</v>
      </c>
      <c r="G963">
        <v>10</v>
      </c>
      <c r="H963" t="s">
        <v>51</v>
      </c>
      <c r="I963" t="s">
        <v>102</v>
      </c>
      <c r="J963" t="s">
        <v>1173</v>
      </c>
      <c r="K963" s="23" t="str">
        <f>CONCATENATE(G:G,H:H,I:I,J:J)</f>
        <v>10FSH</v>
      </c>
      <c r="M963" t="str">
        <f>VLOOKUP(B:B,CLIENTS!A:C,3,FALSE)</f>
        <v>CH030</v>
      </c>
      <c r="N963" s="51" t="str">
        <f>RIGHT(M:M,3)</f>
        <v>030</v>
      </c>
      <c r="O963" s="52">
        <f>C963+N963+30</f>
        <v>44543</v>
      </c>
    </row>
    <row r="964" spans="1:15" customFormat="1">
      <c r="A964" t="s">
        <v>1714</v>
      </c>
      <c r="B964" t="s">
        <v>376</v>
      </c>
      <c r="C964" s="32">
        <v>44483</v>
      </c>
      <c r="D964" s="33">
        <v>399.815</v>
      </c>
      <c r="E964" s="34">
        <v>0</v>
      </c>
      <c r="F964" s="34">
        <v>399.815</v>
      </c>
      <c r="G964">
        <v>10</v>
      </c>
      <c r="H964" t="s">
        <v>51</v>
      </c>
      <c r="I964" t="s">
        <v>102</v>
      </c>
      <c r="J964" t="s">
        <v>1173</v>
      </c>
      <c r="K964" s="23" t="str">
        <f>CONCATENATE(G:G,H:H,I:I,J:J)</f>
        <v>10FSH</v>
      </c>
      <c r="M964" t="str">
        <f>VLOOKUP(B:B,CLIENTS!A:C,3,FALSE)</f>
        <v>CH030</v>
      </c>
      <c r="N964" s="51" t="str">
        <f>RIGHT(M:M,3)</f>
        <v>030</v>
      </c>
      <c r="O964" s="52">
        <f>C964+N964+30</f>
        <v>44543</v>
      </c>
    </row>
    <row r="965" spans="1:15" customFormat="1">
      <c r="A965" t="s">
        <v>1724</v>
      </c>
      <c r="B965" t="s">
        <v>376</v>
      </c>
      <c r="C965" s="32">
        <v>44484</v>
      </c>
      <c r="D965" s="33">
        <v>181.72499999999999</v>
      </c>
      <c r="E965" s="34">
        <v>0</v>
      </c>
      <c r="F965" s="34">
        <v>181.72499999999999</v>
      </c>
      <c r="G965">
        <v>10</v>
      </c>
      <c r="H965" t="s">
        <v>51</v>
      </c>
      <c r="I965" t="s">
        <v>102</v>
      </c>
      <c r="J965" t="s">
        <v>1173</v>
      </c>
      <c r="K965" s="23" t="str">
        <f>CONCATENATE(G:G,H:H,I:I,J:J)</f>
        <v>10FSH</v>
      </c>
      <c r="M965" t="str">
        <f>VLOOKUP(B:B,CLIENTS!A:C,3,FALSE)</f>
        <v>CH030</v>
      </c>
      <c r="N965" s="51" t="str">
        <f>RIGHT(M:M,3)</f>
        <v>030</v>
      </c>
      <c r="O965" s="52">
        <f>C965+N965+30</f>
        <v>44544</v>
      </c>
    </row>
    <row r="966" spans="1:15" customFormat="1">
      <c r="A966" t="s">
        <v>1725</v>
      </c>
      <c r="B966" t="s">
        <v>376</v>
      </c>
      <c r="C966" s="32">
        <v>44484</v>
      </c>
      <c r="D966" s="33">
        <v>179.613</v>
      </c>
      <c r="E966" s="34">
        <v>0</v>
      </c>
      <c r="F966" s="34">
        <v>179.613</v>
      </c>
      <c r="G966">
        <v>10</v>
      </c>
      <c r="H966" t="s">
        <v>51</v>
      </c>
      <c r="I966" t="s">
        <v>102</v>
      </c>
      <c r="J966" t="s">
        <v>1173</v>
      </c>
      <c r="K966" s="23" t="str">
        <f>CONCATENATE(G:G,H:H,I:I,J:J)</f>
        <v>10FSH</v>
      </c>
      <c r="M966" t="str">
        <f>VLOOKUP(B:B,CLIENTS!A:C,3,FALSE)</f>
        <v>CH030</v>
      </c>
      <c r="N966" s="51" t="str">
        <f>RIGHT(M:M,3)</f>
        <v>030</v>
      </c>
      <c r="O966" s="52">
        <f>C966+N966+30</f>
        <v>44544</v>
      </c>
    </row>
    <row r="967" spans="1:15" customFormat="1">
      <c r="A967" t="s">
        <v>1730</v>
      </c>
      <c r="B967" t="s">
        <v>500</v>
      </c>
      <c r="C967" s="32">
        <v>44488</v>
      </c>
      <c r="D967" s="33">
        <v>1119.037</v>
      </c>
      <c r="E967" s="34">
        <v>0</v>
      </c>
      <c r="F967" s="34">
        <v>1119.037</v>
      </c>
      <c r="G967">
        <v>10</v>
      </c>
      <c r="H967" t="s">
        <v>51</v>
      </c>
      <c r="I967" t="s">
        <v>102</v>
      </c>
      <c r="J967" t="s">
        <v>1173</v>
      </c>
      <c r="K967" s="23" t="str">
        <f>CONCATENATE(G:G,H:H,I:I,J:J)</f>
        <v>10FSH</v>
      </c>
      <c r="M967" t="str">
        <f>VLOOKUP(B:B,CLIENTS!A:C,3,FALSE)</f>
        <v>CH030</v>
      </c>
      <c r="N967" s="51" t="str">
        <f>RIGHT(M:M,3)</f>
        <v>030</v>
      </c>
      <c r="O967" s="52">
        <f>C967+N967+30</f>
        <v>44548</v>
      </c>
    </row>
    <row r="968" spans="1:15" customFormat="1">
      <c r="A968" t="s">
        <v>1811</v>
      </c>
      <c r="B968" t="s">
        <v>376</v>
      </c>
      <c r="C968" s="32">
        <v>44498</v>
      </c>
      <c r="D968" s="33">
        <v>181.72499999999999</v>
      </c>
      <c r="E968" s="34">
        <v>0</v>
      </c>
      <c r="F968" s="34">
        <v>181.72499999999999</v>
      </c>
      <c r="G968">
        <v>10</v>
      </c>
      <c r="H968" t="s">
        <v>51</v>
      </c>
      <c r="I968" t="s">
        <v>102</v>
      </c>
      <c r="J968" t="s">
        <v>1173</v>
      </c>
      <c r="K968" s="23" t="str">
        <f>CONCATENATE(G:G,H:H,I:I,J:J)</f>
        <v>10FSH</v>
      </c>
      <c r="M968" t="str">
        <f>VLOOKUP(B:B,CLIENTS!A:C,3,FALSE)</f>
        <v>CH030</v>
      </c>
      <c r="N968" s="51" t="str">
        <f>RIGHT(M:M,3)</f>
        <v>030</v>
      </c>
      <c r="O968" s="52">
        <f>C968+N968+30</f>
        <v>44558</v>
      </c>
    </row>
    <row r="969" spans="1:15" customFormat="1">
      <c r="A969" t="s">
        <v>1943</v>
      </c>
      <c r="B969" t="s">
        <v>376</v>
      </c>
      <c r="C969" s="32">
        <v>44503</v>
      </c>
      <c r="D969" s="33">
        <v>799.03099999999995</v>
      </c>
      <c r="E969" s="34">
        <v>0</v>
      </c>
      <c r="F969" s="34">
        <v>799.03099999999995</v>
      </c>
      <c r="G969">
        <v>10</v>
      </c>
      <c r="H969" t="s">
        <v>51</v>
      </c>
      <c r="I969" t="s">
        <v>102</v>
      </c>
      <c r="J969" t="s">
        <v>588</v>
      </c>
      <c r="K969" s="23" t="str">
        <f>CONCATENATE(G:G,H:H,I:I,J:J)</f>
        <v>10FSC</v>
      </c>
      <c r="M969" t="str">
        <f>VLOOKUP(B:B,CLIENTS!A:C,3,FALSE)</f>
        <v>CH030</v>
      </c>
      <c r="N969" s="51" t="str">
        <f>RIGHT(M:M,3)</f>
        <v>030</v>
      </c>
      <c r="O969" s="52">
        <f>C969+N969+30</f>
        <v>44563</v>
      </c>
    </row>
    <row r="970" spans="1:15" customFormat="1">
      <c r="A970" t="s">
        <v>1960</v>
      </c>
      <c r="B970" t="s">
        <v>376</v>
      </c>
      <c r="C970" s="32">
        <v>44505</v>
      </c>
      <c r="D970" s="33">
        <v>181.72499999999999</v>
      </c>
      <c r="E970" s="34">
        <v>0</v>
      </c>
      <c r="F970" s="34">
        <v>181.72499999999999</v>
      </c>
      <c r="G970">
        <v>10</v>
      </c>
      <c r="H970" t="s">
        <v>51</v>
      </c>
      <c r="I970" t="s">
        <v>102</v>
      </c>
      <c r="J970" t="s">
        <v>588</v>
      </c>
      <c r="K970" s="23" t="str">
        <f>CONCATENATE(G:G,H:H,I:I,J:J)</f>
        <v>10FSC</v>
      </c>
      <c r="M970" t="str">
        <f>VLOOKUP(B:B,CLIENTS!A:C,3,FALSE)</f>
        <v>CH030</v>
      </c>
      <c r="N970" s="51" t="str">
        <f>RIGHT(M:M,3)</f>
        <v>030</v>
      </c>
      <c r="O970" s="52">
        <f>C970+N970+30</f>
        <v>44565</v>
      </c>
    </row>
    <row r="971" spans="1:15" customFormat="1">
      <c r="A971" t="s">
        <v>1965</v>
      </c>
      <c r="B971" t="s">
        <v>376</v>
      </c>
      <c r="C971" s="32">
        <v>44506</v>
      </c>
      <c r="D971" s="33">
        <v>715.59699999999998</v>
      </c>
      <c r="E971" s="34">
        <v>0</v>
      </c>
      <c r="F971" s="34">
        <v>715.59699999999998</v>
      </c>
      <c r="G971">
        <v>10</v>
      </c>
      <c r="H971" t="s">
        <v>51</v>
      </c>
      <c r="I971" t="s">
        <v>102</v>
      </c>
      <c r="J971" t="s">
        <v>588</v>
      </c>
      <c r="K971" s="23" t="str">
        <f>CONCATENATE(G:G,H:H,I:I,J:J)</f>
        <v>10FSC</v>
      </c>
      <c r="M971" t="str">
        <f>VLOOKUP(B:B,CLIENTS!A:C,3,FALSE)</f>
        <v>CH030</v>
      </c>
      <c r="N971" s="51" t="str">
        <f>RIGHT(M:M,3)</f>
        <v>030</v>
      </c>
      <c r="O971" s="52">
        <f>C971+N971+30</f>
        <v>44566</v>
      </c>
    </row>
    <row r="972" spans="1:15" customFormat="1">
      <c r="A972" t="s">
        <v>1987</v>
      </c>
      <c r="B972" t="s">
        <v>500</v>
      </c>
      <c r="C972" s="32">
        <v>44509</v>
      </c>
      <c r="D972" s="33">
        <v>715.59699999999998</v>
      </c>
      <c r="E972" s="34">
        <v>0</v>
      </c>
      <c r="F972" s="34">
        <v>715.59699999999998</v>
      </c>
      <c r="G972">
        <v>10</v>
      </c>
      <c r="H972" t="s">
        <v>51</v>
      </c>
      <c r="I972" t="s">
        <v>102</v>
      </c>
      <c r="J972" t="s">
        <v>588</v>
      </c>
      <c r="K972" s="23" t="str">
        <f>CONCATENATE(G:G,H:H,I:I,J:J)</f>
        <v>10FSC</v>
      </c>
      <c r="M972" t="str">
        <f>VLOOKUP(B:B,CLIENTS!A:C,3,FALSE)</f>
        <v>CH030</v>
      </c>
      <c r="N972" s="51" t="str">
        <f>RIGHT(M:M,3)</f>
        <v>030</v>
      </c>
      <c r="O972" s="52">
        <f>C972+N972+30</f>
        <v>44569</v>
      </c>
    </row>
    <row r="973" spans="1:15" customFormat="1">
      <c r="A973" t="s">
        <v>1988</v>
      </c>
      <c r="B973" t="s">
        <v>376</v>
      </c>
      <c r="C973" s="32">
        <v>44509</v>
      </c>
      <c r="D973" s="33">
        <v>715.59699999999998</v>
      </c>
      <c r="E973" s="34">
        <v>0</v>
      </c>
      <c r="F973" s="34">
        <v>715.59699999999998</v>
      </c>
      <c r="G973">
        <v>10</v>
      </c>
      <c r="H973" t="s">
        <v>51</v>
      </c>
      <c r="I973" t="s">
        <v>102</v>
      </c>
      <c r="J973" t="s">
        <v>588</v>
      </c>
      <c r="K973" s="23" t="str">
        <f>CONCATENATE(G:G,H:H,I:I,J:J)</f>
        <v>10FSC</v>
      </c>
      <c r="M973" t="str">
        <f>VLOOKUP(B:B,CLIENTS!A:C,3,FALSE)</f>
        <v>CH030</v>
      </c>
      <c r="N973" s="51" t="str">
        <f>RIGHT(M:M,3)</f>
        <v>030</v>
      </c>
      <c r="O973" s="52">
        <f>C973+N973+30</f>
        <v>44569</v>
      </c>
    </row>
    <row r="974" spans="1:15" customFormat="1">
      <c r="A974" t="s">
        <v>2016</v>
      </c>
      <c r="B974" t="s">
        <v>376</v>
      </c>
      <c r="C974" s="32">
        <v>44513</v>
      </c>
      <c r="D974" s="33">
        <v>1041.9390000000001</v>
      </c>
      <c r="E974" s="34">
        <v>0</v>
      </c>
      <c r="F974" s="34">
        <v>1041.9390000000001</v>
      </c>
      <c r="G974">
        <v>10</v>
      </c>
      <c r="H974" t="s">
        <v>51</v>
      </c>
      <c r="I974" t="s">
        <v>102</v>
      </c>
      <c r="J974" t="s">
        <v>588</v>
      </c>
      <c r="K974" s="23" t="str">
        <f>CONCATENATE(G:G,H:H,I:I,J:J)</f>
        <v>10FSC</v>
      </c>
      <c r="M974" t="str">
        <f>VLOOKUP(B:B,CLIENTS!A:C,3,FALSE)</f>
        <v>CH030</v>
      </c>
      <c r="N974" s="51" t="str">
        <f>RIGHT(M:M,3)</f>
        <v>030</v>
      </c>
      <c r="O974" s="52">
        <f>C974+N974+30</f>
        <v>44573</v>
      </c>
    </row>
    <row r="975" spans="1:15" customFormat="1">
      <c r="A975" t="s">
        <v>2029</v>
      </c>
      <c r="B975" t="s">
        <v>376</v>
      </c>
      <c r="C975" s="32">
        <v>44515</v>
      </c>
      <c r="D975" s="33">
        <v>264.63099999999997</v>
      </c>
      <c r="E975" s="34">
        <v>0</v>
      </c>
      <c r="F975" s="34">
        <v>264.63099999999997</v>
      </c>
      <c r="G975">
        <v>10</v>
      </c>
      <c r="H975" t="s">
        <v>51</v>
      </c>
      <c r="I975" t="s">
        <v>102</v>
      </c>
      <c r="J975" t="s">
        <v>588</v>
      </c>
      <c r="K975" s="23" t="str">
        <f>CONCATENATE(G:G,H:H,I:I,J:J)</f>
        <v>10FSC</v>
      </c>
      <c r="M975" t="str">
        <f>VLOOKUP(B:B,CLIENTS!A:C,3,FALSE)</f>
        <v>CH030</v>
      </c>
      <c r="N975" s="51" t="str">
        <f>RIGHT(M:M,3)</f>
        <v>030</v>
      </c>
      <c r="O975" s="52">
        <f>C975+N975+30</f>
        <v>44575</v>
      </c>
    </row>
    <row r="976" spans="1:15" customFormat="1">
      <c r="A976" t="s">
        <v>2045</v>
      </c>
      <c r="B976" t="s">
        <v>376</v>
      </c>
      <c r="C976" s="32">
        <v>44517</v>
      </c>
      <c r="D976" s="33">
        <v>399.815</v>
      </c>
      <c r="E976" s="34">
        <v>0</v>
      </c>
      <c r="F976" s="34">
        <v>399.815</v>
      </c>
      <c r="G976">
        <v>10</v>
      </c>
      <c r="H976" t="s">
        <v>51</v>
      </c>
      <c r="I976" t="s">
        <v>102</v>
      </c>
      <c r="J976" t="s">
        <v>588</v>
      </c>
      <c r="K976" s="23" t="str">
        <f>CONCATENATE(G:G,H:H,I:I,J:J)</f>
        <v>10FSC</v>
      </c>
      <c r="M976" t="str">
        <f>VLOOKUP(B:B,CLIENTS!A:C,3,FALSE)</f>
        <v>CH030</v>
      </c>
      <c r="N976" s="51" t="str">
        <f>RIGHT(M:M,3)</f>
        <v>030</v>
      </c>
      <c r="O976" s="52">
        <f>C976+N976+30</f>
        <v>44577</v>
      </c>
    </row>
    <row r="977" spans="1:15" customFormat="1">
      <c r="A977" t="s">
        <v>2058</v>
      </c>
      <c r="B977" t="s">
        <v>376</v>
      </c>
      <c r="C977" s="32">
        <v>44518</v>
      </c>
      <c r="D977" s="33">
        <v>799.03099999999995</v>
      </c>
      <c r="E977" s="34">
        <v>0</v>
      </c>
      <c r="F977" s="34">
        <v>799.03099999999995</v>
      </c>
      <c r="G977">
        <v>10</v>
      </c>
      <c r="H977" t="s">
        <v>51</v>
      </c>
      <c r="I977" t="s">
        <v>102</v>
      </c>
      <c r="J977" t="s">
        <v>588</v>
      </c>
      <c r="K977" s="23" t="str">
        <f>CONCATENATE(G:G,H:H,I:I,J:J)</f>
        <v>10FSC</v>
      </c>
      <c r="M977" t="str">
        <f>VLOOKUP(B:B,CLIENTS!A:C,3,FALSE)</f>
        <v>CH030</v>
      </c>
      <c r="N977" s="51" t="str">
        <f>RIGHT(M:M,3)</f>
        <v>030</v>
      </c>
      <c r="O977" s="52">
        <f>C977+N977+30</f>
        <v>44578</v>
      </c>
    </row>
    <row r="978" spans="1:15" customFormat="1">
      <c r="A978" t="s">
        <v>2068</v>
      </c>
      <c r="B978" t="s">
        <v>376</v>
      </c>
      <c r="C978" s="32">
        <v>44519</v>
      </c>
      <c r="D978" s="33">
        <v>799.03099999999995</v>
      </c>
      <c r="E978" s="34">
        <v>0</v>
      </c>
      <c r="F978" s="34">
        <v>799.03099999999995</v>
      </c>
      <c r="G978">
        <v>10</v>
      </c>
      <c r="H978" t="s">
        <v>51</v>
      </c>
      <c r="I978" t="s">
        <v>102</v>
      </c>
      <c r="J978" t="s">
        <v>588</v>
      </c>
      <c r="K978" s="23" t="str">
        <f>CONCATENATE(G:G,H:H,I:I,J:J)</f>
        <v>10FSC</v>
      </c>
      <c r="M978" t="str">
        <f>VLOOKUP(B:B,CLIENTS!A:C,3,FALSE)</f>
        <v>CH030</v>
      </c>
      <c r="N978" s="51" t="str">
        <f>RIGHT(M:M,3)</f>
        <v>030</v>
      </c>
      <c r="O978" s="52">
        <f>C978+N978+30</f>
        <v>44579</v>
      </c>
    </row>
    <row r="979" spans="1:15" customFormat="1">
      <c r="A979" t="s">
        <v>2152</v>
      </c>
      <c r="B979" t="s">
        <v>376</v>
      </c>
      <c r="C979" s="32">
        <v>44529</v>
      </c>
      <c r="D979" s="33">
        <v>799.03099999999995</v>
      </c>
      <c r="E979" s="34">
        <v>0</v>
      </c>
      <c r="F979" s="34">
        <v>799.03099999999995</v>
      </c>
      <c r="G979">
        <v>10</v>
      </c>
      <c r="H979" t="s">
        <v>51</v>
      </c>
      <c r="I979" t="s">
        <v>102</v>
      </c>
      <c r="J979" t="s">
        <v>588</v>
      </c>
      <c r="K979" s="23" t="str">
        <f>CONCATENATE(G:G,H:H,I:I,J:J)</f>
        <v>10FSC</v>
      </c>
      <c r="M979" t="str">
        <f>VLOOKUP(B:B,CLIENTS!A:C,3,FALSE)</f>
        <v>CH030</v>
      </c>
      <c r="N979" s="51" t="str">
        <f>RIGHT(M:M,3)</f>
        <v>030</v>
      </c>
      <c r="O979" s="52">
        <f>C979+N979+30</f>
        <v>44589</v>
      </c>
    </row>
    <row r="980" spans="1:15" customFormat="1">
      <c r="A980" t="s">
        <v>2269</v>
      </c>
      <c r="B980" t="s">
        <v>376</v>
      </c>
      <c r="C980" s="32">
        <v>44531</v>
      </c>
      <c r="D980" s="33">
        <v>196.511</v>
      </c>
      <c r="E980" s="34">
        <v>0</v>
      </c>
      <c r="F980" s="34">
        <v>196.511</v>
      </c>
      <c r="G980">
        <v>10</v>
      </c>
      <c r="H980" t="s">
        <v>51</v>
      </c>
      <c r="I980" t="s">
        <v>102</v>
      </c>
      <c r="J980" t="s">
        <v>682</v>
      </c>
      <c r="K980" s="23" t="str">
        <f>CONCATENATE(G:G,H:H,I:I,J:J)</f>
        <v>10FSD</v>
      </c>
      <c r="M980" t="str">
        <f>VLOOKUP(B:B,CLIENTS!A:C,3,FALSE)</f>
        <v>CH030</v>
      </c>
      <c r="N980" s="51" t="str">
        <f>RIGHT(M:M,3)</f>
        <v>030</v>
      </c>
      <c r="O980" s="52">
        <f>C980+N980+30</f>
        <v>44591</v>
      </c>
    </row>
    <row r="981" spans="1:15" customFormat="1">
      <c r="A981" t="s">
        <v>2279</v>
      </c>
      <c r="B981" t="s">
        <v>376</v>
      </c>
      <c r="C981" s="32">
        <v>44532</v>
      </c>
      <c r="D981" s="33">
        <v>181.72499999999999</v>
      </c>
      <c r="E981" s="34">
        <v>0</v>
      </c>
      <c r="F981" s="34">
        <v>181.72499999999999</v>
      </c>
      <c r="G981">
        <v>10</v>
      </c>
      <c r="H981" t="s">
        <v>51</v>
      </c>
      <c r="I981" t="s">
        <v>102</v>
      </c>
      <c r="J981" t="s">
        <v>682</v>
      </c>
      <c r="K981" s="23" t="str">
        <f>CONCATENATE(G:G,H:H,I:I,J:J)</f>
        <v>10FSD</v>
      </c>
      <c r="M981" t="str">
        <f>VLOOKUP(B:B,CLIENTS!A:C,3,FALSE)</f>
        <v>CH030</v>
      </c>
      <c r="N981" s="51" t="str">
        <f>RIGHT(M:M,3)</f>
        <v>030</v>
      </c>
      <c r="O981" s="52">
        <f>C981+N981+30</f>
        <v>44592</v>
      </c>
    </row>
    <row r="982" spans="1:15" customFormat="1">
      <c r="A982" t="s">
        <v>2280</v>
      </c>
      <c r="B982" t="s">
        <v>376</v>
      </c>
      <c r="C982" s="32">
        <v>44532</v>
      </c>
      <c r="D982" s="33">
        <v>715.59699999999998</v>
      </c>
      <c r="E982" s="34">
        <v>0</v>
      </c>
      <c r="F982" s="34">
        <v>715.59699999999998</v>
      </c>
      <c r="G982">
        <v>10</v>
      </c>
      <c r="H982" t="s">
        <v>51</v>
      </c>
      <c r="I982" t="s">
        <v>102</v>
      </c>
      <c r="J982" t="s">
        <v>682</v>
      </c>
      <c r="K982" s="23" t="str">
        <f>CONCATENATE(G:G,H:H,I:I,J:J)</f>
        <v>10FSD</v>
      </c>
      <c r="M982" t="str">
        <f>VLOOKUP(B:B,CLIENTS!A:C,3,FALSE)</f>
        <v>CH030</v>
      </c>
      <c r="N982" s="51" t="str">
        <f>RIGHT(M:M,3)</f>
        <v>030</v>
      </c>
      <c r="O982" s="52">
        <f>C982+N982+30</f>
        <v>44592</v>
      </c>
    </row>
    <row r="983" spans="1:15" customFormat="1">
      <c r="A983" t="s">
        <v>2314</v>
      </c>
      <c r="B983" t="s">
        <v>376</v>
      </c>
      <c r="C983" s="32">
        <v>44536</v>
      </c>
      <c r="D983" s="33">
        <v>264.63099999999997</v>
      </c>
      <c r="E983" s="34">
        <v>0</v>
      </c>
      <c r="F983" s="34">
        <v>264.63099999999997</v>
      </c>
      <c r="G983">
        <v>10</v>
      </c>
      <c r="H983" t="s">
        <v>51</v>
      </c>
      <c r="I983" t="s">
        <v>102</v>
      </c>
      <c r="J983" t="s">
        <v>682</v>
      </c>
      <c r="K983" s="23" t="str">
        <f>CONCATENATE(G:G,H:H,I:I,J:J)</f>
        <v>10FSD</v>
      </c>
      <c r="M983" t="str">
        <f>VLOOKUP(B:B,CLIENTS!A:C,3,FALSE)</f>
        <v>CH030</v>
      </c>
      <c r="N983" s="51" t="str">
        <f>RIGHT(M:M,3)</f>
        <v>030</v>
      </c>
      <c r="O983" s="52">
        <f>C983+N983+30</f>
        <v>44596</v>
      </c>
    </row>
    <row r="984" spans="1:15" customFormat="1">
      <c r="A984" t="s">
        <v>2483</v>
      </c>
      <c r="B984" t="s">
        <v>500</v>
      </c>
      <c r="C984" s="32">
        <v>44551</v>
      </c>
      <c r="D984" s="33">
        <v>181.72499999999999</v>
      </c>
      <c r="E984" s="34">
        <v>0</v>
      </c>
      <c r="F984" s="34">
        <v>181.72499999999999</v>
      </c>
      <c r="G984">
        <v>10</v>
      </c>
      <c r="H984" t="s">
        <v>51</v>
      </c>
      <c r="I984" t="s">
        <v>102</v>
      </c>
      <c r="J984" t="s">
        <v>682</v>
      </c>
      <c r="K984" s="23" t="str">
        <f>CONCATENATE(G:G,H:H,I:I,J:J)</f>
        <v>10FSD</v>
      </c>
      <c r="M984" t="str">
        <f>VLOOKUP(B:B,CLIENTS!A:C,3,FALSE)</f>
        <v>CH030</v>
      </c>
      <c r="N984" s="51" t="str">
        <f>RIGHT(M:M,3)</f>
        <v>030</v>
      </c>
      <c r="O984" s="52">
        <f>C984+N984+30</f>
        <v>44611</v>
      </c>
    </row>
    <row r="985" spans="1:15" customFormat="1">
      <c r="A985" t="s">
        <v>2498</v>
      </c>
      <c r="B985" t="s">
        <v>500</v>
      </c>
      <c r="C985" s="32">
        <v>44552</v>
      </c>
      <c r="D985" s="33">
        <v>715.59699999999998</v>
      </c>
      <c r="E985" s="34">
        <v>0</v>
      </c>
      <c r="F985" s="34">
        <v>715.59699999999998</v>
      </c>
      <c r="G985">
        <v>10</v>
      </c>
      <c r="H985" t="s">
        <v>51</v>
      </c>
      <c r="I985" t="s">
        <v>102</v>
      </c>
      <c r="J985" t="s">
        <v>682</v>
      </c>
      <c r="K985" s="23" t="str">
        <f>CONCATENATE(G:G,H:H,I:I,J:J)</f>
        <v>10FSD</v>
      </c>
      <c r="M985" t="str">
        <f>VLOOKUP(B:B,CLIENTS!A:C,3,FALSE)</f>
        <v>CH030</v>
      </c>
      <c r="N985" s="51" t="str">
        <f>RIGHT(M:M,3)</f>
        <v>030</v>
      </c>
      <c r="O985" s="52">
        <f>C985+N985+30</f>
        <v>44612</v>
      </c>
    </row>
    <row r="986" spans="1:15" customFormat="1">
      <c r="A986" t="s">
        <v>2502</v>
      </c>
      <c r="B986" t="s">
        <v>500</v>
      </c>
      <c r="C986" s="32">
        <v>44552</v>
      </c>
      <c r="D986" s="33">
        <v>181.72499999999999</v>
      </c>
      <c r="E986" s="34">
        <v>0</v>
      </c>
      <c r="F986" s="34">
        <v>181.72499999999999</v>
      </c>
      <c r="G986">
        <v>10</v>
      </c>
      <c r="H986" t="s">
        <v>51</v>
      </c>
      <c r="I986" t="s">
        <v>102</v>
      </c>
      <c r="J986" t="s">
        <v>682</v>
      </c>
      <c r="K986" s="23" t="str">
        <f>CONCATENATE(G:G,H:H,I:I,J:J)</f>
        <v>10FSD</v>
      </c>
      <c r="M986" t="str">
        <f>VLOOKUP(B:B,CLIENTS!A:C,3,FALSE)</f>
        <v>CH030</v>
      </c>
      <c r="N986" s="51" t="str">
        <f>RIGHT(M:M,3)</f>
        <v>030</v>
      </c>
      <c r="O986" s="52">
        <f>C986+N986+30</f>
        <v>44612</v>
      </c>
    </row>
    <row r="987" spans="1:15" customFormat="1">
      <c r="A987" t="s">
        <v>2530</v>
      </c>
      <c r="B987" t="s">
        <v>376</v>
      </c>
      <c r="C987" s="32">
        <v>44554</v>
      </c>
      <c r="D987" s="33">
        <v>249.31700000000001</v>
      </c>
      <c r="E987" s="34">
        <v>0</v>
      </c>
      <c r="F987" s="34">
        <v>249.31700000000001</v>
      </c>
      <c r="G987">
        <v>10</v>
      </c>
      <c r="H987" t="s">
        <v>51</v>
      </c>
      <c r="I987" t="s">
        <v>102</v>
      </c>
      <c r="J987" t="s">
        <v>682</v>
      </c>
      <c r="K987" s="23" t="str">
        <f>CONCATENATE(G:G,H:H,I:I,J:J)</f>
        <v>10FSD</v>
      </c>
      <c r="M987" t="str">
        <f>VLOOKUP(B:B,CLIENTS!A:C,3,FALSE)</f>
        <v>CH030</v>
      </c>
      <c r="N987" s="51" t="str">
        <f>RIGHT(M:M,3)</f>
        <v>030</v>
      </c>
      <c r="O987" s="52">
        <f>C987+N987+30</f>
        <v>44614</v>
      </c>
    </row>
    <row r="988" spans="1:15" customFormat="1">
      <c r="A988" t="s">
        <v>2749</v>
      </c>
      <c r="B988" t="s">
        <v>376</v>
      </c>
      <c r="C988" s="32">
        <v>44560</v>
      </c>
      <c r="D988" s="33">
        <v>799.03099999999995</v>
      </c>
      <c r="E988" s="34">
        <v>0</v>
      </c>
      <c r="F988" s="34">
        <v>799.03099999999995</v>
      </c>
      <c r="G988">
        <v>10</v>
      </c>
      <c r="H988" t="s">
        <v>51</v>
      </c>
      <c r="I988" t="s">
        <v>102</v>
      </c>
      <c r="J988" t="s">
        <v>682</v>
      </c>
      <c r="K988" s="23" t="str">
        <f>CONCATENATE(G:G,H:H,I:I,J:J)</f>
        <v>10FSD</v>
      </c>
      <c r="M988" t="str">
        <f>VLOOKUP(B:B,CLIENTS!A:C,3,FALSE)</f>
        <v>CH030</v>
      </c>
      <c r="N988" s="51" t="str">
        <f>RIGHT(M:M,3)</f>
        <v>030</v>
      </c>
      <c r="O988" s="52">
        <f>C988+N988+30</f>
        <v>44620</v>
      </c>
    </row>
    <row r="989" spans="1:15" customFormat="1">
      <c r="A989" t="s">
        <v>2898</v>
      </c>
      <c r="B989" t="s">
        <v>500</v>
      </c>
      <c r="C989" s="32">
        <v>44566</v>
      </c>
      <c r="D989" s="33">
        <v>275.721</v>
      </c>
      <c r="E989" s="34">
        <v>0</v>
      </c>
      <c r="F989" s="34">
        <v>275.721</v>
      </c>
      <c r="G989">
        <v>10</v>
      </c>
      <c r="H989" t="s">
        <v>51</v>
      </c>
      <c r="I989" t="s">
        <v>102</v>
      </c>
      <c r="J989" t="s">
        <v>803</v>
      </c>
      <c r="K989" s="23" t="str">
        <f>CONCATENATE(G:G,H:H,I:I,J:J)</f>
        <v>10FSM</v>
      </c>
      <c r="M989" t="str">
        <f>VLOOKUP(B:B,CLIENTS!A:C,3,FALSE)</f>
        <v>CH030</v>
      </c>
      <c r="N989" s="51" t="str">
        <f>RIGHT(M:M,3)</f>
        <v>030</v>
      </c>
      <c r="O989" s="52">
        <f>C989+N989+30</f>
        <v>44626</v>
      </c>
    </row>
    <row r="990" spans="1:15" customFormat="1">
      <c r="A990" t="s">
        <v>2900</v>
      </c>
      <c r="B990" t="s">
        <v>500</v>
      </c>
      <c r="C990" s="32">
        <v>44566</v>
      </c>
      <c r="D990" s="33">
        <v>799.03099999999995</v>
      </c>
      <c r="E990" s="34">
        <v>0</v>
      </c>
      <c r="F990" s="34">
        <v>799.03099999999995</v>
      </c>
      <c r="G990">
        <v>10</v>
      </c>
      <c r="H990" t="s">
        <v>51</v>
      </c>
      <c r="I990" t="s">
        <v>102</v>
      </c>
      <c r="J990" t="s">
        <v>803</v>
      </c>
      <c r="K990" s="23" t="str">
        <f>CONCATENATE(G:G,H:H,I:I,J:J)</f>
        <v>10FSM</v>
      </c>
      <c r="M990" t="str">
        <f>VLOOKUP(B:B,CLIENTS!A:C,3,FALSE)</f>
        <v>CH030</v>
      </c>
      <c r="N990" s="51" t="str">
        <f>RIGHT(M:M,3)</f>
        <v>030</v>
      </c>
      <c r="O990" s="52">
        <f>C990+N990+30</f>
        <v>44626</v>
      </c>
    </row>
    <row r="991" spans="1:15" customFormat="1">
      <c r="A991" t="s">
        <v>2931</v>
      </c>
      <c r="B991" t="s">
        <v>376</v>
      </c>
      <c r="C991" s="32">
        <v>44569</v>
      </c>
      <c r="D991" s="33">
        <v>269.91199999999998</v>
      </c>
      <c r="E991" s="34">
        <v>0</v>
      </c>
      <c r="F991" s="34">
        <v>269.91199999999998</v>
      </c>
      <c r="G991">
        <v>10</v>
      </c>
      <c r="H991" t="s">
        <v>51</v>
      </c>
      <c r="I991" t="s">
        <v>102</v>
      </c>
      <c r="J991" t="s">
        <v>803</v>
      </c>
      <c r="K991" s="23" t="str">
        <f>CONCATENATE(G:G,H:H,I:I,J:J)</f>
        <v>10FSM</v>
      </c>
      <c r="M991" t="str">
        <f>VLOOKUP(B:B,CLIENTS!A:C,3,FALSE)</f>
        <v>CH030</v>
      </c>
      <c r="N991" s="51" t="str">
        <f>RIGHT(M:M,3)</f>
        <v>030</v>
      </c>
      <c r="O991" s="52">
        <f>C991+N991+30</f>
        <v>44629</v>
      </c>
    </row>
    <row r="992" spans="1:15" customFormat="1">
      <c r="A992" t="s">
        <v>2932</v>
      </c>
      <c r="B992" t="s">
        <v>376</v>
      </c>
      <c r="C992" s="32">
        <v>44569</v>
      </c>
      <c r="D992" s="33">
        <v>130.40899999999999</v>
      </c>
      <c r="E992" s="34">
        <v>0</v>
      </c>
      <c r="F992" s="34">
        <v>130.40899999999999</v>
      </c>
      <c r="G992">
        <v>10</v>
      </c>
      <c r="H992" t="s">
        <v>51</v>
      </c>
      <c r="I992" t="s">
        <v>102</v>
      </c>
      <c r="J992" t="s">
        <v>803</v>
      </c>
      <c r="K992" s="23" t="str">
        <f>CONCATENATE(G:G,H:H,I:I,J:J)</f>
        <v>10FSM</v>
      </c>
      <c r="M992" t="str">
        <f>VLOOKUP(B:B,CLIENTS!A:C,3,FALSE)</f>
        <v>CH030</v>
      </c>
      <c r="N992" s="51" t="str">
        <f>RIGHT(M:M,3)</f>
        <v>030</v>
      </c>
      <c r="O992" s="52">
        <f>C992+N992+30</f>
        <v>44629</v>
      </c>
    </row>
    <row r="993" spans="1:15" customFormat="1">
      <c r="A993" t="s">
        <v>2934</v>
      </c>
      <c r="B993" t="s">
        <v>376</v>
      </c>
      <c r="C993" s="32">
        <v>44569</v>
      </c>
      <c r="D993" s="33">
        <v>1994.046</v>
      </c>
      <c r="E993" s="34">
        <v>0</v>
      </c>
      <c r="F993" s="34">
        <v>1994.046</v>
      </c>
      <c r="G993">
        <v>10</v>
      </c>
      <c r="H993" t="s">
        <v>51</v>
      </c>
      <c r="I993" t="s">
        <v>102</v>
      </c>
      <c r="J993" t="s">
        <v>803</v>
      </c>
      <c r="K993" s="23" t="str">
        <f>CONCATENATE(G:G,H:H,I:I,J:J)</f>
        <v>10FSM</v>
      </c>
      <c r="M993" t="str">
        <f>VLOOKUP(B:B,CLIENTS!A:C,3,FALSE)</f>
        <v>CH030</v>
      </c>
      <c r="N993" s="51" t="str">
        <f>RIGHT(M:M,3)</f>
        <v>030</v>
      </c>
      <c r="O993" s="52">
        <f>C993+N993+30</f>
        <v>44629</v>
      </c>
    </row>
    <row r="994" spans="1:15" customFormat="1">
      <c r="A994" t="s">
        <v>3029</v>
      </c>
      <c r="B994" t="s">
        <v>376</v>
      </c>
      <c r="C994" s="32">
        <v>44576</v>
      </c>
      <c r="D994" s="33">
        <v>814.99900000000002</v>
      </c>
      <c r="E994" s="34">
        <v>0</v>
      </c>
      <c r="F994" s="34">
        <v>814.99900000000002</v>
      </c>
      <c r="G994">
        <v>10</v>
      </c>
      <c r="H994" t="s">
        <v>51</v>
      </c>
      <c r="I994" t="s">
        <v>102</v>
      </c>
      <c r="J994" t="s">
        <v>803</v>
      </c>
      <c r="K994" s="23" t="str">
        <f>CONCATENATE(G:G,H:H,I:I,J:J)</f>
        <v>10FSM</v>
      </c>
      <c r="M994" t="str">
        <f>VLOOKUP(B:B,CLIENTS!A:C,3,FALSE)</f>
        <v>CH030</v>
      </c>
      <c r="N994" s="51" t="str">
        <f>RIGHT(M:M,3)</f>
        <v>030</v>
      </c>
      <c r="O994" s="52">
        <f>C994+N994+30</f>
        <v>44636</v>
      </c>
    </row>
    <row r="995" spans="1:15" customFormat="1">
      <c r="A995" t="s">
        <v>3111</v>
      </c>
      <c r="B995" t="s">
        <v>376</v>
      </c>
      <c r="C995" s="32">
        <v>44582</v>
      </c>
      <c r="D995" s="33">
        <v>814.99900000000002</v>
      </c>
      <c r="E995" s="34">
        <v>0</v>
      </c>
      <c r="F995" s="34">
        <v>814.99900000000002</v>
      </c>
      <c r="G995">
        <v>10</v>
      </c>
      <c r="H995" t="s">
        <v>51</v>
      </c>
      <c r="I995" t="s">
        <v>102</v>
      </c>
      <c r="J995" t="s">
        <v>803</v>
      </c>
      <c r="K995" s="23" t="str">
        <f>CONCATENATE(G:G,H:H,I:I,J:J)</f>
        <v>10FSM</v>
      </c>
      <c r="M995" t="str">
        <f>VLOOKUP(B:B,CLIENTS!A:C,3,FALSE)</f>
        <v>CH030</v>
      </c>
      <c r="N995" s="51" t="str">
        <f>RIGHT(M:M,3)</f>
        <v>030</v>
      </c>
      <c r="O995" s="52">
        <f>C995+N995+30</f>
        <v>44642</v>
      </c>
    </row>
    <row r="996" spans="1:15" customFormat="1">
      <c r="A996" t="s">
        <v>3112</v>
      </c>
      <c r="B996" t="s">
        <v>376</v>
      </c>
      <c r="C996" s="32">
        <v>44582</v>
      </c>
      <c r="D996" s="33">
        <v>814.99900000000002</v>
      </c>
      <c r="E996" s="34">
        <v>0</v>
      </c>
      <c r="F996" s="34">
        <v>814.99900000000002</v>
      </c>
      <c r="G996">
        <v>10</v>
      </c>
      <c r="H996" t="s">
        <v>51</v>
      </c>
      <c r="I996" t="s">
        <v>102</v>
      </c>
      <c r="J996" t="s">
        <v>803</v>
      </c>
      <c r="K996" s="23" t="str">
        <f>CONCATENATE(G:G,H:H,I:I,J:J)</f>
        <v>10FSM</v>
      </c>
      <c r="M996" t="str">
        <f>VLOOKUP(B:B,CLIENTS!A:C,3,FALSE)</f>
        <v>CH030</v>
      </c>
      <c r="N996" s="51" t="str">
        <f>RIGHT(M:M,3)</f>
        <v>030</v>
      </c>
      <c r="O996" s="52">
        <f>C996+N996+30</f>
        <v>44642</v>
      </c>
    </row>
    <row r="997" spans="1:15" customFormat="1">
      <c r="A997" t="s">
        <v>3113</v>
      </c>
      <c r="B997" t="s">
        <v>376</v>
      </c>
      <c r="C997" s="32">
        <v>44582</v>
      </c>
      <c r="D997" s="33">
        <v>561.84699999999998</v>
      </c>
      <c r="E997" s="34">
        <v>0</v>
      </c>
      <c r="F997" s="34">
        <v>561.84699999999998</v>
      </c>
      <c r="G997">
        <v>10</v>
      </c>
      <c r="H997" t="s">
        <v>51</v>
      </c>
      <c r="I997" t="s">
        <v>102</v>
      </c>
      <c r="J997" t="s">
        <v>803</v>
      </c>
      <c r="K997" s="23" t="str">
        <f>CONCATENATE(G:G,H:H,I:I,J:J)</f>
        <v>10FSM</v>
      </c>
      <c r="M997" t="str">
        <f>VLOOKUP(B:B,CLIENTS!A:C,3,FALSE)</f>
        <v>CH030</v>
      </c>
      <c r="N997" s="51" t="str">
        <f>RIGHT(M:M,3)</f>
        <v>030</v>
      </c>
      <c r="O997" s="52">
        <f>C997+N997+30</f>
        <v>44642</v>
      </c>
    </row>
    <row r="998" spans="1:15" customFormat="1">
      <c r="A998" t="s">
        <v>3151</v>
      </c>
      <c r="B998" t="s">
        <v>376</v>
      </c>
      <c r="C998" s="32">
        <v>44585</v>
      </c>
      <c r="D998" s="33">
        <v>2749.739</v>
      </c>
      <c r="E998" s="34">
        <v>0</v>
      </c>
      <c r="F998" s="34">
        <v>2749.739</v>
      </c>
      <c r="G998">
        <v>10</v>
      </c>
      <c r="H998" t="s">
        <v>51</v>
      </c>
      <c r="I998" t="s">
        <v>102</v>
      </c>
      <c r="J998" t="s">
        <v>803</v>
      </c>
      <c r="K998" s="23" t="str">
        <f>CONCATENATE(G:G,H:H,I:I,J:J)</f>
        <v>10FSM</v>
      </c>
      <c r="M998" t="str">
        <f>VLOOKUP(B:B,CLIENTS!A:C,3,FALSE)</f>
        <v>CH030</v>
      </c>
      <c r="N998" s="51" t="str">
        <f>RIGHT(M:M,3)</f>
        <v>030</v>
      </c>
      <c r="O998" s="52">
        <f>C998+N998+30</f>
        <v>44645</v>
      </c>
    </row>
    <row r="999" spans="1:15" customFormat="1">
      <c r="A999" t="s">
        <v>3156</v>
      </c>
      <c r="B999" t="s">
        <v>376</v>
      </c>
      <c r="C999" s="32">
        <v>44585</v>
      </c>
      <c r="D999" s="33">
        <v>269.91199999999998</v>
      </c>
      <c r="E999" s="34">
        <v>0</v>
      </c>
      <c r="F999" s="34">
        <v>269.91199999999998</v>
      </c>
      <c r="G999">
        <v>10</v>
      </c>
      <c r="H999" t="s">
        <v>51</v>
      </c>
      <c r="I999" t="s">
        <v>102</v>
      </c>
      <c r="J999" t="s">
        <v>803</v>
      </c>
      <c r="K999" s="23" t="str">
        <f>CONCATENATE(G:G,H:H,I:I,J:J)</f>
        <v>10FSM</v>
      </c>
      <c r="M999" t="str">
        <f>VLOOKUP(B:B,CLIENTS!A:C,3,FALSE)</f>
        <v>CH030</v>
      </c>
      <c r="N999" s="51" t="str">
        <f>RIGHT(M:M,3)</f>
        <v>030</v>
      </c>
      <c r="O999" s="52">
        <f>C999+N999+30</f>
        <v>44645</v>
      </c>
    </row>
    <row r="1000" spans="1:15" customFormat="1">
      <c r="A1000" t="s">
        <v>3157</v>
      </c>
      <c r="B1000" t="s">
        <v>376</v>
      </c>
      <c r="C1000" s="32">
        <v>44585</v>
      </c>
      <c r="D1000" s="33">
        <v>814.99900000000002</v>
      </c>
      <c r="E1000" s="34">
        <v>0</v>
      </c>
      <c r="F1000" s="34">
        <v>814.99900000000002</v>
      </c>
      <c r="G1000">
        <v>10</v>
      </c>
      <c r="H1000" t="s">
        <v>51</v>
      </c>
      <c r="I1000" t="s">
        <v>102</v>
      </c>
      <c r="J1000" t="s">
        <v>803</v>
      </c>
      <c r="K1000" s="23" t="str">
        <f>CONCATENATE(G:G,H:H,I:I,J:J)</f>
        <v>10FSM</v>
      </c>
      <c r="M1000" t="str">
        <f>VLOOKUP(B:B,CLIENTS!A:C,3,FALSE)</f>
        <v>CH030</v>
      </c>
      <c r="N1000" s="51" t="str">
        <f>RIGHT(M:M,3)</f>
        <v>030</v>
      </c>
      <c r="O1000" s="52">
        <f>C1000+N1000+30</f>
        <v>44645</v>
      </c>
    </row>
    <row r="1001" spans="1:15" customFormat="1">
      <c r="A1001" t="s">
        <v>3226</v>
      </c>
      <c r="B1001" t="s">
        <v>376</v>
      </c>
      <c r="C1001" s="32">
        <v>44589</v>
      </c>
      <c r="D1001" s="33">
        <v>365.24799999999999</v>
      </c>
      <c r="E1001" s="34">
        <v>0</v>
      </c>
      <c r="F1001" s="34">
        <v>365.24799999999999</v>
      </c>
      <c r="G1001">
        <v>10</v>
      </c>
      <c r="H1001" t="s">
        <v>51</v>
      </c>
      <c r="I1001" t="s">
        <v>102</v>
      </c>
      <c r="J1001" t="s">
        <v>803</v>
      </c>
      <c r="K1001" s="23" t="str">
        <f>CONCATENATE(G:G,H:H,I:I,J:J)</f>
        <v>10FSM</v>
      </c>
      <c r="M1001" t="str">
        <f>VLOOKUP(B:B,CLIENTS!A:C,3,FALSE)</f>
        <v>CH030</v>
      </c>
      <c r="N1001" s="51" t="str">
        <f>RIGHT(M:M,3)</f>
        <v>030</v>
      </c>
      <c r="O1001" s="52">
        <f>C1001+N1001+30</f>
        <v>44649</v>
      </c>
    </row>
    <row r="1002" spans="1:15" customFormat="1">
      <c r="A1002" t="s">
        <v>3247</v>
      </c>
      <c r="B1002" t="s">
        <v>376</v>
      </c>
      <c r="C1002" s="32">
        <v>44590</v>
      </c>
      <c r="D1002" s="33">
        <v>185.34899999999999</v>
      </c>
      <c r="E1002" s="34">
        <v>0</v>
      </c>
      <c r="F1002" s="34">
        <v>185.34899999999999</v>
      </c>
      <c r="G1002">
        <v>10</v>
      </c>
      <c r="H1002" t="s">
        <v>51</v>
      </c>
      <c r="I1002" t="s">
        <v>102</v>
      </c>
      <c r="J1002" t="s">
        <v>803</v>
      </c>
      <c r="K1002" s="23" t="str">
        <f>CONCATENATE(G:G,H:H,I:I,J:J)</f>
        <v>10FSM</v>
      </c>
      <c r="M1002" t="str">
        <f>VLOOKUP(B:B,CLIENTS!A:C,3,FALSE)</f>
        <v>CH030</v>
      </c>
      <c r="N1002" s="51" t="str">
        <f>RIGHT(M:M,3)</f>
        <v>030</v>
      </c>
      <c r="O1002" s="52">
        <f>C1002+N1002+30</f>
        <v>44650</v>
      </c>
    </row>
    <row r="1003" spans="1:15" customFormat="1">
      <c r="A1003" t="s">
        <v>3248</v>
      </c>
      <c r="B1003" t="s">
        <v>376</v>
      </c>
      <c r="C1003" s="32">
        <v>44590</v>
      </c>
      <c r="D1003" s="33">
        <v>193.428</v>
      </c>
      <c r="E1003" s="34">
        <v>0</v>
      </c>
      <c r="F1003" s="34">
        <v>193.428</v>
      </c>
      <c r="G1003">
        <v>10</v>
      </c>
      <c r="H1003" t="s">
        <v>51</v>
      </c>
      <c r="I1003" t="s">
        <v>102</v>
      </c>
      <c r="J1003" t="s">
        <v>803</v>
      </c>
      <c r="K1003" s="23" t="str">
        <f>CONCATENATE(G:G,H:H,I:I,J:J)</f>
        <v>10FSM</v>
      </c>
      <c r="M1003" t="str">
        <f>VLOOKUP(B:B,CLIENTS!A:C,3,FALSE)</f>
        <v>CH030</v>
      </c>
      <c r="N1003" s="51" t="str">
        <f>RIGHT(M:M,3)</f>
        <v>030</v>
      </c>
      <c r="O1003" s="52">
        <f>C1003+N1003+30</f>
        <v>44650</v>
      </c>
    </row>
    <row r="1004" spans="1:15" customFormat="1">
      <c r="A1004" t="s">
        <v>3250</v>
      </c>
      <c r="B1004" t="s">
        <v>376</v>
      </c>
      <c r="C1004" s="32">
        <v>44590</v>
      </c>
      <c r="D1004" s="33">
        <v>281.22300000000001</v>
      </c>
      <c r="E1004" s="34">
        <v>0</v>
      </c>
      <c r="F1004" s="34">
        <v>281.22300000000001</v>
      </c>
      <c r="G1004">
        <v>10</v>
      </c>
      <c r="H1004" t="s">
        <v>51</v>
      </c>
      <c r="I1004" t="s">
        <v>102</v>
      </c>
      <c r="J1004" t="s">
        <v>803</v>
      </c>
      <c r="K1004" s="23" t="str">
        <f>CONCATENATE(G:G,H:H,I:I,J:J)</f>
        <v>10FSM</v>
      </c>
      <c r="M1004" t="str">
        <f>VLOOKUP(B:B,CLIENTS!A:C,3,FALSE)</f>
        <v>CH030</v>
      </c>
      <c r="N1004" s="51" t="str">
        <f>RIGHT(M:M,3)</f>
        <v>030</v>
      </c>
      <c r="O1004" s="52">
        <f>C1004+N1004+30</f>
        <v>44650</v>
      </c>
    </row>
    <row r="1005" spans="1:15" customFormat="1">
      <c r="A1005" t="s">
        <v>2336</v>
      </c>
      <c r="B1005" t="s">
        <v>2337</v>
      </c>
      <c r="C1005" s="32">
        <v>44538</v>
      </c>
      <c r="D1005" s="33">
        <v>604.91200000000003</v>
      </c>
      <c r="E1005" s="34">
        <v>0</v>
      </c>
      <c r="F1005" s="34">
        <v>604.91200000000003</v>
      </c>
      <c r="G1005">
        <v>10</v>
      </c>
      <c r="H1005" t="s">
        <v>51</v>
      </c>
      <c r="I1005" t="s">
        <v>102</v>
      </c>
      <c r="J1005" t="s">
        <v>682</v>
      </c>
      <c r="K1005" s="23" t="str">
        <f>CONCATENATE(G:G,H:H,I:I,J:J)</f>
        <v>10FSD</v>
      </c>
      <c r="M1005" t="str">
        <f>VLOOKUP(B:B,CLIENTS!A:C,3,FALSE)</f>
        <v>CH030</v>
      </c>
      <c r="N1005" s="51" t="str">
        <f>RIGHT(M:M,3)</f>
        <v>030</v>
      </c>
      <c r="O1005" s="52">
        <f>C1005+N1005+30</f>
        <v>44598</v>
      </c>
    </row>
    <row r="1006" spans="1:15" customFormat="1">
      <c r="A1006" t="s">
        <v>3170</v>
      </c>
      <c r="B1006" t="s">
        <v>2337</v>
      </c>
      <c r="C1006" s="32">
        <v>44586</v>
      </c>
      <c r="D1006" s="33">
        <v>293.08100000000002</v>
      </c>
      <c r="E1006" s="34">
        <v>0</v>
      </c>
      <c r="F1006" s="34">
        <v>293.08100000000002</v>
      </c>
      <c r="G1006">
        <v>10</v>
      </c>
      <c r="H1006" t="s">
        <v>51</v>
      </c>
      <c r="I1006" t="s">
        <v>102</v>
      </c>
      <c r="J1006" t="s">
        <v>803</v>
      </c>
      <c r="K1006" s="23" t="str">
        <f>CONCATENATE(G:G,H:H,I:I,J:J)</f>
        <v>10FSM</v>
      </c>
      <c r="M1006" t="str">
        <f>VLOOKUP(B:B,CLIENTS!A:C,3,FALSE)</f>
        <v>CH030</v>
      </c>
      <c r="N1006" s="51" t="str">
        <f>RIGHT(M:M,3)</f>
        <v>030</v>
      </c>
      <c r="O1006" s="52">
        <f>C1006+N1006+30</f>
        <v>44646</v>
      </c>
    </row>
    <row r="1007" spans="1:15" customFormat="1">
      <c r="A1007" t="s">
        <v>1792</v>
      </c>
      <c r="B1007" t="s">
        <v>213</v>
      </c>
      <c r="C1007" s="32">
        <v>44497</v>
      </c>
      <c r="D1007" s="33">
        <v>186.24</v>
      </c>
      <c r="E1007" s="34">
        <v>0</v>
      </c>
      <c r="F1007" s="34">
        <v>186.24</v>
      </c>
      <c r="G1007">
        <v>10</v>
      </c>
      <c r="H1007" t="s">
        <v>51</v>
      </c>
      <c r="I1007" t="s">
        <v>102</v>
      </c>
      <c r="J1007" t="s">
        <v>1173</v>
      </c>
      <c r="K1007" s="23" t="str">
        <f>CONCATENATE(G:G,H:H,I:I,J:J)</f>
        <v>10FSH</v>
      </c>
      <c r="M1007" t="str">
        <f>VLOOKUP(B:B,CLIENTS!A:C,3,FALSE)</f>
        <v>TR090</v>
      </c>
      <c r="N1007" s="51" t="str">
        <f>RIGHT(M:M,3)</f>
        <v>090</v>
      </c>
      <c r="O1007" s="52">
        <f>C1007+N1007+30</f>
        <v>44617</v>
      </c>
    </row>
    <row r="1008" spans="1:15" customFormat="1">
      <c r="A1008" t="s">
        <v>1804</v>
      </c>
      <c r="B1008" t="s">
        <v>213</v>
      </c>
      <c r="C1008" s="32">
        <v>44498</v>
      </c>
      <c r="D1008" s="33">
        <v>575.37</v>
      </c>
      <c r="E1008" s="34">
        <v>0</v>
      </c>
      <c r="F1008" s="34">
        <v>575.37</v>
      </c>
      <c r="G1008">
        <v>10</v>
      </c>
      <c r="H1008" t="s">
        <v>51</v>
      </c>
      <c r="I1008" t="s">
        <v>102</v>
      </c>
      <c r="J1008" t="s">
        <v>1173</v>
      </c>
      <c r="K1008" s="23" t="str">
        <f>CONCATENATE(G:G,H:H,I:I,J:J)</f>
        <v>10FSH</v>
      </c>
      <c r="M1008" t="str">
        <f>VLOOKUP(B:B,CLIENTS!A:C,3,FALSE)</f>
        <v>TR090</v>
      </c>
      <c r="N1008" s="51" t="str">
        <f>RIGHT(M:M,3)</f>
        <v>090</v>
      </c>
      <c r="O1008" s="52">
        <f>C1008+N1008+30</f>
        <v>44618</v>
      </c>
    </row>
    <row r="1009" spans="1:15" customFormat="1">
      <c r="A1009" t="s">
        <v>2130</v>
      </c>
      <c r="B1009" t="s">
        <v>213</v>
      </c>
      <c r="C1009" s="32">
        <v>44526</v>
      </c>
      <c r="D1009" s="33">
        <v>133.88</v>
      </c>
      <c r="E1009" s="34">
        <v>0</v>
      </c>
      <c r="F1009" s="34">
        <v>133.88</v>
      </c>
      <c r="G1009">
        <v>10</v>
      </c>
      <c r="H1009" t="s">
        <v>51</v>
      </c>
      <c r="I1009" t="s">
        <v>102</v>
      </c>
      <c r="J1009" t="s">
        <v>588</v>
      </c>
      <c r="K1009" s="23" t="str">
        <f>CONCATENATE(G:G,H:H,I:I,J:J)</f>
        <v>10FSC</v>
      </c>
      <c r="M1009" t="str">
        <f>VLOOKUP(B:B,CLIENTS!A:C,3,FALSE)</f>
        <v>TR090</v>
      </c>
      <c r="N1009" s="51" t="str">
        <f>RIGHT(M:M,3)</f>
        <v>090</v>
      </c>
      <c r="O1009" s="52">
        <f>C1009+N1009+30</f>
        <v>44646</v>
      </c>
    </row>
    <row r="1010" spans="1:15" customFormat="1">
      <c r="A1010" t="s">
        <v>2131</v>
      </c>
      <c r="B1010" t="s">
        <v>499</v>
      </c>
      <c r="C1010" s="32">
        <v>44526</v>
      </c>
      <c r="D1010" s="33">
        <v>186.24</v>
      </c>
      <c r="E1010" s="34">
        <v>0</v>
      </c>
      <c r="F1010" s="34">
        <v>186.24</v>
      </c>
      <c r="G1010">
        <v>10</v>
      </c>
      <c r="H1010" t="s">
        <v>51</v>
      </c>
      <c r="I1010" t="s">
        <v>102</v>
      </c>
      <c r="J1010" t="s">
        <v>588</v>
      </c>
      <c r="K1010" s="23" t="str">
        <f>CONCATENATE(G:G,H:H,I:I,J:J)</f>
        <v>10FSC</v>
      </c>
      <c r="M1010" t="str">
        <f>VLOOKUP(B:B,CLIENTS!A:C,3,FALSE)</f>
        <v>TR090</v>
      </c>
      <c r="N1010" s="51" t="str">
        <f>RIGHT(M:M,3)</f>
        <v>090</v>
      </c>
      <c r="O1010" s="52">
        <f>C1010+N1010+30</f>
        <v>44646</v>
      </c>
    </row>
    <row r="1011" spans="1:15" customFormat="1">
      <c r="A1011" t="s">
        <v>2132</v>
      </c>
      <c r="B1011" t="s">
        <v>213</v>
      </c>
      <c r="C1011" s="32">
        <v>44526</v>
      </c>
      <c r="D1011" s="33">
        <v>186.24</v>
      </c>
      <c r="E1011" s="34">
        <v>0</v>
      </c>
      <c r="F1011" s="34">
        <v>186.24</v>
      </c>
      <c r="G1011">
        <v>10</v>
      </c>
      <c r="H1011" t="s">
        <v>51</v>
      </c>
      <c r="I1011" t="s">
        <v>102</v>
      </c>
      <c r="J1011" t="s">
        <v>588</v>
      </c>
      <c r="K1011" s="23" t="str">
        <f>CONCATENATE(G:G,H:H,I:I,J:J)</f>
        <v>10FSC</v>
      </c>
      <c r="M1011" t="str">
        <f>VLOOKUP(B:B,CLIENTS!A:C,3,FALSE)</f>
        <v>TR090</v>
      </c>
      <c r="N1011" s="51" t="str">
        <f>RIGHT(M:M,3)</f>
        <v>090</v>
      </c>
      <c r="O1011" s="52">
        <f>C1011+N1011+30</f>
        <v>44646</v>
      </c>
    </row>
    <row r="1012" spans="1:15" customFormat="1">
      <c r="A1012" t="s">
        <v>2133</v>
      </c>
      <c r="B1012" t="s">
        <v>213</v>
      </c>
      <c r="C1012" s="32">
        <v>44526</v>
      </c>
      <c r="D1012" s="33">
        <v>831.22</v>
      </c>
      <c r="E1012" s="34">
        <v>0</v>
      </c>
      <c r="F1012" s="34">
        <v>831.22</v>
      </c>
      <c r="G1012">
        <v>10</v>
      </c>
      <c r="H1012" t="s">
        <v>51</v>
      </c>
      <c r="I1012" t="s">
        <v>102</v>
      </c>
      <c r="J1012" t="s">
        <v>588</v>
      </c>
      <c r="K1012" s="23" t="str">
        <f>CONCATENATE(G:G,H:H,I:I,J:J)</f>
        <v>10FSC</v>
      </c>
      <c r="M1012" t="str">
        <f>VLOOKUP(B:B,CLIENTS!A:C,3,FALSE)</f>
        <v>TR090</v>
      </c>
      <c r="N1012" s="51" t="str">
        <f>RIGHT(M:M,3)</f>
        <v>090</v>
      </c>
      <c r="O1012" s="52">
        <f>C1012+N1012+30</f>
        <v>44646</v>
      </c>
    </row>
    <row r="1013" spans="1:15" customFormat="1">
      <c r="A1013" t="s">
        <v>2293</v>
      </c>
      <c r="B1013" t="s">
        <v>213</v>
      </c>
      <c r="C1013" s="32">
        <v>44533</v>
      </c>
      <c r="D1013" s="33">
        <v>4082.3</v>
      </c>
      <c r="E1013" s="34">
        <v>0</v>
      </c>
      <c r="F1013" s="34">
        <v>4082.3</v>
      </c>
      <c r="G1013">
        <v>10</v>
      </c>
      <c r="H1013" t="s">
        <v>51</v>
      </c>
      <c r="I1013" t="s">
        <v>102</v>
      </c>
      <c r="J1013" t="s">
        <v>682</v>
      </c>
      <c r="K1013" s="23" t="str">
        <f>CONCATENATE(G:G,H:H,I:I,J:J)</f>
        <v>10FSD</v>
      </c>
      <c r="M1013" t="str">
        <f>VLOOKUP(B:B,CLIENTS!A:C,3,FALSE)</f>
        <v>TR090</v>
      </c>
      <c r="N1013" s="51" t="str">
        <f>RIGHT(M:M,3)</f>
        <v>090</v>
      </c>
      <c r="O1013" s="52">
        <f>C1013+N1013+30</f>
        <v>44653</v>
      </c>
    </row>
    <row r="1014" spans="1:15" customFormat="1">
      <c r="A1014" t="s">
        <v>2361</v>
      </c>
      <c r="B1014" t="s">
        <v>213</v>
      </c>
      <c r="C1014" s="32">
        <v>44539</v>
      </c>
      <c r="D1014" s="33">
        <v>962.12</v>
      </c>
      <c r="E1014" s="34">
        <v>0</v>
      </c>
      <c r="F1014" s="34">
        <v>962.12</v>
      </c>
      <c r="G1014">
        <v>10</v>
      </c>
      <c r="H1014" t="s">
        <v>51</v>
      </c>
      <c r="I1014" t="s">
        <v>102</v>
      </c>
      <c r="J1014" t="s">
        <v>682</v>
      </c>
      <c r="K1014" s="23" t="str">
        <f>CONCATENATE(G:G,H:H,I:I,J:J)</f>
        <v>10FSD</v>
      </c>
      <c r="M1014" t="str">
        <f>VLOOKUP(B:B,CLIENTS!A:C,3,FALSE)</f>
        <v>TR090</v>
      </c>
      <c r="N1014" s="51" t="str">
        <f>RIGHT(M:M,3)</f>
        <v>090</v>
      </c>
      <c r="O1014" s="52">
        <f>C1014+N1014+30</f>
        <v>44659</v>
      </c>
    </row>
    <row r="1015" spans="1:15" customFormat="1">
      <c r="A1015" t="s">
        <v>2362</v>
      </c>
      <c r="B1015" t="s">
        <v>499</v>
      </c>
      <c r="C1015" s="32">
        <v>44539</v>
      </c>
      <c r="D1015" s="33">
        <v>240.98</v>
      </c>
      <c r="E1015" s="34">
        <v>0</v>
      </c>
      <c r="F1015" s="34">
        <v>240.98</v>
      </c>
      <c r="G1015">
        <v>10</v>
      </c>
      <c r="H1015" t="s">
        <v>51</v>
      </c>
      <c r="I1015" t="s">
        <v>102</v>
      </c>
      <c r="J1015" t="s">
        <v>682</v>
      </c>
      <c r="K1015" s="23" t="str">
        <f>CONCATENATE(G:G,H:H,I:I,J:J)</f>
        <v>10FSD</v>
      </c>
      <c r="M1015" t="str">
        <f>VLOOKUP(B:B,CLIENTS!A:C,3,FALSE)</f>
        <v>TR090</v>
      </c>
      <c r="N1015" s="51" t="str">
        <f>RIGHT(M:M,3)</f>
        <v>090</v>
      </c>
      <c r="O1015" s="52">
        <f>C1015+N1015+30</f>
        <v>44659</v>
      </c>
    </row>
    <row r="1016" spans="1:15" customFormat="1">
      <c r="A1016" t="s">
        <v>2499</v>
      </c>
      <c r="B1016" t="s">
        <v>213</v>
      </c>
      <c r="C1016" s="32">
        <v>44552</v>
      </c>
      <c r="D1016" s="33">
        <v>313.57</v>
      </c>
      <c r="E1016" s="34">
        <v>0</v>
      </c>
      <c r="F1016" s="34">
        <v>313.57</v>
      </c>
      <c r="G1016">
        <v>10</v>
      </c>
      <c r="H1016" t="s">
        <v>51</v>
      </c>
      <c r="I1016" t="s">
        <v>102</v>
      </c>
      <c r="J1016" t="s">
        <v>682</v>
      </c>
      <c r="K1016" s="23" t="str">
        <f>CONCATENATE(G:G,H:H,I:I,J:J)</f>
        <v>10FSD</v>
      </c>
      <c r="M1016" t="str">
        <f>VLOOKUP(B:B,CLIENTS!A:C,3,FALSE)</f>
        <v>TR090</v>
      </c>
      <c r="N1016" s="51" t="str">
        <f>RIGHT(M:M,3)</f>
        <v>090</v>
      </c>
      <c r="O1016" s="52">
        <f>C1016+N1016+30</f>
        <v>44672</v>
      </c>
    </row>
    <row r="1017" spans="1:15" customFormat="1">
      <c r="A1017" t="s">
        <v>2616</v>
      </c>
      <c r="B1017" t="s">
        <v>213</v>
      </c>
      <c r="C1017" s="32">
        <v>44558</v>
      </c>
      <c r="D1017" s="33">
        <v>133.88</v>
      </c>
      <c r="E1017" s="34">
        <v>0</v>
      </c>
      <c r="F1017" s="34">
        <v>133.88</v>
      </c>
      <c r="G1017">
        <v>10</v>
      </c>
      <c r="H1017" t="s">
        <v>51</v>
      </c>
      <c r="I1017" t="s">
        <v>102</v>
      </c>
      <c r="J1017" t="s">
        <v>682</v>
      </c>
      <c r="K1017" s="23" t="str">
        <f>CONCATENATE(G:G,H:H,I:I,J:J)</f>
        <v>10FSD</v>
      </c>
      <c r="M1017" t="str">
        <f>VLOOKUP(B:B,CLIENTS!A:C,3,FALSE)</f>
        <v>TR090</v>
      </c>
      <c r="N1017" s="51" t="str">
        <f>RIGHT(M:M,3)</f>
        <v>090</v>
      </c>
      <c r="O1017" s="52">
        <f>C1017+N1017+30</f>
        <v>44678</v>
      </c>
    </row>
    <row r="1018" spans="1:15" customFormat="1">
      <c r="A1018" t="s">
        <v>2623</v>
      </c>
      <c r="B1018" t="s">
        <v>213</v>
      </c>
      <c r="C1018" s="32">
        <v>44558</v>
      </c>
      <c r="D1018" s="33">
        <v>186.24</v>
      </c>
      <c r="E1018" s="34">
        <v>0</v>
      </c>
      <c r="F1018" s="34">
        <v>186.24</v>
      </c>
      <c r="G1018">
        <v>10</v>
      </c>
      <c r="H1018" t="s">
        <v>51</v>
      </c>
      <c r="I1018" t="s">
        <v>102</v>
      </c>
      <c r="J1018" t="s">
        <v>682</v>
      </c>
      <c r="K1018" s="23" t="str">
        <f>CONCATENATE(G:G,H:H,I:I,J:J)</f>
        <v>10FSD</v>
      </c>
      <c r="M1018" t="str">
        <f>VLOOKUP(B:B,CLIENTS!A:C,3,FALSE)</f>
        <v>TR090</v>
      </c>
      <c r="N1018" s="51" t="str">
        <f>RIGHT(M:M,3)</f>
        <v>090</v>
      </c>
      <c r="O1018" s="52">
        <f>C1018+N1018+30</f>
        <v>44678</v>
      </c>
    </row>
    <row r="1019" spans="1:15" customFormat="1">
      <c r="A1019" t="s">
        <v>2750</v>
      </c>
      <c r="B1019" t="s">
        <v>213</v>
      </c>
      <c r="C1019" s="32">
        <v>44560</v>
      </c>
      <c r="D1019" s="33">
        <v>186.24</v>
      </c>
      <c r="E1019" s="34">
        <v>0</v>
      </c>
      <c r="F1019" s="34">
        <v>186.24</v>
      </c>
      <c r="G1019">
        <v>10</v>
      </c>
      <c r="H1019" t="s">
        <v>51</v>
      </c>
      <c r="I1019" t="s">
        <v>102</v>
      </c>
      <c r="J1019" t="s">
        <v>682</v>
      </c>
      <c r="K1019" s="23" t="str">
        <f>CONCATENATE(G:G,H:H,I:I,J:J)</f>
        <v>10FSD</v>
      </c>
      <c r="M1019" t="str">
        <f>VLOOKUP(B:B,CLIENTS!A:C,3,FALSE)</f>
        <v>TR090</v>
      </c>
      <c r="N1019" s="51" t="str">
        <f>RIGHT(M:M,3)</f>
        <v>090</v>
      </c>
      <c r="O1019" s="52">
        <f>C1019+N1019+30</f>
        <v>44680</v>
      </c>
    </row>
    <row r="1020" spans="1:15" customFormat="1">
      <c r="A1020" t="s">
        <v>2909</v>
      </c>
      <c r="B1020" t="s">
        <v>992</v>
      </c>
      <c r="C1020" s="32">
        <v>44567</v>
      </c>
      <c r="D1020" s="33">
        <v>965.05600000000004</v>
      </c>
      <c r="E1020" s="34">
        <v>0</v>
      </c>
      <c r="F1020" s="34">
        <v>965.05600000000004</v>
      </c>
      <c r="G1020">
        <v>10</v>
      </c>
      <c r="H1020" t="s">
        <v>51</v>
      </c>
      <c r="I1020" t="s">
        <v>102</v>
      </c>
      <c r="J1020" t="s">
        <v>803</v>
      </c>
      <c r="K1020" s="23" t="str">
        <f>CONCATENATE(G:G,H:H,I:I,J:J)</f>
        <v>10FSM</v>
      </c>
      <c r="M1020" t="str">
        <f>VLOOKUP(B:B,CLIENTS!A:C,3,FALSE)</f>
        <v>CH045</v>
      </c>
      <c r="N1020" s="51" t="str">
        <f>RIGHT(M:M,3)</f>
        <v>045</v>
      </c>
      <c r="O1020" s="52">
        <f>C1020+N1020+30</f>
        <v>44642</v>
      </c>
    </row>
    <row r="1021" spans="1:15" customFormat="1">
      <c r="A1021" t="s">
        <v>2980</v>
      </c>
      <c r="B1021" t="s">
        <v>992</v>
      </c>
      <c r="C1021" s="32">
        <v>44573</v>
      </c>
      <c r="D1021" s="33">
        <v>849.41200000000003</v>
      </c>
      <c r="E1021" s="34">
        <v>0</v>
      </c>
      <c r="F1021" s="34">
        <v>849.41200000000003</v>
      </c>
      <c r="G1021">
        <v>10</v>
      </c>
      <c r="H1021" t="s">
        <v>51</v>
      </c>
      <c r="I1021" t="s">
        <v>102</v>
      </c>
      <c r="J1021" t="s">
        <v>803</v>
      </c>
      <c r="K1021" s="23" t="str">
        <f>CONCATENATE(G:G,H:H,I:I,J:J)</f>
        <v>10FSM</v>
      </c>
      <c r="M1021" t="str">
        <f>VLOOKUP(B:B,CLIENTS!A:C,3,FALSE)</f>
        <v>CH045</v>
      </c>
      <c r="N1021" s="51" t="str">
        <f>RIGHT(M:M,3)</f>
        <v>045</v>
      </c>
      <c r="O1021" s="52">
        <f>C1021+N1021+30</f>
        <v>44648</v>
      </c>
    </row>
    <row r="1022" spans="1:15" customFormat="1">
      <c r="A1022" t="s">
        <v>1513</v>
      </c>
      <c r="B1022" t="s">
        <v>607</v>
      </c>
      <c r="C1022" s="32">
        <v>44439</v>
      </c>
      <c r="D1022" s="33">
        <v>4351.5389999999998</v>
      </c>
      <c r="E1022" s="34">
        <v>0</v>
      </c>
      <c r="F1022" s="34">
        <v>4351.5389999999998</v>
      </c>
      <c r="G1022">
        <v>10</v>
      </c>
      <c r="H1022" t="s">
        <v>51</v>
      </c>
      <c r="I1022" t="s">
        <v>102</v>
      </c>
      <c r="J1022" t="s">
        <v>965</v>
      </c>
      <c r="K1022" s="23" t="str">
        <f>CONCATENATE(G:G,H:H,I:I,J:J)</f>
        <v>10FSK</v>
      </c>
      <c r="M1022" t="str">
        <f>VLOOKUP(B:B,CLIENTS!A:C,3,FALSE)</f>
        <v>TR090</v>
      </c>
      <c r="N1022" s="51" t="str">
        <f>RIGHT(M:M,3)</f>
        <v>090</v>
      </c>
      <c r="O1022" s="52">
        <f>C1022+N1022+30</f>
        <v>44559</v>
      </c>
    </row>
    <row r="1023" spans="1:15" customFormat="1">
      <c r="A1023" t="s">
        <v>1652</v>
      </c>
      <c r="B1023" t="s">
        <v>607</v>
      </c>
      <c r="C1023" s="32">
        <v>44469</v>
      </c>
      <c r="D1023" s="33">
        <v>2116.3829999999998</v>
      </c>
      <c r="E1023" s="34">
        <v>0</v>
      </c>
      <c r="F1023" s="34">
        <v>2116.3829999999998</v>
      </c>
      <c r="G1023">
        <v>10</v>
      </c>
      <c r="H1023" t="s">
        <v>51</v>
      </c>
      <c r="I1023" t="s">
        <v>102</v>
      </c>
      <c r="J1023" t="s">
        <v>965</v>
      </c>
      <c r="K1023" s="23" t="str">
        <f>CONCATENATE(G:G,H:H,I:I,J:J)</f>
        <v>10FSK</v>
      </c>
      <c r="M1023" t="str">
        <f>VLOOKUP(B:B,CLIENTS!A:C,3,FALSE)</f>
        <v>TR090</v>
      </c>
      <c r="N1023" s="51" t="str">
        <f>RIGHT(M:M,3)</f>
        <v>090</v>
      </c>
      <c r="O1023" s="52">
        <f>C1023+N1023+30</f>
        <v>44589</v>
      </c>
    </row>
    <row r="1024" spans="1:15" customFormat="1">
      <c r="A1024" t="s">
        <v>1918</v>
      </c>
      <c r="B1024" t="s">
        <v>607</v>
      </c>
      <c r="C1024" s="32">
        <v>44499</v>
      </c>
      <c r="D1024" s="33">
        <v>4099.4059999999999</v>
      </c>
      <c r="E1024" s="34">
        <v>0</v>
      </c>
      <c r="F1024" s="34">
        <v>4099.4059999999999</v>
      </c>
      <c r="G1024">
        <v>10</v>
      </c>
      <c r="H1024" t="s">
        <v>51</v>
      </c>
      <c r="I1024" t="s">
        <v>102</v>
      </c>
      <c r="J1024" t="s">
        <v>1173</v>
      </c>
      <c r="K1024" s="23" t="str">
        <f>CONCATENATE(G:G,H:H,I:I,J:J)</f>
        <v>10FSH</v>
      </c>
      <c r="M1024" t="str">
        <f>VLOOKUP(B:B,CLIENTS!A:C,3,FALSE)</f>
        <v>TR090</v>
      </c>
      <c r="N1024" s="51" t="str">
        <f>RIGHT(M:M,3)</f>
        <v>090</v>
      </c>
      <c r="O1024" s="52">
        <f>C1024+N1024+30</f>
        <v>44619</v>
      </c>
    </row>
    <row r="1025" spans="1:15" customFormat="1">
      <c r="A1025" t="s">
        <v>2254</v>
      </c>
      <c r="B1025" t="s">
        <v>607</v>
      </c>
      <c r="C1025" s="32">
        <v>44530</v>
      </c>
      <c r="D1025" s="33">
        <v>1357.759</v>
      </c>
      <c r="E1025" s="34">
        <v>0</v>
      </c>
      <c r="F1025" s="34">
        <v>1357.759</v>
      </c>
      <c r="G1025">
        <v>10</v>
      </c>
      <c r="H1025" t="s">
        <v>51</v>
      </c>
      <c r="I1025" t="s">
        <v>102</v>
      </c>
      <c r="J1025" t="s">
        <v>588</v>
      </c>
      <c r="K1025" s="23" t="str">
        <f>CONCATENATE(G:G,H:H,I:I,J:J)</f>
        <v>10FSC</v>
      </c>
      <c r="M1025" t="str">
        <f>VLOOKUP(B:B,CLIENTS!A:C,3,FALSE)</f>
        <v>TR090</v>
      </c>
      <c r="N1025" s="51" t="str">
        <f>RIGHT(M:M,3)</f>
        <v>090</v>
      </c>
      <c r="O1025" s="52">
        <f>C1025+N1025+30</f>
        <v>44650</v>
      </c>
    </row>
    <row r="1026" spans="1:15" customFormat="1">
      <c r="A1026" t="s">
        <v>2862</v>
      </c>
      <c r="B1026" t="s">
        <v>2863</v>
      </c>
      <c r="C1026" s="32">
        <v>44561</v>
      </c>
      <c r="D1026" s="33">
        <v>5278.067</v>
      </c>
      <c r="E1026" s="34">
        <v>0</v>
      </c>
      <c r="F1026" s="34">
        <v>5278.067</v>
      </c>
      <c r="G1026">
        <v>10</v>
      </c>
      <c r="H1026" t="s">
        <v>51</v>
      </c>
      <c r="I1026" t="s">
        <v>102</v>
      </c>
      <c r="J1026" t="s">
        <v>682</v>
      </c>
      <c r="K1026" s="23" t="str">
        <f>CONCATENATE(G:G,H:H,I:I,J:J)</f>
        <v>10FSD</v>
      </c>
      <c r="M1026" t="str">
        <f>VLOOKUP(B:B,CLIENTS!A:C,3,FALSE)</f>
        <v>TR090</v>
      </c>
      <c r="N1026" s="51" t="str">
        <f>RIGHT(M:M,3)</f>
        <v>090</v>
      </c>
      <c r="O1026" s="52">
        <f>C1026+N1026+30</f>
        <v>44681</v>
      </c>
    </row>
    <row r="1027" spans="1:15" customFormat="1">
      <c r="A1027" t="s">
        <v>3913</v>
      </c>
      <c r="B1027" t="s">
        <v>2863</v>
      </c>
      <c r="C1027" s="32">
        <v>44592</v>
      </c>
      <c r="D1027" s="33">
        <v>1807.848</v>
      </c>
      <c r="E1027" s="34">
        <v>0</v>
      </c>
      <c r="F1027" s="34">
        <v>1807.848</v>
      </c>
      <c r="G1027">
        <v>10</v>
      </c>
      <c r="H1027" t="s">
        <v>51</v>
      </c>
      <c r="I1027" t="s">
        <v>102</v>
      </c>
      <c r="J1027" t="s">
        <v>803</v>
      </c>
      <c r="K1027" s="23" t="str">
        <f>CONCATENATE(G:G,H:H,I:I,J:J)</f>
        <v>10FSM</v>
      </c>
      <c r="M1027" t="str">
        <f>VLOOKUP(B:B,CLIENTS!A:C,3,FALSE)</f>
        <v>TR090</v>
      </c>
      <c r="N1027" s="51" t="str">
        <f>RIGHT(M:M,3)</f>
        <v>090</v>
      </c>
      <c r="O1027" s="52">
        <f>C1027+N1027+30</f>
        <v>44712</v>
      </c>
    </row>
    <row r="1028" spans="1:15" customFormat="1">
      <c r="A1028" t="s">
        <v>2451</v>
      </c>
      <c r="B1028" t="s">
        <v>1695</v>
      </c>
      <c r="C1028" s="32">
        <v>44546</v>
      </c>
      <c r="D1028" s="33">
        <v>213.61</v>
      </c>
      <c r="E1028" s="34">
        <v>0</v>
      </c>
      <c r="F1028" s="34">
        <v>213.61</v>
      </c>
      <c r="G1028">
        <v>10</v>
      </c>
      <c r="H1028" t="s">
        <v>51</v>
      </c>
      <c r="I1028" t="s">
        <v>102</v>
      </c>
      <c r="J1028" t="s">
        <v>682</v>
      </c>
      <c r="K1028" s="23" t="str">
        <f>CONCATENATE(G:G,H:H,I:I,J:J)</f>
        <v>10FSD</v>
      </c>
      <c r="M1028" t="str">
        <f>VLOOKUP(B:B,CLIENTS!A:C,3,FALSE)</f>
        <v>CH045</v>
      </c>
      <c r="N1028" s="51" t="str">
        <f>RIGHT(M:M,3)</f>
        <v>045</v>
      </c>
      <c r="O1028" s="52">
        <f>C1028+N1028+30</f>
        <v>44621</v>
      </c>
    </row>
    <row r="1029" spans="1:15" customFormat="1">
      <c r="A1029" t="s">
        <v>3021</v>
      </c>
      <c r="B1029" t="s">
        <v>1695</v>
      </c>
      <c r="C1029" s="32">
        <v>44575</v>
      </c>
      <c r="D1029" s="33">
        <v>286.45</v>
      </c>
      <c r="E1029" s="34">
        <v>0</v>
      </c>
      <c r="F1029" s="34">
        <v>286.45</v>
      </c>
      <c r="G1029">
        <v>10</v>
      </c>
      <c r="H1029" t="s">
        <v>51</v>
      </c>
      <c r="I1029" t="s">
        <v>102</v>
      </c>
      <c r="J1029" t="s">
        <v>803</v>
      </c>
      <c r="K1029" s="23" t="str">
        <f>CONCATENATE(G:G,H:H,I:I,J:J)</f>
        <v>10FSM</v>
      </c>
      <c r="M1029" t="str">
        <f>VLOOKUP(B:B,CLIENTS!A:C,3,FALSE)</f>
        <v>CH045</v>
      </c>
      <c r="N1029" s="51" t="str">
        <f>RIGHT(M:M,3)</f>
        <v>045</v>
      </c>
      <c r="O1029" s="52">
        <f>C1029+N1029+30</f>
        <v>44650</v>
      </c>
    </row>
    <row r="1030" spans="1:15" customFormat="1">
      <c r="A1030" t="s">
        <v>460</v>
      </c>
      <c r="B1030" t="s">
        <v>461</v>
      </c>
      <c r="C1030" s="32">
        <v>41929</v>
      </c>
      <c r="D1030" s="33">
        <v>396.767</v>
      </c>
      <c r="E1030" s="34">
        <v>0</v>
      </c>
      <c r="F1030" s="34">
        <v>396.767</v>
      </c>
      <c r="G1030">
        <v>10</v>
      </c>
      <c r="H1030" t="s">
        <v>51</v>
      </c>
      <c r="I1030" t="s">
        <v>102</v>
      </c>
      <c r="J1030" t="s">
        <v>365</v>
      </c>
      <c r="K1030" s="23" t="str">
        <f>CONCATENATE(G:G,H:H,I:I,J:J)</f>
        <v>10FSV</v>
      </c>
      <c r="M1030" t="str">
        <f>VLOOKUP(B:B,CLIENTS!A:C,3,FALSE)</f>
        <v>ES</v>
      </c>
      <c r="N1030" s="51">
        <v>0</v>
      </c>
      <c r="O1030" s="52">
        <f>C1030+N1030+30</f>
        <v>41959</v>
      </c>
    </row>
    <row r="1031" spans="1:15" customFormat="1">
      <c r="A1031" t="s">
        <v>464</v>
      </c>
      <c r="B1031" t="s">
        <v>461</v>
      </c>
      <c r="C1031" s="32">
        <v>41964</v>
      </c>
      <c r="D1031" s="33">
        <v>-195.28399999999999</v>
      </c>
      <c r="E1031" s="34">
        <v>0</v>
      </c>
      <c r="F1031" s="34">
        <v>-195.28399999999999</v>
      </c>
      <c r="G1031">
        <v>10</v>
      </c>
      <c r="H1031" t="s">
        <v>51</v>
      </c>
      <c r="I1031" t="s">
        <v>102</v>
      </c>
      <c r="J1031" t="s">
        <v>365</v>
      </c>
      <c r="K1031" s="23" t="str">
        <f>CONCATENATE(G:G,H:H,I:I,J:J)</f>
        <v>10FSV</v>
      </c>
      <c r="M1031" t="str">
        <f>VLOOKUP(B:B,CLIENTS!A:C,3,FALSE)</f>
        <v>ES</v>
      </c>
      <c r="N1031" s="51">
        <v>0</v>
      </c>
      <c r="O1031" s="52">
        <f>C1031+N1031+30</f>
        <v>41994</v>
      </c>
    </row>
    <row r="1032" spans="1:15" customFormat="1">
      <c r="A1032" t="s">
        <v>2155</v>
      </c>
      <c r="B1032" t="s">
        <v>2156</v>
      </c>
      <c r="C1032" s="32">
        <v>44529</v>
      </c>
      <c r="D1032" s="33">
        <v>392.63099999999997</v>
      </c>
      <c r="E1032" s="34">
        <v>0</v>
      </c>
      <c r="F1032" s="34">
        <v>392.63099999999997</v>
      </c>
      <c r="G1032">
        <v>10</v>
      </c>
      <c r="H1032" t="s">
        <v>51</v>
      </c>
      <c r="I1032" t="s">
        <v>102</v>
      </c>
      <c r="J1032" t="s">
        <v>588</v>
      </c>
      <c r="K1032" s="23" t="str">
        <f>CONCATENATE(G:G,H:H,I:I,J:J)</f>
        <v>10FSC</v>
      </c>
      <c r="M1032" t="str">
        <f>VLOOKUP(B:B,CLIENTS!A:C,3,FALSE)</f>
        <v>TR120</v>
      </c>
      <c r="N1032" s="51" t="str">
        <f>RIGHT(M:M,3)</f>
        <v>120</v>
      </c>
      <c r="O1032" s="52">
        <f>C1032+N1032+30</f>
        <v>44679</v>
      </c>
    </row>
    <row r="1033" spans="1:15" customFormat="1">
      <c r="A1033" t="s">
        <v>2677</v>
      </c>
      <c r="B1033" t="s">
        <v>2678</v>
      </c>
      <c r="C1033" s="32">
        <v>44559</v>
      </c>
      <c r="D1033" s="33">
        <v>3652.7860000000001</v>
      </c>
      <c r="E1033" s="34">
        <v>0</v>
      </c>
      <c r="F1033" s="34">
        <v>3652.7860000000001</v>
      </c>
      <c r="G1033">
        <v>10</v>
      </c>
      <c r="H1033" t="s">
        <v>51</v>
      </c>
      <c r="I1033" t="s">
        <v>102</v>
      </c>
      <c r="J1033" t="s">
        <v>682</v>
      </c>
      <c r="K1033" s="23" t="str">
        <f>CONCATENATE(G:G,H:H,I:I,J:J)</f>
        <v>10FSD</v>
      </c>
      <c r="M1033" t="str">
        <f>VLOOKUP(B:B,CLIENTS!A:C,3,FALSE)</f>
        <v>TR120</v>
      </c>
      <c r="N1033" s="51" t="str">
        <f>RIGHT(M:M,3)</f>
        <v>120</v>
      </c>
      <c r="O1033" s="52">
        <f>C1033+N1033+30</f>
        <v>44709</v>
      </c>
    </row>
    <row r="1034" spans="1:15" customFormat="1">
      <c r="A1034" t="s">
        <v>3905</v>
      </c>
      <c r="B1034" t="s">
        <v>2678</v>
      </c>
      <c r="C1034" s="32">
        <v>44592</v>
      </c>
      <c r="D1034" s="33">
        <v>1941.096</v>
      </c>
      <c r="E1034" s="34">
        <v>0</v>
      </c>
      <c r="F1034" s="34">
        <v>1941.096</v>
      </c>
      <c r="G1034">
        <v>10</v>
      </c>
      <c r="H1034" t="s">
        <v>51</v>
      </c>
      <c r="I1034" t="s">
        <v>102</v>
      </c>
      <c r="J1034" t="s">
        <v>803</v>
      </c>
      <c r="K1034" s="23" t="str">
        <f>CONCATENATE(G:G,H:H,I:I,J:J)</f>
        <v>10FSM</v>
      </c>
      <c r="M1034" t="str">
        <f>VLOOKUP(B:B,CLIENTS!A:C,3,FALSE)</f>
        <v>TR120</v>
      </c>
      <c r="N1034" s="51" t="str">
        <f>RIGHT(M:M,3)</f>
        <v>120</v>
      </c>
      <c r="O1034" s="52">
        <f>C1034+N1034+30</f>
        <v>44742</v>
      </c>
    </row>
    <row r="1035" spans="1:15" customFormat="1">
      <c r="A1035" t="s">
        <v>1566</v>
      </c>
      <c r="B1035" t="s">
        <v>1185</v>
      </c>
      <c r="C1035" s="32">
        <v>44456</v>
      </c>
      <c r="D1035" s="33">
        <v>179.17500000000001</v>
      </c>
      <c r="E1035" s="34">
        <v>0</v>
      </c>
      <c r="F1035" s="34">
        <v>179.17500000000001</v>
      </c>
      <c r="G1035">
        <v>10</v>
      </c>
      <c r="H1035" t="s">
        <v>51</v>
      </c>
      <c r="I1035" t="s">
        <v>102</v>
      </c>
      <c r="J1035" t="s">
        <v>965</v>
      </c>
      <c r="K1035" s="23" t="str">
        <f>CONCATENATE(G:G,H:H,I:I,J:J)</f>
        <v>10FSK</v>
      </c>
      <c r="M1035" t="str">
        <f>VLOOKUP(B:B,CLIENTS!A:C,3,FALSE)</f>
        <v>CH060</v>
      </c>
      <c r="N1035" s="51" t="str">
        <f>RIGHT(M:M,3)</f>
        <v>060</v>
      </c>
      <c r="O1035" s="52">
        <f>C1035+N1035+30</f>
        <v>44546</v>
      </c>
    </row>
    <row r="1036" spans="1:15" customFormat="1">
      <c r="A1036" t="s">
        <v>1758</v>
      </c>
      <c r="B1036" t="s">
        <v>1185</v>
      </c>
      <c r="C1036" s="32">
        <v>44494</v>
      </c>
      <c r="D1036" s="33">
        <v>179.17500000000001</v>
      </c>
      <c r="E1036" s="34">
        <v>0</v>
      </c>
      <c r="F1036" s="34">
        <v>179.17500000000001</v>
      </c>
      <c r="G1036">
        <v>10</v>
      </c>
      <c r="H1036" t="s">
        <v>51</v>
      </c>
      <c r="I1036" t="s">
        <v>102</v>
      </c>
      <c r="J1036" t="s">
        <v>1173</v>
      </c>
      <c r="K1036" s="23" t="str">
        <f>CONCATENATE(G:G,H:H,I:I,J:J)</f>
        <v>10FSH</v>
      </c>
      <c r="M1036" t="str">
        <f>VLOOKUP(B:B,CLIENTS!A:C,3,FALSE)</f>
        <v>CH060</v>
      </c>
      <c r="N1036" s="51" t="str">
        <f>RIGHT(M:M,3)</f>
        <v>060</v>
      </c>
      <c r="O1036" s="52">
        <f>C1036+N1036+30</f>
        <v>44584</v>
      </c>
    </row>
    <row r="1037" spans="1:15" customFormat="1">
      <c r="A1037" t="s">
        <v>2007</v>
      </c>
      <c r="B1037" t="s">
        <v>2008</v>
      </c>
      <c r="C1037" s="32">
        <v>44512</v>
      </c>
      <c r="D1037" s="33">
        <v>179.17500000000001</v>
      </c>
      <c r="E1037" s="34">
        <v>0</v>
      </c>
      <c r="F1037" s="34">
        <v>179.17500000000001</v>
      </c>
      <c r="G1037">
        <v>10</v>
      </c>
      <c r="H1037" t="s">
        <v>51</v>
      </c>
      <c r="I1037" t="s">
        <v>102</v>
      </c>
      <c r="J1037" t="s">
        <v>588</v>
      </c>
      <c r="K1037" s="23" t="str">
        <f>CONCATENATE(G:G,H:H,I:I,J:J)</f>
        <v>10FSC</v>
      </c>
      <c r="M1037" t="str">
        <f>VLOOKUP(B:B,CLIENTS!A:C,3,FALSE)</f>
        <v>CH060</v>
      </c>
      <c r="N1037" s="51" t="str">
        <f>RIGHT(M:M,3)</f>
        <v>060</v>
      </c>
      <c r="O1037" s="52">
        <f>C1037+N1037+30</f>
        <v>44602</v>
      </c>
    </row>
    <row r="1038" spans="1:15" customFormat="1">
      <c r="A1038" t="s">
        <v>2032</v>
      </c>
      <c r="B1038" t="s">
        <v>1185</v>
      </c>
      <c r="C1038" s="32">
        <v>44516</v>
      </c>
      <c r="D1038" s="33">
        <v>201.56100000000001</v>
      </c>
      <c r="E1038" s="34">
        <v>0</v>
      </c>
      <c r="F1038" s="34">
        <v>201.56100000000001</v>
      </c>
      <c r="G1038">
        <v>10</v>
      </c>
      <c r="H1038" t="s">
        <v>51</v>
      </c>
      <c r="I1038" t="s">
        <v>102</v>
      </c>
      <c r="J1038" t="s">
        <v>588</v>
      </c>
      <c r="K1038" s="23" t="str">
        <f>CONCATENATE(G:G,H:H,I:I,J:J)</f>
        <v>10FSC</v>
      </c>
      <c r="M1038" t="str">
        <f>VLOOKUP(B:B,CLIENTS!A:C,3,FALSE)</f>
        <v>CH060</v>
      </c>
      <c r="N1038" s="51" t="str">
        <f>RIGHT(M:M,3)</f>
        <v>060</v>
      </c>
      <c r="O1038" s="52">
        <f>C1038+N1038+30</f>
        <v>44606</v>
      </c>
    </row>
    <row r="1039" spans="1:15" customFormat="1">
      <c r="A1039" t="s">
        <v>2270</v>
      </c>
      <c r="B1039" t="s">
        <v>2008</v>
      </c>
      <c r="C1039" s="32">
        <v>44531</v>
      </c>
      <c r="D1039" s="33">
        <v>145.334</v>
      </c>
      <c r="E1039" s="34">
        <v>0</v>
      </c>
      <c r="F1039" s="34">
        <v>145.334</v>
      </c>
      <c r="G1039">
        <v>10</v>
      </c>
      <c r="H1039" t="s">
        <v>51</v>
      </c>
      <c r="I1039" t="s">
        <v>102</v>
      </c>
      <c r="J1039" t="s">
        <v>682</v>
      </c>
      <c r="K1039" s="23" t="str">
        <f>CONCATENATE(G:G,H:H,I:I,J:J)</f>
        <v>10FSD</v>
      </c>
      <c r="M1039" t="str">
        <f>VLOOKUP(B:B,CLIENTS!A:C,3,FALSE)</f>
        <v>CH060</v>
      </c>
      <c r="N1039" s="51" t="str">
        <f>RIGHT(M:M,3)</f>
        <v>060</v>
      </c>
      <c r="O1039" s="52">
        <f>C1039+N1039+30</f>
        <v>44621</v>
      </c>
    </row>
    <row r="1040" spans="1:15" customFormat="1">
      <c r="A1040" t="s">
        <v>2321</v>
      </c>
      <c r="B1040" t="s">
        <v>1185</v>
      </c>
      <c r="C1040" s="32">
        <v>44536</v>
      </c>
      <c r="D1040" s="33">
        <v>179.17500000000001</v>
      </c>
      <c r="E1040" s="34">
        <v>0</v>
      </c>
      <c r="F1040" s="34">
        <v>179.17500000000001</v>
      </c>
      <c r="G1040">
        <v>10</v>
      </c>
      <c r="H1040" t="s">
        <v>51</v>
      </c>
      <c r="I1040" t="s">
        <v>102</v>
      </c>
      <c r="J1040" t="s">
        <v>682</v>
      </c>
      <c r="K1040" s="23" t="str">
        <f>CONCATENATE(G:G,H:H,I:I,J:J)</f>
        <v>10FSD</v>
      </c>
      <c r="M1040" t="str">
        <f>VLOOKUP(B:B,CLIENTS!A:C,3,FALSE)</f>
        <v>CH060</v>
      </c>
      <c r="N1040" s="51" t="str">
        <f>RIGHT(M:M,3)</f>
        <v>060</v>
      </c>
      <c r="O1040" s="52">
        <f>C1040+N1040+30</f>
        <v>44626</v>
      </c>
    </row>
    <row r="1041" spans="1:15" customFormat="1">
      <c r="A1041" t="s">
        <v>2921</v>
      </c>
      <c r="B1041" t="s">
        <v>1185</v>
      </c>
      <c r="C1041" s="32">
        <v>44568</v>
      </c>
      <c r="D1041" s="33">
        <v>187.52500000000001</v>
      </c>
      <c r="E1041" s="34">
        <v>0</v>
      </c>
      <c r="F1041" s="34">
        <v>187.52500000000001</v>
      </c>
      <c r="G1041">
        <v>10</v>
      </c>
      <c r="H1041" t="s">
        <v>51</v>
      </c>
      <c r="I1041" t="s">
        <v>102</v>
      </c>
      <c r="J1041" t="s">
        <v>803</v>
      </c>
      <c r="K1041" s="23" t="str">
        <f>CONCATENATE(G:G,H:H,I:I,J:J)</f>
        <v>10FSM</v>
      </c>
      <c r="M1041" t="str">
        <f>VLOOKUP(B:B,CLIENTS!A:C,3,FALSE)</f>
        <v>CH060</v>
      </c>
      <c r="N1041" s="51" t="str">
        <f>RIGHT(M:M,3)</f>
        <v>060</v>
      </c>
      <c r="O1041" s="52">
        <f>C1041+N1041+30</f>
        <v>44658</v>
      </c>
    </row>
    <row r="1042" spans="1:15" customFormat="1">
      <c r="A1042" t="s">
        <v>1939</v>
      </c>
      <c r="B1042" t="s">
        <v>492</v>
      </c>
      <c r="C1042" s="32">
        <v>44502</v>
      </c>
      <c r="D1042" s="33">
        <v>259.827</v>
      </c>
      <c r="E1042" s="34">
        <v>0</v>
      </c>
      <c r="F1042" s="34">
        <v>259.827</v>
      </c>
      <c r="G1042">
        <v>10</v>
      </c>
      <c r="H1042" t="s">
        <v>51</v>
      </c>
      <c r="I1042" t="s">
        <v>102</v>
      </c>
      <c r="J1042" t="s">
        <v>588</v>
      </c>
      <c r="K1042" s="23" t="str">
        <f>CONCATENATE(G:G,H:H,I:I,J:J)</f>
        <v>10FSC</v>
      </c>
      <c r="M1042" t="str">
        <f>VLOOKUP(B:B,CLIENTS!A:C,3,FALSE)</f>
        <v>TR060</v>
      </c>
      <c r="N1042" s="51" t="str">
        <f>RIGHT(M:M,3)</f>
        <v>060</v>
      </c>
      <c r="O1042" s="52">
        <f>C1042+N1042+30</f>
        <v>44592</v>
      </c>
    </row>
    <row r="1043" spans="1:15" customFormat="1">
      <c r="A1043" t="s">
        <v>1996</v>
      </c>
      <c r="B1043" t="s">
        <v>492</v>
      </c>
      <c r="C1043" s="32">
        <v>44510</v>
      </c>
      <c r="D1043" s="33">
        <v>275.78800000000001</v>
      </c>
      <c r="E1043" s="34">
        <v>0</v>
      </c>
      <c r="F1043" s="34">
        <v>275.78800000000001</v>
      </c>
      <c r="G1043">
        <v>10</v>
      </c>
      <c r="H1043" t="s">
        <v>51</v>
      </c>
      <c r="I1043" t="s">
        <v>102</v>
      </c>
      <c r="J1043" t="s">
        <v>588</v>
      </c>
      <c r="K1043" s="23" t="str">
        <f>CONCATENATE(G:G,H:H,I:I,J:J)</f>
        <v>10FSC</v>
      </c>
      <c r="M1043" t="str">
        <f>VLOOKUP(B:B,CLIENTS!A:C,3,FALSE)</f>
        <v>TR060</v>
      </c>
      <c r="N1043" s="51" t="str">
        <f>RIGHT(M:M,3)</f>
        <v>060</v>
      </c>
      <c r="O1043" s="52">
        <f>C1043+N1043+30</f>
        <v>44600</v>
      </c>
    </row>
    <row r="1044" spans="1:15" customFormat="1">
      <c r="A1044" t="s">
        <v>2274</v>
      </c>
      <c r="B1044" t="s">
        <v>836</v>
      </c>
      <c r="C1044" s="32">
        <v>44532</v>
      </c>
      <c r="D1044" s="33">
        <v>278.54000000000002</v>
      </c>
      <c r="E1044" s="34">
        <v>0</v>
      </c>
      <c r="F1044" s="34">
        <v>278.54000000000002</v>
      </c>
      <c r="G1044">
        <v>10</v>
      </c>
      <c r="H1044" t="s">
        <v>51</v>
      </c>
      <c r="I1044" t="s">
        <v>102</v>
      </c>
      <c r="J1044" t="s">
        <v>682</v>
      </c>
      <c r="K1044" s="23" t="str">
        <f>CONCATENATE(G:G,H:H,I:I,J:J)</f>
        <v>10FSD</v>
      </c>
      <c r="M1044" t="str">
        <f>VLOOKUP(B:B,CLIENTS!A:C,3,FALSE)</f>
        <v>TR060</v>
      </c>
      <c r="N1044" s="51" t="str">
        <f>RIGHT(M:M,3)</f>
        <v>060</v>
      </c>
      <c r="O1044" s="52">
        <f>C1044+N1044+30</f>
        <v>44622</v>
      </c>
    </row>
    <row r="1045" spans="1:15" customFormat="1">
      <c r="A1045" t="s">
        <v>2275</v>
      </c>
      <c r="B1045" t="s">
        <v>492</v>
      </c>
      <c r="C1045" s="32">
        <v>44532</v>
      </c>
      <c r="D1045" s="33">
        <v>183.875</v>
      </c>
      <c r="E1045" s="34">
        <v>0</v>
      </c>
      <c r="F1045" s="34">
        <v>183.875</v>
      </c>
      <c r="G1045">
        <v>10</v>
      </c>
      <c r="H1045" t="s">
        <v>51</v>
      </c>
      <c r="I1045" t="s">
        <v>102</v>
      </c>
      <c r="J1045" t="s">
        <v>682</v>
      </c>
      <c r="K1045" s="23" t="str">
        <f>CONCATENATE(G:G,H:H,I:I,J:J)</f>
        <v>10FSD</v>
      </c>
      <c r="M1045" t="str">
        <f>VLOOKUP(B:B,CLIENTS!A:C,3,FALSE)</f>
        <v>TR060</v>
      </c>
      <c r="N1045" s="51" t="str">
        <f>RIGHT(M:M,3)</f>
        <v>060</v>
      </c>
      <c r="O1045" s="52">
        <f>C1045+N1045+30</f>
        <v>44622</v>
      </c>
    </row>
    <row r="1046" spans="1:15" customFormat="1">
      <c r="A1046" t="s">
        <v>2489</v>
      </c>
      <c r="B1046" t="s">
        <v>492</v>
      </c>
      <c r="C1046" s="32">
        <v>44551</v>
      </c>
      <c r="D1046" s="33">
        <v>213.04499999999999</v>
      </c>
      <c r="E1046" s="34">
        <v>0</v>
      </c>
      <c r="F1046" s="34">
        <v>213.04499999999999</v>
      </c>
      <c r="G1046">
        <v>10</v>
      </c>
      <c r="H1046" t="s">
        <v>51</v>
      </c>
      <c r="I1046" t="s">
        <v>102</v>
      </c>
      <c r="J1046" t="s">
        <v>682</v>
      </c>
      <c r="K1046" s="23" t="str">
        <f>CONCATENATE(G:G,H:H,I:I,J:J)</f>
        <v>10FSD</v>
      </c>
      <c r="M1046" t="str">
        <f>VLOOKUP(B:B,CLIENTS!A:C,3,FALSE)</f>
        <v>TR060</v>
      </c>
      <c r="N1046" s="51" t="str">
        <f>RIGHT(M:M,3)</f>
        <v>060</v>
      </c>
      <c r="O1046" s="52">
        <f>C1046+N1046+30</f>
        <v>44641</v>
      </c>
    </row>
    <row r="1047" spans="1:15" customFormat="1">
      <c r="A1047" t="s">
        <v>2743</v>
      </c>
      <c r="B1047" t="s">
        <v>492</v>
      </c>
      <c r="C1047" s="32">
        <v>44560</v>
      </c>
      <c r="D1047" s="33">
        <v>197.63399999999999</v>
      </c>
      <c r="E1047" s="34">
        <v>0</v>
      </c>
      <c r="F1047" s="34">
        <v>197.63399999999999</v>
      </c>
      <c r="G1047">
        <v>10</v>
      </c>
      <c r="H1047" t="s">
        <v>51</v>
      </c>
      <c r="I1047" t="s">
        <v>102</v>
      </c>
      <c r="J1047" t="s">
        <v>682</v>
      </c>
      <c r="K1047" s="23" t="str">
        <f>CONCATENATE(G:G,H:H,I:I,J:J)</f>
        <v>10FSD</v>
      </c>
      <c r="M1047" t="str">
        <f>VLOOKUP(B:B,CLIENTS!A:C,3,FALSE)</f>
        <v>TR060</v>
      </c>
      <c r="N1047" s="51" t="str">
        <f>RIGHT(M:M,3)</f>
        <v>060</v>
      </c>
      <c r="O1047" s="52">
        <f>C1047+N1047+30</f>
        <v>44650</v>
      </c>
    </row>
    <row r="1048" spans="1:15" customFormat="1">
      <c r="A1048" t="s">
        <v>2746</v>
      </c>
      <c r="B1048" t="s">
        <v>492</v>
      </c>
      <c r="C1048" s="32">
        <v>44560</v>
      </c>
      <c r="D1048" s="33">
        <v>339.63099999999997</v>
      </c>
      <c r="E1048" s="34">
        <v>0</v>
      </c>
      <c r="F1048" s="34">
        <v>339.63099999999997</v>
      </c>
      <c r="G1048">
        <v>10</v>
      </c>
      <c r="H1048" t="s">
        <v>51</v>
      </c>
      <c r="I1048" t="s">
        <v>102</v>
      </c>
      <c r="J1048" t="s">
        <v>682</v>
      </c>
      <c r="K1048" s="23" t="str">
        <f>CONCATENATE(G:G,H:H,I:I,J:J)</f>
        <v>10FSD</v>
      </c>
      <c r="M1048" t="str">
        <f>VLOOKUP(B:B,CLIENTS!A:C,3,FALSE)</f>
        <v>TR060</v>
      </c>
      <c r="N1048" s="51" t="str">
        <f>RIGHT(M:M,3)</f>
        <v>060</v>
      </c>
      <c r="O1048" s="52">
        <f>C1048+N1048+30</f>
        <v>44650</v>
      </c>
    </row>
    <row r="1049" spans="1:15" customFormat="1">
      <c r="A1049" t="s">
        <v>2954</v>
      </c>
      <c r="B1049" t="s">
        <v>492</v>
      </c>
      <c r="C1049" s="32">
        <v>44571</v>
      </c>
      <c r="D1049" s="33">
        <v>156.66499999999999</v>
      </c>
      <c r="E1049" s="34">
        <v>0</v>
      </c>
      <c r="F1049" s="34">
        <v>156.66499999999999</v>
      </c>
      <c r="G1049">
        <v>10</v>
      </c>
      <c r="H1049" t="s">
        <v>51</v>
      </c>
      <c r="I1049" t="s">
        <v>102</v>
      </c>
      <c r="J1049" t="s">
        <v>803</v>
      </c>
      <c r="K1049" s="23" t="str">
        <f>CONCATENATE(G:G,H:H,I:I,J:J)</f>
        <v>10FSM</v>
      </c>
      <c r="M1049" t="str">
        <f>VLOOKUP(B:B,CLIENTS!A:C,3,FALSE)</f>
        <v>TR060</v>
      </c>
      <c r="N1049" s="51" t="str">
        <f>RIGHT(M:M,3)</f>
        <v>060</v>
      </c>
      <c r="O1049" s="52">
        <f>C1049+N1049+30</f>
        <v>44661</v>
      </c>
    </row>
    <row r="1050" spans="1:15" customFormat="1">
      <c r="A1050" t="s">
        <v>3040</v>
      </c>
      <c r="B1050" t="s">
        <v>492</v>
      </c>
      <c r="C1050" s="32">
        <v>44578</v>
      </c>
      <c r="D1050" s="33">
        <v>193.155</v>
      </c>
      <c r="E1050" s="34">
        <v>0</v>
      </c>
      <c r="F1050" s="34">
        <v>193.155</v>
      </c>
      <c r="G1050">
        <v>10</v>
      </c>
      <c r="H1050" t="s">
        <v>51</v>
      </c>
      <c r="I1050" t="s">
        <v>102</v>
      </c>
      <c r="J1050" t="s">
        <v>803</v>
      </c>
      <c r="K1050" s="23" t="str">
        <f>CONCATENATE(G:G,H:H,I:I,J:J)</f>
        <v>10FSM</v>
      </c>
      <c r="M1050" t="str">
        <f>VLOOKUP(B:B,CLIENTS!A:C,3,FALSE)</f>
        <v>TR060</v>
      </c>
      <c r="N1050" s="51" t="str">
        <f>RIGHT(M:M,3)</f>
        <v>060</v>
      </c>
      <c r="O1050" s="52">
        <f>C1050+N1050+30</f>
        <v>44668</v>
      </c>
    </row>
    <row r="1051" spans="1:15" customFormat="1">
      <c r="A1051" t="s">
        <v>3901</v>
      </c>
      <c r="B1051" t="s">
        <v>492</v>
      </c>
      <c r="C1051" s="32">
        <v>44592</v>
      </c>
      <c r="D1051" s="33">
        <v>193.155</v>
      </c>
      <c r="E1051" s="34">
        <v>0</v>
      </c>
      <c r="F1051" s="34">
        <v>193.155</v>
      </c>
      <c r="G1051">
        <v>10</v>
      </c>
      <c r="H1051" t="s">
        <v>51</v>
      </c>
      <c r="I1051" t="s">
        <v>102</v>
      </c>
      <c r="J1051" t="s">
        <v>803</v>
      </c>
      <c r="K1051" s="23" t="str">
        <f>CONCATENATE(G:G,H:H,I:I,J:J)</f>
        <v>10FSM</v>
      </c>
      <c r="M1051" t="str">
        <f>VLOOKUP(B:B,CLIENTS!A:C,3,FALSE)</f>
        <v>TR060</v>
      </c>
      <c r="N1051" s="51" t="str">
        <f>RIGHT(M:M,3)</f>
        <v>060</v>
      </c>
      <c r="O1051" s="52">
        <f>C1051+N1051+30</f>
        <v>44682</v>
      </c>
    </row>
    <row r="1052" spans="1:15" customFormat="1">
      <c r="A1052" t="s">
        <v>3910</v>
      </c>
      <c r="B1052" t="s">
        <v>492</v>
      </c>
      <c r="C1052" s="32">
        <v>44592</v>
      </c>
      <c r="D1052" s="33">
        <v>561.98299999999995</v>
      </c>
      <c r="E1052" s="34">
        <v>0</v>
      </c>
      <c r="F1052" s="34">
        <v>561.98299999999995</v>
      </c>
      <c r="G1052">
        <v>10</v>
      </c>
      <c r="H1052" t="s">
        <v>51</v>
      </c>
      <c r="I1052" t="s">
        <v>102</v>
      </c>
      <c r="J1052" t="s">
        <v>803</v>
      </c>
      <c r="K1052" s="23" t="str">
        <f>CONCATENATE(G:G,H:H,I:I,J:J)</f>
        <v>10FSM</v>
      </c>
      <c r="M1052" t="str">
        <f>VLOOKUP(B:B,CLIENTS!A:C,3,FALSE)</f>
        <v>TR060</v>
      </c>
      <c r="N1052" s="51" t="str">
        <f>RIGHT(M:M,3)</f>
        <v>060</v>
      </c>
      <c r="O1052" s="52">
        <f>C1052+N1052+30</f>
        <v>44682</v>
      </c>
    </row>
    <row r="1053" spans="1:15" customFormat="1">
      <c r="A1053" t="s">
        <v>3912</v>
      </c>
      <c r="B1053" t="s">
        <v>492</v>
      </c>
      <c r="C1053" s="32">
        <v>44592</v>
      </c>
      <c r="D1053" s="33">
        <v>193.155</v>
      </c>
      <c r="E1053" s="34">
        <v>0</v>
      </c>
      <c r="F1053" s="34">
        <v>193.155</v>
      </c>
      <c r="G1053">
        <v>10</v>
      </c>
      <c r="H1053" t="s">
        <v>51</v>
      </c>
      <c r="I1053" t="s">
        <v>102</v>
      </c>
      <c r="J1053" t="s">
        <v>803</v>
      </c>
      <c r="K1053" s="23" t="str">
        <f>CONCATENATE(G:G,H:H,I:I,J:J)</f>
        <v>10FSM</v>
      </c>
      <c r="M1053" t="str">
        <f>VLOOKUP(B:B,CLIENTS!A:C,3,FALSE)</f>
        <v>TR060</v>
      </c>
      <c r="N1053" s="51" t="str">
        <f>RIGHT(M:M,3)</f>
        <v>060</v>
      </c>
      <c r="O1053" s="52">
        <f>C1053+N1053+30</f>
        <v>44682</v>
      </c>
    </row>
    <row r="1054" spans="1:15" customFormat="1">
      <c r="A1054" t="s">
        <v>1716</v>
      </c>
      <c r="B1054" t="s">
        <v>833</v>
      </c>
      <c r="C1054" s="32">
        <v>44483</v>
      </c>
      <c r="D1054" s="33">
        <v>745.80799999999999</v>
      </c>
      <c r="E1054" s="34">
        <v>0</v>
      </c>
      <c r="F1054" s="34">
        <v>745.80799999999999</v>
      </c>
      <c r="G1054">
        <v>10</v>
      </c>
      <c r="H1054" t="s">
        <v>51</v>
      </c>
      <c r="I1054" t="s">
        <v>102</v>
      </c>
      <c r="J1054" t="s">
        <v>1173</v>
      </c>
      <c r="K1054" s="23" t="str">
        <f>CONCATENATE(G:G,H:H,I:I,J:J)</f>
        <v>10FSH</v>
      </c>
      <c r="M1054" t="str">
        <f>VLOOKUP(B:B,CLIENTS!A:C,3,FALSE)</f>
        <v>TR060</v>
      </c>
      <c r="N1054" s="51" t="str">
        <f>RIGHT(M:M,3)</f>
        <v>060</v>
      </c>
      <c r="O1054" s="52">
        <f>C1054+N1054+30</f>
        <v>44573</v>
      </c>
    </row>
    <row r="1055" spans="1:15" customFormat="1">
      <c r="A1055" t="s">
        <v>1759</v>
      </c>
      <c r="B1055" t="s">
        <v>833</v>
      </c>
      <c r="C1055" s="32">
        <v>44494</v>
      </c>
      <c r="D1055" s="33">
        <v>275.78800000000001</v>
      </c>
      <c r="E1055" s="34">
        <v>0</v>
      </c>
      <c r="F1055" s="34">
        <v>275.78800000000001</v>
      </c>
      <c r="G1055">
        <v>10</v>
      </c>
      <c r="H1055" t="s">
        <v>51</v>
      </c>
      <c r="I1055" t="s">
        <v>102</v>
      </c>
      <c r="J1055" t="s">
        <v>1173</v>
      </c>
      <c r="K1055" s="23" t="str">
        <f>CONCATENATE(G:G,H:H,I:I,J:J)</f>
        <v>10FSH</v>
      </c>
      <c r="M1055" t="str">
        <f>VLOOKUP(B:B,CLIENTS!A:C,3,FALSE)</f>
        <v>TR060</v>
      </c>
      <c r="N1055" s="51" t="str">
        <f>RIGHT(M:M,3)</f>
        <v>060</v>
      </c>
      <c r="O1055" s="52">
        <f>C1055+N1055+30</f>
        <v>44584</v>
      </c>
    </row>
    <row r="1056" spans="1:15" customFormat="1">
      <c r="A1056" t="s">
        <v>2112</v>
      </c>
      <c r="B1056" t="s">
        <v>1433</v>
      </c>
      <c r="C1056" s="32">
        <v>44525</v>
      </c>
      <c r="D1056" s="33">
        <v>183.875</v>
      </c>
      <c r="E1056" s="34">
        <v>0</v>
      </c>
      <c r="F1056" s="34">
        <v>183.875</v>
      </c>
      <c r="G1056">
        <v>10</v>
      </c>
      <c r="H1056" t="s">
        <v>51</v>
      </c>
      <c r="I1056" t="s">
        <v>102</v>
      </c>
      <c r="J1056" t="s">
        <v>588</v>
      </c>
      <c r="K1056" s="23" t="str">
        <f>CONCATENATE(G:G,H:H,I:I,J:J)</f>
        <v>10FSC</v>
      </c>
      <c r="M1056" t="str">
        <f>VLOOKUP(B:B,CLIENTS!A:C,3,FALSE)</f>
        <v>TR060</v>
      </c>
      <c r="N1056" s="51" t="str">
        <f>RIGHT(M:M,3)</f>
        <v>060</v>
      </c>
      <c r="O1056" s="52">
        <f>C1056+N1056+30</f>
        <v>44615</v>
      </c>
    </row>
    <row r="1057" spans="1:15" customFormat="1">
      <c r="A1057" t="s">
        <v>2154</v>
      </c>
      <c r="B1057" t="s">
        <v>833</v>
      </c>
      <c r="C1057" s="32">
        <v>44529</v>
      </c>
      <c r="D1057" s="33">
        <v>472.822</v>
      </c>
      <c r="E1057" s="34">
        <v>0</v>
      </c>
      <c r="F1057" s="34">
        <v>472.822</v>
      </c>
      <c r="G1057">
        <v>10</v>
      </c>
      <c r="H1057" t="s">
        <v>51</v>
      </c>
      <c r="I1057" t="s">
        <v>102</v>
      </c>
      <c r="J1057" t="s">
        <v>588</v>
      </c>
      <c r="K1057" s="23" t="str">
        <f>CONCATENATE(G:G,H:H,I:I,J:J)</f>
        <v>10FSC</v>
      </c>
      <c r="M1057" t="str">
        <f>VLOOKUP(B:B,CLIENTS!A:C,3,FALSE)</f>
        <v>TR060</v>
      </c>
      <c r="N1057" s="51" t="str">
        <f>RIGHT(M:M,3)</f>
        <v>060</v>
      </c>
      <c r="O1057" s="52">
        <f>C1057+N1057+30</f>
        <v>44619</v>
      </c>
    </row>
    <row r="1058" spans="1:15" customFormat="1">
      <c r="A1058" t="s">
        <v>2320</v>
      </c>
      <c r="B1058" t="s">
        <v>833</v>
      </c>
      <c r="C1058" s="32">
        <v>44536</v>
      </c>
      <c r="D1058" s="33">
        <v>275.78800000000001</v>
      </c>
      <c r="E1058" s="34">
        <v>0</v>
      </c>
      <c r="F1058" s="34">
        <v>275.78800000000001</v>
      </c>
      <c r="G1058">
        <v>10</v>
      </c>
      <c r="H1058" t="s">
        <v>51</v>
      </c>
      <c r="I1058" t="s">
        <v>102</v>
      </c>
      <c r="J1058" t="s">
        <v>682</v>
      </c>
      <c r="K1058" s="23" t="str">
        <f>CONCATENATE(G:G,H:H,I:I,J:J)</f>
        <v>10FSD</v>
      </c>
      <c r="M1058" t="str">
        <f>VLOOKUP(B:B,CLIENTS!A:C,3,FALSE)</f>
        <v>TR060</v>
      </c>
      <c r="N1058" s="51" t="str">
        <f>RIGHT(M:M,3)</f>
        <v>060</v>
      </c>
      <c r="O1058" s="52">
        <f>C1058+N1058+30</f>
        <v>44626</v>
      </c>
    </row>
    <row r="1059" spans="1:15" customFormat="1">
      <c r="A1059" t="s">
        <v>2510</v>
      </c>
      <c r="B1059" t="s">
        <v>833</v>
      </c>
      <c r="C1059" s="32">
        <v>44553</v>
      </c>
      <c r="D1059" s="33">
        <v>574.09100000000001</v>
      </c>
      <c r="E1059" s="34">
        <v>0</v>
      </c>
      <c r="F1059" s="34">
        <v>574.09100000000001</v>
      </c>
      <c r="G1059">
        <v>10</v>
      </c>
      <c r="H1059" t="s">
        <v>51</v>
      </c>
      <c r="I1059" t="s">
        <v>102</v>
      </c>
      <c r="J1059" t="s">
        <v>682</v>
      </c>
      <c r="K1059" s="23" t="str">
        <f>CONCATENATE(G:G,H:H,I:I,J:J)</f>
        <v>10FSD</v>
      </c>
      <c r="M1059" t="str">
        <f>VLOOKUP(B:B,CLIENTS!A:C,3,FALSE)</f>
        <v>TR060</v>
      </c>
      <c r="N1059" s="51" t="str">
        <f>RIGHT(M:M,3)</f>
        <v>060</v>
      </c>
      <c r="O1059" s="52">
        <f>C1059+N1059+30</f>
        <v>44643</v>
      </c>
    </row>
    <row r="1060" spans="1:15" customFormat="1">
      <c r="A1060" t="s">
        <v>3083</v>
      </c>
      <c r="B1060" t="s">
        <v>833</v>
      </c>
      <c r="C1060" s="32">
        <v>44580</v>
      </c>
      <c r="D1060" s="33">
        <v>265.012</v>
      </c>
      <c r="E1060" s="34">
        <v>0</v>
      </c>
      <c r="F1060" s="34">
        <v>265.012</v>
      </c>
      <c r="G1060">
        <v>10</v>
      </c>
      <c r="H1060" t="s">
        <v>51</v>
      </c>
      <c r="I1060" t="s">
        <v>102</v>
      </c>
      <c r="J1060" t="s">
        <v>803</v>
      </c>
      <c r="K1060" s="23" t="str">
        <f>CONCATENATE(G:G,H:H,I:I,J:J)</f>
        <v>10FSM</v>
      </c>
      <c r="M1060" t="str">
        <f>VLOOKUP(B:B,CLIENTS!A:C,3,FALSE)</f>
        <v>TR060</v>
      </c>
      <c r="N1060" s="51" t="str">
        <f>RIGHT(M:M,3)</f>
        <v>060</v>
      </c>
      <c r="O1060" s="52">
        <f>C1060+N1060+30</f>
        <v>44670</v>
      </c>
    </row>
    <row r="1061" spans="1:15" customFormat="1">
      <c r="A1061" t="s">
        <v>3902</v>
      </c>
      <c r="B1061" t="s">
        <v>833</v>
      </c>
      <c r="C1061" s="32">
        <v>44592</v>
      </c>
      <c r="D1061" s="33">
        <v>1698.221</v>
      </c>
      <c r="E1061" s="34">
        <v>0</v>
      </c>
      <c r="F1061" s="34">
        <v>1698.221</v>
      </c>
      <c r="G1061">
        <v>10</v>
      </c>
      <c r="H1061" t="s">
        <v>51</v>
      </c>
      <c r="I1061" t="s">
        <v>102</v>
      </c>
      <c r="J1061" t="s">
        <v>803</v>
      </c>
      <c r="K1061" s="23" t="str">
        <f>CONCATENATE(G:G,H:H,I:I,J:J)</f>
        <v>10FSM</v>
      </c>
      <c r="M1061" t="str">
        <f>VLOOKUP(B:B,CLIENTS!A:C,3,FALSE)</f>
        <v>TR060</v>
      </c>
      <c r="N1061" s="51" t="str">
        <f>RIGHT(M:M,3)</f>
        <v>060</v>
      </c>
      <c r="O1061" s="52">
        <f>C1061+N1061+30</f>
        <v>44682</v>
      </c>
    </row>
    <row r="1062" spans="1:15" customFormat="1">
      <c r="A1062" t="s">
        <v>2441</v>
      </c>
      <c r="B1062" t="s">
        <v>2442</v>
      </c>
      <c r="C1062" s="32">
        <v>44545</v>
      </c>
      <c r="D1062" s="33">
        <v>225.51</v>
      </c>
      <c r="E1062" s="34">
        <v>0</v>
      </c>
      <c r="F1062" s="34">
        <v>225.51</v>
      </c>
      <c r="G1062">
        <v>10</v>
      </c>
      <c r="H1062" t="s">
        <v>51</v>
      </c>
      <c r="I1062" t="s">
        <v>102</v>
      </c>
      <c r="J1062" t="s">
        <v>682</v>
      </c>
      <c r="K1062" s="23" t="str">
        <f>CONCATENATE(G:G,H:H,I:I,J:J)</f>
        <v>10FSD</v>
      </c>
      <c r="M1062" t="str">
        <f>VLOOKUP(B:B,CLIENTS!A:C,3,FALSE)</f>
        <v>CH000</v>
      </c>
      <c r="N1062" s="51" t="str">
        <f>RIGHT(M:M,3)</f>
        <v>000</v>
      </c>
      <c r="O1062" s="52">
        <f>C1062+N1062+30</f>
        <v>44575</v>
      </c>
    </row>
    <row r="1063" spans="1:15" customFormat="1">
      <c r="A1063" t="s">
        <v>2287</v>
      </c>
      <c r="B1063" t="s">
        <v>916</v>
      </c>
      <c r="C1063" s="32">
        <v>44533</v>
      </c>
      <c r="D1063" s="33">
        <v>1022.81</v>
      </c>
      <c r="E1063" s="34">
        <v>0</v>
      </c>
      <c r="F1063" s="34">
        <v>1022.81</v>
      </c>
      <c r="G1063">
        <v>10</v>
      </c>
      <c r="H1063" t="s">
        <v>51</v>
      </c>
      <c r="I1063" t="s">
        <v>102</v>
      </c>
      <c r="J1063" t="s">
        <v>682</v>
      </c>
      <c r="K1063" s="23" t="str">
        <f>CONCATENATE(G:G,H:H,I:I,J:J)</f>
        <v>10FSD</v>
      </c>
      <c r="M1063" t="str">
        <f>VLOOKUP(B:B,CLIENTS!A:C,3,FALSE)</f>
        <v>TR090</v>
      </c>
      <c r="N1063" s="51" t="str">
        <f>RIGHT(M:M,3)</f>
        <v>090</v>
      </c>
      <c r="O1063" s="52">
        <f>C1063+N1063+30</f>
        <v>44653</v>
      </c>
    </row>
    <row r="1064" spans="1:15" customFormat="1">
      <c r="A1064" t="s">
        <v>2288</v>
      </c>
      <c r="B1064" t="s">
        <v>916</v>
      </c>
      <c r="C1064" s="32">
        <v>44533</v>
      </c>
      <c r="D1064" s="33">
        <v>403.41500000000002</v>
      </c>
      <c r="E1064" s="34">
        <v>0</v>
      </c>
      <c r="F1064" s="34">
        <v>403.41500000000002</v>
      </c>
      <c r="G1064">
        <v>10</v>
      </c>
      <c r="H1064" t="s">
        <v>51</v>
      </c>
      <c r="I1064" t="s">
        <v>102</v>
      </c>
      <c r="J1064" t="s">
        <v>682</v>
      </c>
      <c r="K1064" s="23" t="str">
        <f>CONCATENATE(G:G,H:H,I:I,J:J)</f>
        <v>10FSD</v>
      </c>
      <c r="M1064" t="str">
        <f>VLOOKUP(B:B,CLIENTS!A:C,3,FALSE)</f>
        <v>TR090</v>
      </c>
      <c r="N1064" s="51" t="str">
        <f>RIGHT(M:M,3)</f>
        <v>090</v>
      </c>
      <c r="O1064" s="52">
        <f>C1064+N1064+30</f>
        <v>44653</v>
      </c>
    </row>
    <row r="1065" spans="1:15" customFormat="1">
      <c r="A1065" t="s">
        <v>2289</v>
      </c>
      <c r="B1065" t="s">
        <v>916</v>
      </c>
      <c r="C1065" s="32">
        <v>44533</v>
      </c>
      <c r="D1065" s="33">
        <v>298.10000000000002</v>
      </c>
      <c r="E1065" s="34">
        <v>0</v>
      </c>
      <c r="F1065" s="34">
        <v>298.10000000000002</v>
      </c>
      <c r="G1065">
        <v>10</v>
      </c>
      <c r="H1065" t="s">
        <v>51</v>
      </c>
      <c r="I1065" t="s">
        <v>102</v>
      </c>
      <c r="J1065" t="s">
        <v>682</v>
      </c>
      <c r="K1065" s="23" t="str">
        <f>CONCATENATE(G:G,H:H,I:I,J:J)</f>
        <v>10FSD</v>
      </c>
      <c r="M1065" t="str">
        <f>VLOOKUP(B:B,CLIENTS!A:C,3,FALSE)</f>
        <v>TR090</v>
      </c>
      <c r="N1065" s="51" t="str">
        <f>RIGHT(M:M,3)</f>
        <v>090</v>
      </c>
      <c r="O1065" s="52">
        <f>C1065+N1065+30</f>
        <v>44653</v>
      </c>
    </row>
    <row r="1066" spans="1:15" customFormat="1">
      <c r="A1066" t="s">
        <v>2414</v>
      </c>
      <c r="B1066" t="s">
        <v>916</v>
      </c>
      <c r="C1066" s="32">
        <v>44544</v>
      </c>
      <c r="D1066" s="33">
        <v>1022.81</v>
      </c>
      <c r="E1066" s="34">
        <v>0</v>
      </c>
      <c r="F1066" s="34">
        <v>1022.81</v>
      </c>
      <c r="G1066">
        <v>10</v>
      </c>
      <c r="H1066" t="s">
        <v>51</v>
      </c>
      <c r="I1066" t="s">
        <v>102</v>
      </c>
      <c r="J1066" t="s">
        <v>682</v>
      </c>
      <c r="K1066" s="23" t="str">
        <f>CONCATENATE(G:G,H:H,I:I,J:J)</f>
        <v>10FSD</v>
      </c>
      <c r="M1066" t="str">
        <f>VLOOKUP(B:B,CLIENTS!A:C,3,FALSE)</f>
        <v>TR090</v>
      </c>
      <c r="N1066" s="51" t="str">
        <f>RIGHT(M:M,3)</f>
        <v>090</v>
      </c>
      <c r="O1066" s="52">
        <f>C1066+N1066+30</f>
        <v>44664</v>
      </c>
    </row>
    <row r="1067" spans="1:15" customFormat="1">
      <c r="A1067" t="s">
        <v>3873</v>
      </c>
      <c r="B1067" t="s">
        <v>916</v>
      </c>
      <c r="C1067" s="32">
        <v>44592</v>
      </c>
      <c r="D1067" s="33">
        <v>1043.2539999999999</v>
      </c>
      <c r="E1067" s="34">
        <v>0</v>
      </c>
      <c r="F1067" s="34">
        <v>1043.2539999999999</v>
      </c>
      <c r="G1067">
        <v>10</v>
      </c>
      <c r="H1067" t="s">
        <v>51</v>
      </c>
      <c r="I1067" t="s">
        <v>102</v>
      </c>
      <c r="J1067" t="s">
        <v>803</v>
      </c>
      <c r="K1067" s="23" t="str">
        <f>CONCATENATE(G:G,H:H,I:I,J:J)</f>
        <v>10FSM</v>
      </c>
      <c r="M1067" t="str">
        <f>VLOOKUP(B:B,CLIENTS!A:C,3,FALSE)</f>
        <v>TR090</v>
      </c>
      <c r="N1067" s="51" t="str">
        <f>RIGHT(M:M,3)</f>
        <v>090</v>
      </c>
      <c r="O1067" s="52">
        <f>C1067+N1067+30</f>
        <v>44712</v>
      </c>
    </row>
    <row r="1068" spans="1:15" customFormat="1">
      <c r="A1068" t="s">
        <v>2025</v>
      </c>
      <c r="B1068" t="s">
        <v>1096</v>
      </c>
      <c r="C1068" s="32">
        <v>44515</v>
      </c>
      <c r="D1068" s="33">
        <v>855.25800000000004</v>
      </c>
      <c r="E1068" s="34">
        <v>0</v>
      </c>
      <c r="F1068" s="34">
        <v>855.25800000000004</v>
      </c>
      <c r="G1068">
        <v>10</v>
      </c>
      <c r="H1068" t="s">
        <v>51</v>
      </c>
      <c r="I1068" t="s">
        <v>102</v>
      </c>
      <c r="J1068" t="s">
        <v>588</v>
      </c>
      <c r="K1068" s="23" t="str">
        <f>CONCATENATE(G:G,H:H,I:I,J:J)</f>
        <v>10FSC</v>
      </c>
      <c r="M1068" t="str">
        <f>VLOOKUP(B:B,CLIENTS!A:C,3,FALSE)</f>
        <v>CH030</v>
      </c>
      <c r="N1068" s="51" t="str">
        <f>RIGHT(M:M,3)</f>
        <v>030</v>
      </c>
      <c r="O1068" s="52">
        <f>C1068+N1068+30</f>
        <v>44575</v>
      </c>
    </row>
    <row r="1069" spans="1:15" customFormat="1">
      <c r="A1069" t="s">
        <v>2113</v>
      </c>
      <c r="B1069" t="s">
        <v>1096</v>
      </c>
      <c r="C1069" s="32">
        <v>44525</v>
      </c>
      <c r="D1069" s="33">
        <v>210.30799999999999</v>
      </c>
      <c r="E1069" s="34">
        <v>0</v>
      </c>
      <c r="F1069" s="34">
        <v>210.30799999999999</v>
      </c>
      <c r="G1069">
        <v>10</v>
      </c>
      <c r="H1069" t="s">
        <v>51</v>
      </c>
      <c r="I1069" t="s">
        <v>102</v>
      </c>
      <c r="J1069" t="s">
        <v>588</v>
      </c>
      <c r="K1069" s="23" t="str">
        <f>CONCATENATE(G:G,H:H,I:I,J:J)</f>
        <v>10FSC</v>
      </c>
      <c r="M1069" t="str">
        <f>VLOOKUP(B:B,CLIENTS!A:C,3,FALSE)</f>
        <v>CH030</v>
      </c>
      <c r="N1069" s="51" t="str">
        <f>RIGHT(M:M,3)</f>
        <v>030</v>
      </c>
      <c r="O1069" s="52">
        <f>C1069+N1069+30</f>
        <v>44585</v>
      </c>
    </row>
    <row r="1070" spans="1:15" customFormat="1">
      <c r="A1070" t="s">
        <v>2358</v>
      </c>
      <c r="B1070" t="s">
        <v>1096</v>
      </c>
      <c r="C1070" s="32">
        <v>44539</v>
      </c>
      <c r="D1070" s="33">
        <v>427.92899999999997</v>
      </c>
      <c r="E1070" s="34">
        <v>0</v>
      </c>
      <c r="F1070" s="34">
        <v>427.92899999999997</v>
      </c>
      <c r="G1070">
        <v>10</v>
      </c>
      <c r="H1070" t="s">
        <v>51</v>
      </c>
      <c r="I1070" t="s">
        <v>102</v>
      </c>
      <c r="J1070" t="s">
        <v>682</v>
      </c>
      <c r="K1070" s="23" t="str">
        <f>CONCATENATE(G:G,H:H,I:I,J:J)</f>
        <v>10FSD</v>
      </c>
      <c r="M1070" t="str">
        <f>VLOOKUP(B:B,CLIENTS!A:C,3,FALSE)</f>
        <v>CH030</v>
      </c>
      <c r="N1070" s="51" t="str">
        <f>RIGHT(M:M,3)</f>
        <v>030</v>
      </c>
      <c r="O1070" s="52">
        <f>C1070+N1070+30</f>
        <v>44599</v>
      </c>
    </row>
    <row r="1071" spans="1:15" customFormat="1">
      <c r="A1071" t="s">
        <v>2886</v>
      </c>
      <c r="B1071" t="s">
        <v>1096</v>
      </c>
      <c r="C1071" s="32">
        <v>44565</v>
      </c>
      <c r="D1071" s="33">
        <v>210.30799999999999</v>
      </c>
      <c r="E1071" s="34">
        <v>0</v>
      </c>
      <c r="F1071" s="34">
        <v>210.30799999999999</v>
      </c>
      <c r="G1071">
        <v>10</v>
      </c>
      <c r="H1071" t="s">
        <v>51</v>
      </c>
      <c r="I1071" t="s">
        <v>102</v>
      </c>
      <c r="J1071" t="s">
        <v>803</v>
      </c>
      <c r="K1071" s="23" t="str">
        <f>CONCATENATE(G:G,H:H,I:I,J:J)</f>
        <v>10FSM</v>
      </c>
      <c r="M1071" t="str">
        <f>VLOOKUP(B:B,CLIENTS!A:C,3,FALSE)</f>
        <v>CH030</v>
      </c>
      <c r="N1071" s="51" t="str">
        <f>RIGHT(M:M,3)</f>
        <v>030</v>
      </c>
      <c r="O1071" s="52">
        <f>C1071+N1071+30</f>
        <v>44625</v>
      </c>
    </row>
    <row r="1072" spans="1:15" customFormat="1">
      <c r="A1072" t="s">
        <v>2905</v>
      </c>
      <c r="B1072" t="s">
        <v>1096</v>
      </c>
      <c r="C1072" s="32">
        <v>44567</v>
      </c>
      <c r="D1072" s="33">
        <v>214.50299999999999</v>
      </c>
      <c r="E1072" s="34">
        <v>0</v>
      </c>
      <c r="F1072" s="34">
        <v>214.50299999999999</v>
      </c>
      <c r="G1072">
        <v>10</v>
      </c>
      <c r="H1072" t="s">
        <v>51</v>
      </c>
      <c r="I1072" t="s">
        <v>102</v>
      </c>
      <c r="J1072" t="s">
        <v>803</v>
      </c>
      <c r="K1072" s="23" t="str">
        <f>CONCATENATE(G:G,H:H,I:I,J:J)</f>
        <v>10FSM</v>
      </c>
      <c r="M1072" t="str">
        <f>VLOOKUP(B:B,CLIENTS!A:C,3,FALSE)</f>
        <v>CH030</v>
      </c>
      <c r="N1072" s="51" t="str">
        <f>RIGHT(M:M,3)</f>
        <v>030</v>
      </c>
      <c r="O1072" s="52">
        <f>C1072+N1072+30</f>
        <v>44627</v>
      </c>
    </row>
    <row r="1073" spans="1:15" customFormat="1">
      <c r="A1073" t="s">
        <v>2920</v>
      </c>
      <c r="B1073" t="s">
        <v>1096</v>
      </c>
      <c r="C1073" s="32">
        <v>44568</v>
      </c>
      <c r="D1073" s="33">
        <v>214.50299999999999</v>
      </c>
      <c r="E1073" s="34">
        <v>0</v>
      </c>
      <c r="F1073" s="34">
        <v>214.50299999999999</v>
      </c>
      <c r="G1073">
        <v>10</v>
      </c>
      <c r="H1073" t="s">
        <v>51</v>
      </c>
      <c r="I1073" t="s">
        <v>102</v>
      </c>
      <c r="J1073" t="s">
        <v>803</v>
      </c>
      <c r="K1073" s="23" t="str">
        <f>CONCATENATE(G:G,H:H,I:I,J:J)</f>
        <v>10FSM</v>
      </c>
      <c r="M1073" t="str">
        <f>VLOOKUP(B:B,CLIENTS!A:C,3,FALSE)</f>
        <v>CH030</v>
      </c>
      <c r="N1073" s="51" t="str">
        <f>RIGHT(M:M,3)</f>
        <v>030</v>
      </c>
      <c r="O1073" s="52">
        <f>C1073+N1073+30</f>
        <v>44628</v>
      </c>
    </row>
    <row r="1074" spans="1:15" customFormat="1">
      <c r="A1074" t="s">
        <v>2981</v>
      </c>
      <c r="B1074" t="s">
        <v>1096</v>
      </c>
      <c r="C1074" s="32">
        <v>44573</v>
      </c>
      <c r="D1074" s="33">
        <v>569.08299999999997</v>
      </c>
      <c r="E1074" s="34">
        <v>0</v>
      </c>
      <c r="F1074" s="34">
        <v>569.08299999999997</v>
      </c>
      <c r="G1074">
        <v>10</v>
      </c>
      <c r="H1074" t="s">
        <v>51</v>
      </c>
      <c r="I1074" t="s">
        <v>102</v>
      </c>
      <c r="J1074" t="s">
        <v>803</v>
      </c>
      <c r="K1074" s="23" t="str">
        <f>CONCATENATE(G:G,H:H,I:I,J:J)</f>
        <v>10FSM</v>
      </c>
      <c r="M1074" t="str">
        <f>VLOOKUP(B:B,CLIENTS!A:C,3,FALSE)</f>
        <v>CH030</v>
      </c>
      <c r="N1074" s="51" t="str">
        <f>RIGHT(M:M,3)</f>
        <v>030</v>
      </c>
      <c r="O1074" s="52">
        <f>C1074+N1074+30</f>
        <v>44633</v>
      </c>
    </row>
    <row r="1075" spans="1:15" customFormat="1">
      <c r="A1075" t="s">
        <v>2997</v>
      </c>
      <c r="B1075" t="s">
        <v>1096</v>
      </c>
      <c r="C1075" s="32">
        <v>44574</v>
      </c>
      <c r="D1075" s="33">
        <v>436.476</v>
      </c>
      <c r="E1075" s="34">
        <v>0</v>
      </c>
      <c r="F1075" s="34">
        <v>436.476</v>
      </c>
      <c r="G1075">
        <v>10</v>
      </c>
      <c r="H1075" t="s">
        <v>51</v>
      </c>
      <c r="I1075" t="s">
        <v>102</v>
      </c>
      <c r="J1075" t="s">
        <v>803</v>
      </c>
      <c r="K1075" s="23" t="str">
        <f>CONCATENATE(G:G,H:H,I:I,J:J)</f>
        <v>10FSM</v>
      </c>
      <c r="M1075" t="str">
        <f>VLOOKUP(B:B,CLIENTS!A:C,3,FALSE)</f>
        <v>CH030</v>
      </c>
      <c r="N1075" s="51" t="str">
        <f>RIGHT(M:M,3)</f>
        <v>030</v>
      </c>
      <c r="O1075" s="52">
        <f>C1075+N1075+30</f>
        <v>44634</v>
      </c>
    </row>
    <row r="1076" spans="1:15" customFormat="1">
      <c r="A1076" t="s">
        <v>3903</v>
      </c>
      <c r="B1076" t="s">
        <v>1096</v>
      </c>
      <c r="C1076" s="32">
        <v>44592</v>
      </c>
      <c r="D1076" s="33">
        <v>872.351</v>
      </c>
      <c r="E1076" s="34">
        <v>0</v>
      </c>
      <c r="F1076" s="34">
        <v>872.351</v>
      </c>
      <c r="G1076">
        <v>10</v>
      </c>
      <c r="H1076" t="s">
        <v>51</v>
      </c>
      <c r="I1076" t="s">
        <v>102</v>
      </c>
      <c r="J1076" t="s">
        <v>803</v>
      </c>
      <c r="K1076" s="23" t="str">
        <f>CONCATENATE(G:G,H:H,I:I,J:J)</f>
        <v>10FSM</v>
      </c>
      <c r="M1076" t="str">
        <f>VLOOKUP(B:B,CLIENTS!A:C,3,FALSE)</f>
        <v>CH030</v>
      </c>
      <c r="N1076" s="51" t="str">
        <f>RIGHT(M:M,3)</f>
        <v>030</v>
      </c>
      <c r="O1076" s="52">
        <f>C1076+N1076+30</f>
        <v>44652</v>
      </c>
    </row>
    <row r="1077" spans="1:15" customFormat="1">
      <c r="A1077" t="s">
        <v>1575</v>
      </c>
      <c r="B1077" t="s">
        <v>1576</v>
      </c>
      <c r="C1077" s="32">
        <v>44460</v>
      </c>
      <c r="D1077" s="33">
        <v>192.22</v>
      </c>
      <c r="E1077" s="34">
        <v>0</v>
      </c>
      <c r="F1077" s="34">
        <v>192.22</v>
      </c>
      <c r="G1077">
        <v>10</v>
      </c>
      <c r="H1077" t="s">
        <v>51</v>
      </c>
      <c r="I1077" t="s">
        <v>102</v>
      </c>
      <c r="J1077" t="s">
        <v>965</v>
      </c>
      <c r="K1077" s="23" t="str">
        <f>CONCATENATE(G:G,H:H,I:I,J:J)</f>
        <v>10FSK</v>
      </c>
      <c r="M1077" t="str">
        <f>VLOOKUP(B:B,CLIENTS!A:C,3,FALSE)</f>
        <v>TR060</v>
      </c>
      <c r="N1077" s="51" t="str">
        <f>RIGHT(M:M,3)</f>
        <v>060</v>
      </c>
      <c r="O1077" s="52">
        <f>C1077+N1077+30</f>
        <v>44550</v>
      </c>
    </row>
    <row r="1078" spans="1:15" customFormat="1">
      <c r="A1078" t="s">
        <v>1710</v>
      </c>
      <c r="B1078" t="s">
        <v>1576</v>
      </c>
      <c r="C1078" s="32">
        <v>44482</v>
      </c>
      <c r="D1078" s="33">
        <v>266.83300000000003</v>
      </c>
      <c r="E1078" s="34">
        <v>0</v>
      </c>
      <c r="F1078" s="34">
        <v>266.83300000000003</v>
      </c>
      <c r="G1078">
        <v>10</v>
      </c>
      <c r="H1078" t="s">
        <v>51</v>
      </c>
      <c r="I1078" t="s">
        <v>102</v>
      </c>
      <c r="J1078" t="s">
        <v>1173</v>
      </c>
      <c r="K1078" s="23" t="str">
        <f>CONCATENATE(G:G,H:H,I:I,J:J)</f>
        <v>10FSH</v>
      </c>
      <c r="M1078" t="str">
        <f>VLOOKUP(B:B,CLIENTS!A:C,3,FALSE)</f>
        <v>TR060</v>
      </c>
      <c r="N1078" s="51" t="str">
        <f>RIGHT(M:M,3)</f>
        <v>060</v>
      </c>
      <c r="O1078" s="52">
        <f>C1078+N1078+30</f>
        <v>44572</v>
      </c>
    </row>
    <row r="1079" spans="1:15" customFormat="1">
      <c r="A1079" t="s">
        <v>1948</v>
      </c>
      <c r="B1079" t="s">
        <v>1949</v>
      </c>
      <c r="C1079" s="32">
        <v>44504</v>
      </c>
      <c r="D1079" s="33">
        <v>765.94899999999996</v>
      </c>
      <c r="E1079" s="34">
        <v>0</v>
      </c>
      <c r="F1079" s="34">
        <v>765.94899999999996</v>
      </c>
      <c r="G1079">
        <v>10</v>
      </c>
      <c r="H1079" t="s">
        <v>51</v>
      </c>
      <c r="I1079" t="s">
        <v>102</v>
      </c>
      <c r="J1079" t="s">
        <v>588</v>
      </c>
      <c r="K1079" s="23" t="str">
        <f>CONCATENATE(G:G,H:H,I:I,J:J)</f>
        <v>10FSC</v>
      </c>
      <c r="M1079" t="str">
        <f>VLOOKUP(B:B,CLIENTS!A:C,3,FALSE)</f>
        <v>TR060</v>
      </c>
      <c r="N1079" s="51" t="str">
        <f>RIGHT(M:M,3)</f>
        <v>060</v>
      </c>
      <c r="O1079" s="52">
        <f>C1079+N1079+30</f>
        <v>44594</v>
      </c>
    </row>
    <row r="1080" spans="1:15" customFormat="1">
      <c r="A1080" t="s">
        <v>2139</v>
      </c>
      <c r="B1080" t="s">
        <v>1576</v>
      </c>
      <c r="C1080" s="32">
        <v>44529</v>
      </c>
      <c r="D1080" s="33">
        <v>295.09500000000003</v>
      </c>
      <c r="E1080" s="34">
        <v>0</v>
      </c>
      <c r="F1080" s="34">
        <v>295.09500000000003</v>
      </c>
      <c r="G1080">
        <v>10</v>
      </c>
      <c r="H1080" t="s">
        <v>51</v>
      </c>
      <c r="I1080" t="s">
        <v>102</v>
      </c>
      <c r="J1080" t="s">
        <v>588</v>
      </c>
      <c r="K1080" s="23" t="str">
        <f>CONCATENATE(G:G,H:H,I:I,J:J)</f>
        <v>10FSC</v>
      </c>
      <c r="M1080" t="str">
        <f>VLOOKUP(B:B,CLIENTS!A:C,3,FALSE)</f>
        <v>TR060</v>
      </c>
      <c r="N1080" s="51" t="str">
        <f>RIGHT(M:M,3)</f>
        <v>060</v>
      </c>
      <c r="O1080" s="52">
        <f>C1080+N1080+30</f>
        <v>44619</v>
      </c>
    </row>
    <row r="1081" spans="1:15" customFormat="1">
      <c r="A1081" t="s">
        <v>2140</v>
      </c>
      <c r="B1081" t="s">
        <v>1949</v>
      </c>
      <c r="C1081" s="32">
        <v>44529</v>
      </c>
      <c r="D1081" s="33">
        <v>295.09500000000003</v>
      </c>
      <c r="E1081" s="34">
        <v>0</v>
      </c>
      <c r="F1081" s="34">
        <v>295.09500000000003</v>
      </c>
      <c r="G1081">
        <v>10</v>
      </c>
      <c r="H1081" t="s">
        <v>51</v>
      </c>
      <c r="I1081" t="s">
        <v>102</v>
      </c>
      <c r="J1081" t="s">
        <v>588</v>
      </c>
      <c r="K1081" s="23" t="str">
        <f>CONCATENATE(G:G,H:H,I:I,J:J)</f>
        <v>10FSC</v>
      </c>
      <c r="M1081" t="str">
        <f>VLOOKUP(B:B,CLIENTS!A:C,3,FALSE)</f>
        <v>TR060</v>
      </c>
      <c r="N1081" s="51" t="str">
        <f>RIGHT(M:M,3)</f>
        <v>060</v>
      </c>
      <c r="O1081" s="52">
        <f>C1081+N1081+30</f>
        <v>44619</v>
      </c>
    </row>
    <row r="1082" spans="1:15" customFormat="1">
      <c r="A1082" t="s">
        <v>2141</v>
      </c>
      <c r="B1082" t="s">
        <v>1949</v>
      </c>
      <c r="C1082" s="32">
        <v>44529</v>
      </c>
      <c r="D1082" s="33">
        <v>295.09500000000003</v>
      </c>
      <c r="E1082" s="34">
        <v>0</v>
      </c>
      <c r="F1082" s="34">
        <v>295.09500000000003</v>
      </c>
      <c r="G1082">
        <v>10</v>
      </c>
      <c r="H1082" t="s">
        <v>51</v>
      </c>
      <c r="I1082" t="s">
        <v>102</v>
      </c>
      <c r="J1082" t="s">
        <v>588</v>
      </c>
      <c r="K1082" s="23" t="str">
        <f>CONCATENATE(G:G,H:H,I:I,J:J)</f>
        <v>10FSC</v>
      </c>
      <c r="M1082" t="str">
        <f>VLOOKUP(B:B,CLIENTS!A:C,3,FALSE)</f>
        <v>TR060</v>
      </c>
      <c r="N1082" s="51" t="str">
        <f>RIGHT(M:M,3)</f>
        <v>060</v>
      </c>
      <c r="O1082" s="52">
        <f>C1082+N1082+30</f>
        <v>44619</v>
      </c>
    </row>
    <row r="1083" spans="1:15" customFormat="1">
      <c r="A1083" t="s">
        <v>2153</v>
      </c>
      <c r="B1083" t="s">
        <v>1576</v>
      </c>
      <c r="C1083" s="32">
        <v>44529</v>
      </c>
      <c r="D1083" s="33">
        <v>383.274</v>
      </c>
      <c r="E1083" s="34">
        <v>0</v>
      </c>
      <c r="F1083" s="34">
        <v>383.274</v>
      </c>
      <c r="G1083">
        <v>10</v>
      </c>
      <c r="H1083" t="s">
        <v>51</v>
      </c>
      <c r="I1083" t="s">
        <v>102</v>
      </c>
      <c r="J1083" t="s">
        <v>588</v>
      </c>
      <c r="K1083" s="23" t="str">
        <f>CONCATENATE(G:G,H:H,I:I,J:J)</f>
        <v>10FSC</v>
      </c>
      <c r="M1083" t="str">
        <f>VLOOKUP(B:B,CLIENTS!A:C,3,FALSE)</f>
        <v>TR060</v>
      </c>
      <c r="N1083" s="51" t="str">
        <f>RIGHT(M:M,3)</f>
        <v>060</v>
      </c>
      <c r="O1083" s="52">
        <f>C1083+N1083+30</f>
        <v>44619</v>
      </c>
    </row>
    <row r="1084" spans="1:15" customFormat="1">
      <c r="A1084" t="s">
        <v>2395</v>
      </c>
      <c r="B1084" t="s">
        <v>1949</v>
      </c>
      <c r="C1084" s="32">
        <v>44543</v>
      </c>
      <c r="D1084" s="33">
        <v>295.09500000000003</v>
      </c>
      <c r="E1084" s="34">
        <v>0</v>
      </c>
      <c r="F1084" s="34">
        <v>295.09500000000003</v>
      </c>
      <c r="G1084">
        <v>10</v>
      </c>
      <c r="H1084" t="s">
        <v>51</v>
      </c>
      <c r="I1084" t="s">
        <v>102</v>
      </c>
      <c r="J1084" t="s">
        <v>682</v>
      </c>
      <c r="K1084" s="23" t="str">
        <f>CONCATENATE(G:G,H:H,I:I,J:J)</f>
        <v>10FSD</v>
      </c>
      <c r="M1084" t="str">
        <f>VLOOKUP(B:B,CLIENTS!A:C,3,FALSE)</f>
        <v>TR060</v>
      </c>
      <c r="N1084" s="51" t="str">
        <f>RIGHT(M:M,3)</f>
        <v>060</v>
      </c>
      <c r="O1084" s="52">
        <f>C1084+N1084+30</f>
        <v>44633</v>
      </c>
    </row>
    <row r="1085" spans="1:15" customFormat="1">
      <c r="A1085" t="s">
        <v>2468</v>
      </c>
      <c r="B1085" t="s">
        <v>1576</v>
      </c>
      <c r="C1085" s="32">
        <v>44550</v>
      </c>
      <c r="D1085" s="33">
        <v>855.25800000000004</v>
      </c>
      <c r="E1085" s="34">
        <v>0</v>
      </c>
      <c r="F1085" s="34">
        <v>855.25800000000004</v>
      </c>
      <c r="G1085">
        <v>10</v>
      </c>
      <c r="H1085" t="s">
        <v>51</v>
      </c>
      <c r="I1085" t="s">
        <v>102</v>
      </c>
      <c r="J1085" t="s">
        <v>682</v>
      </c>
      <c r="K1085" s="23" t="str">
        <f>CONCATENATE(G:G,H:H,I:I,J:J)</f>
        <v>10FSD</v>
      </c>
      <c r="M1085" t="str">
        <f>VLOOKUP(B:B,CLIENTS!A:C,3,FALSE)</f>
        <v>TR060</v>
      </c>
      <c r="N1085" s="51" t="str">
        <f>RIGHT(M:M,3)</f>
        <v>060</v>
      </c>
      <c r="O1085" s="52">
        <f>C1085+N1085+30</f>
        <v>44640</v>
      </c>
    </row>
    <row r="1086" spans="1:15" customFormat="1">
      <c r="A1086" t="s">
        <v>2619</v>
      </c>
      <c r="B1086" t="s">
        <v>1576</v>
      </c>
      <c r="C1086" s="32">
        <v>44558</v>
      </c>
      <c r="D1086" s="33">
        <v>136.82499999999999</v>
      </c>
      <c r="E1086" s="34">
        <v>0</v>
      </c>
      <c r="F1086" s="34">
        <v>136.82499999999999</v>
      </c>
      <c r="G1086">
        <v>10</v>
      </c>
      <c r="H1086" t="s">
        <v>51</v>
      </c>
      <c r="I1086" t="s">
        <v>102</v>
      </c>
      <c r="J1086" t="s">
        <v>682</v>
      </c>
      <c r="K1086" s="23" t="str">
        <f>CONCATENATE(G:G,H:H,I:I,J:J)</f>
        <v>10FSD</v>
      </c>
      <c r="M1086" t="str">
        <f>VLOOKUP(B:B,CLIENTS!A:C,3,FALSE)</f>
        <v>TR060</v>
      </c>
      <c r="N1086" s="51" t="str">
        <f>RIGHT(M:M,3)</f>
        <v>060</v>
      </c>
      <c r="O1086" s="52">
        <f>C1086+N1086+30</f>
        <v>44648</v>
      </c>
    </row>
    <row r="1087" spans="1:15" customFormat="1">
      <c r="A1087" t="s">
        <v>3212</v>
      </c>
      <c r="B1087" t="s">
        <v>1576</v>
      </c>
      <c r="C1087" s="32">
        <v>44588</v>
      </c>
      <c r="D1087" s="33">
        <v>390.928</v>
      </c>
      <c r="E1087" s="34">
        <v>0</v>
      </c>
      <c r="F1087" s="34">
        <v>390.928</v>
      </c>
      <c r="G1087">
        <v>10</v>
      </c>
      <c r="H1087" t="s">
        <v>51</v>
      </c>
      <c r="I1087" t="s">
        <v>102</v>
      </c>
      <c r="J1087" t="s">
        <v>803</v>
      </c>
      <c r="K1087" s="23" t="str">
        <f>CONCATENATE(G:G,H:H,I:I,J:J)</f>
        <v>10FSM</v>
      </c>
      <c r="M1087" t="str">
        <f>VLOOKUP(B:B,CLIENTS!A:C,3,FALSE)</f>
        <v>TR060</v>
      </c>
      <c r="N1087" s="51" t="str">
        <f>RIGHT(M:M,3)</f>
        <v>060</v>
      </c>
      <c r="O1087" s="52">
        <f>C1087+N1087+30</f>
        <v>44678</v>
      </c>
    </row>
    <row r="1088" spans="1:15" customFormat="1">
      <c r="A1088" t="s">
        <v>3240</v>
      </c>
      <c r="B1088" t="s">
        <v>1576</v>
      </c>
      <c r="C1088" s="32">
        <v>44589</v>
      </c>
      <c r="D1088" s="33">
        <v>991.12300000000005</v>
      </c>
      <c r="E1088" s="34">
        <v>0</v>
      </c>
      <c r="F1088" s="34">
        <v>991.12300000000005</v>
      </c>
      <c r="G1088">
        <v>10</v>
      </c>
      <c r="H1088" t="s">
        <v>51</v>
      </c>
      <c r="I1088" t="s">
        <v>102</v>
      </c>
      <c r="J1088" t="s">
        <v>803</v>
      </c>
      <c r="K1088" s="23" t="str">
        <f>CONCATENATE(G:G,H:H,I:I,J:J)</f>
        <v>10FSM</v>
      </c>
      <c r="M1088" t="str">
        <f>VLOOKUP(B:B,CLIENTS!A:C,3,FALSE)</f>
        <v>TR060</v>
      </c>
      <c r="N1088" s="51" t="str">
        <f>RIGHT(M:M,3)</f>
        <v>060</v>
      </c>
      <c r="O1088" s="52">
        <f>C1088+N1088+30</f>
        <v>44679</v>
      </c>
    </row>
    <row r="1089" spans="1:15" customFormat="1">
      <c r="A1089" t="s">
        <v>1587</v>
      </c>
      <c r="B1089" t="s">
        <v>1026</v>
      </c>
      <c r="C1089" s="32">
        <v>44462</v>
      </c>
      <c r="D1089" s="33">
        <v>194.57</v>
      </c>
      <c r="E1089" s="34">
        <v>0</v>
      </c>
      <c r="F1089" s="34">
        <v>194.57</v>
      </c>
      <c r="G1089">
        <v>10</v>
      </c>
      <c r="H1089" t="s">
        <v>51</v>
      </c>
      <c r="I1089" t="s">
        <v>102</v>
      </c>
      <c r="J1089" t="s">
        <v>965</v>
      </c>
      <c r="K1089" s="23" t="str">
        <f>CONCATENATE(G:G,H:H,I:I,J:J)</f>
        <v>10FSK</v>
      </c>
      <c r="M1089" t="str">
        <f>VLOOKUP(B:B,CLIENTS!A:C,3,FALSE)</f>
        <v>CH045</v>
      </c>
      <c r="N1089" s="51" t="str">
        <f>RIGHT(M:M,3)</f>
        <v>045</v>
      </c>
      <c r="O1089" s="52">
        <f>C1089+N1089+30</f>
        <v>44537</v>
      </c>
    </row>
    <row r="1090" spans="1:15" customFormat="1">
      <c r="A1090" t="s">
        <v>1790</v>
      </c>
      <c r="B1090" t="s">
        <v>1026</v>
      </c>
      <c r="C1090" s="32">
        <v>44497</v>
      </c>
      <c r="D1090" s="33">
        <v>478.98</v>
      </c>
      <c r="E1090" s="34">
        <v>0</v>
      </c>
      <c r="F1090" s="34">
        <v>478.98</v>
      </c>
      <c r="G1090">
        <v>10</v>
      </c>
      <c r="H1090" t="s">
        <v>51</v>
      </c>
      <c r="I1090" t="s">
        <v>102</v>
      </c>
      <c r="J1090" t="s">
        <v>1173</v>
      </c>
      <c r="K1090" s="23" t="str">
        <f>CONCATENATE(G:G,H:H,I:I,J:J)</f>
        <v>10FSH</v>
      </c>
      <c r="M1090" t="str">
        <f>VLOOKUP(B:B,CLIENTS!A:C,3,FALSE)</f>
        <v>CH045</v>
      </c>
      <c r="N1090" s="51" t="str">
        <f>RIGHT(M:M,3)</f>
        <v>045</v>
      </c>
      <c r="O1090" s="52">
        <f>C1090+N1090+30</f>
        <v>44572</v>
      </c>
    </row>
    <row r="1091" spans="1:15" customFormat="1">
      <c r="A1091" t="s">
        <v>2059</v>
      </c>
      <c r="B1091" t="s">
        <v>1026</v>
      </c>
      <c r="C1091" s="32">
        <v>44518</v>
      </c>
      <c r="D1091" s="33">
        <v>526.05999999999995</v>
      </c>
      <c r="E1091" s="34">
        <v>0</v>
      </c>
      <c r="F1091" s="34">
        <v>526.05999999999995</v>
      </c>
      <c r="G1091">
        <v>10</v>
      </c>
      <c r="H1091" t="s">
        <v>51</v>
      </c>
      <c r="I1091" t="s">
        <v>102</v>
      </c>
      <c r="J1091" t="s">
        <v>588</v>
      </c>
      <c r="K1091" s="23" t="str">
        <f>CONCATENATE(G:G,H:H,I:I,J:J)</f>
        <v>10FSC</v>
      </c>
      <c r="M1091" t="str">
        <f>VLOOKUP(B:B,CLIENTS!A:C,3,FALSE)</f>
        <v>CH045</v>
      </c>
      <c r="N1091" s="51" t="str">
        <f>RIGHT(M:M,3)</f>
        <v>045</v>
      </c>
      <c r="O1091" s="52">
        <f>C1091+N1091+30</f>
        <v>44593</v>
      </c>
    </row>
    <row r="1092" spans="1:15" customFormat="1">
      <c r="A1092" t="s">
        <v>2957</v>
      </c>
      <c r="B1092" t="s">
        <v>2958</v>
      </c>
      <c r="C1092" s="32">
        <v>44571</v>
      </c>
      <c r="D1092" s="33">
        <v>225.76</v>
      </c>
      <c r="E1092" s="34">
        <v>0</v>
      </c>
      <c r="F1092" s="34">
        <v>225.76</v>
      </c>
      <c r="G1092">
        <v>10</v>
      </c>
      <c r="H1092" t="s">
        <v>51</v>
      </c>
      <c r="I1092" t="s">
        <v>102</v>
      </c>
      <c r="J1092" t="s">
        <v>803</v>
      </c>
      <c r="K1092" s="23" t="str">
        <f>CONCATENATE(G:G,H:H,I:I,J:J)</f>
        <v>10FSM</v>
      </c>
      <c r="M1092" t="str">
        <f>VLOOKUP(B:B,CLIENTS!A:C,3,FALSE)</f>
        <v>CH045</v>
      </c>
      <c r="N1092" s="51" t="str">
        <f>RIGHT(M:M,3)</f>
        <v>045</v>
      </c>
      <c r="O1092" s="52">
        <f>C1092+N1092+30</f>
        <v>44646</v>
      </c>
    </row>
    <row r="1093" spans="1:15" customFormat="1">
      <c r="A1093" t="s">
        <v>2387</v>
      </c>
      <c r="B1093" t="s">
        <v>2388</v>
      </c>
      <c r="C1093" s="32">
        <v>44543</v>
      </c>
      <c r="D1093" s="33">
        <v>1171.798</v>
      </c>
      <c r="E1093" s="34">
        <v>0</v>
      </c>
      <c r="F1093" s="34">
        <v>1171.798</v>
      </c>
      <c r="G1093">
        <v>10</v>
      </c>
      <c r="H1093" t="s">
        <v>51</v>
      </c>
      <c r="I1093" t="s">
        <v>102</v>
      </c>
      <c r="J1093" t="s">
        <v>682</v>
      </c>
      <c r="K1093" s="23" t="str">
        <f>CONCATENATE(G:G,H:H,I:I,J:J)</f>
        <v>10FSD</v>
      </c>
      <c r="M1093" t="str">
        <f>VLOOKUP(B:B,CLIENTS!A:C,3,FALSE)</f>
        <v>CH030</v>
      </c>
      <c r="N1093" s="51" t="str">
        <f>RIGHT(M:M,3)</f>
        <v>030</v>
      </c>
      <c r="O1093" s="52">
        <f>C1093+N1093+30</f>
        <v>44603</v>
      </c>
    </row>
    <row r="1094" spans="1:15" customFormat="1">
      <c r="A1094" t="s">
        <v>2146</v>
      </c>
      <c r="B1094" t="s">
        <v>2147</v>
      </c>
      <c r="C1094" s="32">
        <v>44529</v>
      </c>
      <c r="D1094" s="33">
        <v>1315.3720000000001</v>
      </c>
      <c r="E1094" s="34">
        <v>0</v>
      </c>
      <c r="F1094" s="34">
        <v>1315.3720000000001</v>
      </c>
      <c r="G1094">
        <v>10</v>
      </c>
      <c r="H1094" t="s">
        <v>51</v>
      </c>
      <c r="I1094" t="s">
        <v>102</v>
      </c>
      <c r="J1094" t="s">
        <v>588</v>
      </c>
      <c r="K1094" s="23" t="str">
        <f>CONCATENATE(G:G,H:H,I:I,J:J)</f>
        <v>10FSC</v>
      </c>
      <c r="M1094" t="str">
        <f>VLOOKUP(B:B,CLIENTS!A:C,3,FALSE)</f>
        <v>CH030</v>
      </c>
      <c r="N1094" s="51" t="str">
        <f>RIGHT(M:M,3)</f>
        <v>030</v>
      </c>
      <c r="O1094" s="52">
        <f>C1094+N1094+30</f>
        <v>44589</v>
      </c>
    </row>
    <row r="1095" spans="1:15" customFormat="1">
      <c r="A1095" t="s">
        <v>2431</v>
      </c>
      <c r="B1095" t="s">
        <v>1001</v>
      </c>
      <c r="C1095" s="32">
        <v>44545</v>
      </c>
      <c r="D1095" s="33">
        <v>431.38</v>
      </c>
      <c r="E1095" s="34">
        <v>0</v>
      </c>
      <c r="F1095" s="34">
        <v>431.38</v>
      </c>
      <c r="G1095">
        <v>10</v>
      </c>
      <c r="H1095" t="s">
        <v>51</v>
      </c>
      <c r="I1095" t="s">
        <v>102</v>
      </c>
      <c r="J1095" t="s">
        <v>682</v>
      </c>
      <c r="K1095" s="23" t="str">
        <f>CONCATENATE(G:G,H:H,I:I,J:J)</f>
        <v>10FSD</v>
      </c>
      <c r="M1095" t="str">
        <f>VLOOKUP(B:B,CLIENTS!A:C,3,FALSE)</f>
        <v>CH060</v>
      </c>
      <c r="N1095" s="51" t="str">
        <f>RIGHT(M:M,3)</f>
        <v>060</v>
      </c>
      <c r="O1095" s="52">
        <f>C1095+N1095+30</f>
        <v>44635</v>
      </c>
    </row>
    <row r="1096" spans="1:15" customFormat="1">
      <c r="A1096" t="s">
        <v>2432</v>
      </c>
      <c r="B1096" t="s">
        <v>1001</v>
      </c>
      <c r="C1096" s="32">
        <v>44545</v>
      </c>
      <c r="D1096" s="33">
        <v>429</v>
      </c>
      <c r="E1096" s="34">
        <v>0</v>
      </c>
      <c r="F1096" s="34">
        <v>429</v>
      </c>
      <c r="G1096">
        <v>10</v>
      </c>
      <c r="H1096" t="s">
        <v>51</v>
      </c>
      <c r="I1096" t="s">
        <v>102</v>
      </c>
      <c r="J1096" t="s">
        <v>682</v>
      </c>
      <c r="K1096" s="23" t="str">
        <f>CONCATENATE(G:G,H:H,I:I,J:J)</f>
        <v>10FSD</v>
      </c>
      <c r="M1096" t="str">
        <f>VLOOKUP(B:B,CLIENTS!A:C,3,FALSE)</f>
        <v>CH060</v>
      </c>
      <c r="N1096" s="51" t="str">
        <f>RIGHT(M:M,3)</f>
        <v>060</v>
      </c>
      <c r="O1096" s="52">
        <f>C1096+N1096+30</f>
        <v>44635</v>
      </c>
    </row>
    <row r="1097" spans="1:15" customFormat="1">
      <c r="A1097" t="s">
        <v>2503</v>
      </c>
      <c r="B1097" t="s">
        <v>1001</v>
      </c>
      <c r="C1097" s="32">
        <v>44552</v>
      </c>
      <c r="D1097" s="33">
        <v>214.8</v>
      </c>
      <c r="E1097" s="34">
        <v>0</v>
      </c>
      <c r="F1097" s="34">
        <v>214.8</v>
      </c>
      <c r="G1097">
        <v>10</v>
      </c>
      <c r="H1097" t="s">
        <v>51</v>
      </c>
      <c r="I1097" t="s">
        <v>102</v>
      </c>
      <c r="J1097" t="s">
        <v>682</v>
      </c>
      <c r="K1097" s="23" t="str">
        <f>CONCATENATE(G:G,H:H,I:I,J:J)</f>
        <v>10FSD</v>
      </c>
      <c r="M1097" t="str">
        <f>VLOOKUP(B:B,CLIENTS!A:C,3,FALSE)</f>
        <v>CH060</v>
      </c>
      <c r="N1097" s="51" t="str">
        <f>RIGHT(M:M,3)</f>
        <v>060</v>
      </c>
      <c r="O1097" s="52">
        <f>C1097+N1097+30</f>
        <v>44642</v>
      </c>
    </row>
    <row r="1098" spans="1:15" customFormat="1">
      <c r="A1098" t="s">
        <v>2959</v>
      </c>
      <c r="B1098" t="s">
        <v>2960</v>
      </c>
      <c r="C1098" s="32">
        <v>44571</v>
      </c>
      <c r="D1098" s="33">
        <v>1107.3</v>
      </c>
      <c r="E1098" s="34">
        <v>0</v>
      </c>
      <c r="F1098" s="34">
        <v>1107.3</v>
      </c>
      <c r="G1098">
        <v>10</v>
      </c>
      <c r="H1098" t="s">
        <v>51</v>
      </c>
      <c r="I1098" t="s">
        <v>102</v>
      </c>
      <c r="J1098" t="s">
        <v>803</v>
      </c>
      <c r="K1098" s="23" t="str">
        <f>CONCATENATE(G:G,H:H,I:I,J:J)</f>
        <v>10FSM</v>
      </c>
      <c r="M1098" t="str">
        <f>VLOOKUP(B:B,CLIENTS!A:C,3,FALSE)</f>
        <v>CH060</v>
      </c>
      <c r="N1098" s="51" t="str">
        <f>RIGHT(M:M,3)</f>
        <v>060</v>
      </c>
      <c r="O1098" s="52">
        <f>C1098+N1098+30</f>
        <v>44661</v>
      </c>
    </row>
    <row r="1099" spans="1:15" customFormat="1">
      <c r="A1099" t="s">
        <v>3077</v>
      </c>
      <c r="B1099" t="s">
        <v>1001</v>
      </c>
      <c r="C1099" s="32">
        <v>44580</v>
      </c>
      <c r="D1099" s="33">
        <v>166.01</v>
      </c>
      <c r="E1099" s="34">
        <v>0</v>
      </c>
      <c r="F1099" s="34">
        <v>166.01</v>
      </c>
      <c r="G1099">
        <v>10</v>
      </c>
      <c r="H1099" t="s">
        <v>51</v>
      </c>
      <c r="I1099" t="s">
        <v>102</v>
      </c>
      <c r="J1099" t="s">
        <v>803</v>
      </c>
      <c r="K1099" s="23" t="str">
        <f>CONCATENATE(G:G,H:H,I:I,J:J)</f>
        <v>10FSM</v>
      </c>
      <c r="M1099" t="str">
        <f>VLOOKUP(B:B,CLIENTS!A:C,3,FALSE)</f>
        <v>CH060</v>
      </c>
      <c r="N1099" s="51" t="str">
        <f>RIGHT(M:M,3)</f>
        <v>060</v>
      </c>
      <c r="O1099" s="52">
        <f>C1099+N1099+30</f>
        <v>44670</v>
      </c>
    </row>
    <row r="1100" spans="1:15" customFormat="1">
      <c r="A1100" t="s">
        <v>2144</v>
      </c>
      <c r="B1100" t="s">
        <v>2145</v>
      </c>
      <c r="C1100" s="32">
        <v>44529</v>
      </c>
      <c r="D1100" s="33">
        <v>173.96899999999999</v>
      </c>
      <c r="E1100" s="34">
        <v>0</v>
      </c>
      <c r="F1100" s="34">
        <v>173.96899999999999</v>
      </c>
      <c r="G1100">
        <v>10</v>
      </c>
      <c r="H1100" t="s">
        <v>51</v>
      </c>
      <c r="I1100" t="s">
        <v>102</v>
      </c>
      <c r="J1100" t="s">
        <v>588</v>
      </c>
      <c r="K1100" s="23" t="str">
        <f>CONCATENATE(G:G,H:H,I:I,J:J)</f>
        <v>10FSC</v>
      </c>
      <c r="M1100" t="str">
        <f>VLOOKUP(B:B,CLIENTS!A:C,3,FALSE)</f>
        <v>CH045</v>
      </c>
      <c r="N1100" s="51" t="str">
        <f>RIGHT(M:M,3)</f>
        <v>045</v>
      </c>
      <c r="O1100" s="52">
        <f>C1100+N1100+30</f>
        <v>44604</v>
      </c>
    </row>
    <row r="1101" spans="1:15" customFormat="1">
      <c r="A1101" t="s">
        <v>2673</v>
      </c>
      <c r="B1101" t="s">
        <v>2145</v>
      </c>
      <c r="C1101" s="32">
        <v>44559</v>
      </c>
      <c r="D1101" s="33">
        <v>145.334</v>
      </c>
      <c r="E1101" s="34">
        <v>0</v>
      </c>
      <c r="F1101" s="34">
        <v>145.334</v>
      </c>
      <c r="G1101">
        <v>10</v>
      </c>
      <c r="H1101" t="s">
        <v>51</v>
      </c>
      <c r="I1101" t="s">
        <v>102</v>
      </c>
      <c r="J1101" t="s">
        <v>682</v>
      </c>
      <c r="K1101" s="23" t="str">
        <f>CONCATENATE(G:G,H:H,I:I,J:J)</f>
        <v>10FSD</v>
      </c>
      <c r="M1101" t="str">
        <f>VLOOKUP(B:B,CLIENTS!A:C,3,FALSE)</f>
        <v>CH045</v>
      </c>
      <c r="N1101" s="51" t="str">
        <f>RIGHT(M:M,3)</f>
        <v>045</v>
      </c>
      <c r="O1101" s="52">
        <f>C1101+N1101+30</f>
        <v>44634</v>
      </c>
    </row>
    <row r="1102" spans="1:15" customFormat="1">
      <c r="A1102" t="s">
        <v>1675</v>
      </c>
      <c r="B1102" t="s">
        <v>1676</v>
      </c>
      <c r="C1102" s="32">
        <v>44475</v>
      </c>
      <c r="D1102" s="33">
        <v>230.27</v>
      </c>
      <c r="E1102" s="34">
        <v>0</v>
      </c>
      <c r="F1102" s="34">
        <v>230.27</v>
      </c>
      <c r="G1102">
        <v>10</v>
      </c>
      <c r="H1102" t="s">
        <v>51</v>
      </c>
      <c r="I1102" t="s">
        <v>102</v>
      </c>
      <c r="J1102" t="s">
        <v>1173</v>
      </c>
      <c r="K1102" s="23" t="str">
        <f>CONCATENATE(G:G,H:H,I:I,J:J)</f>
        <v>10FSH</v>
      </c>
      <c r="M1102" t="str">
        <f>VLOOKUP(B:B,CLIENTS!A:C,3,FALSE)</f>
        <v>CH045</v>
      </c>
      <c r="N1102" s="51" t="str">
        <f>RIGHT(M:M,3)</f>
        <v>045</v>
      </c>
      <c r="O1102" s="52">
        <f>C1102+N1102+30</f>
        <v>44550</v>
      </c>
    </row>
    <row r="1103" spans="1:15" customFormat="1">
      <c r="A1103" t="s">
        <v>2973</v>
      </c>
      <c r="B1103" t="s">
        <v>1076</v>
      </c>
      <c r="C1103" s="32">
        <v>44572</v>
      </c>
      <c r="D1103" s="33">
        <v>1390.52</v>
      </c>
      <c r="E1103" s="34">
        <v>0</v>
      </c>
      <c r="F1103" s="34">
        <v>1390.52</v>
      </c>
      <c r="G1103">
        <v>10</v>
      </c>
      <c r="H1103" t="s">
        <v>51</v>
      </c>
      <c r="I1103" t="s">
        <v>102</v>
      </c>
      <c r="J1103" t="s">
        <v>803</v>
      </c>
      <c r="K1103" s="23" t="str">
        <f>CONCATENATE(G:G,H:H,I:I,J:J)</f>
        <v>10FSM</v>
      </c>
      <c r="M1103" t="str">
        <f>VLOOKUP(B:B,CLIENTS!A:C,3,FALSE)</f>
        <v>CH060</v>
      </c>
      <c r="N1103" s="51" t="str">
        <f>RIGHT(M:M,3)</f>
        <v>060</v>
      </c>
      <c r="O1103" s="52">
        <f>C1103+N1103+30</f>
        <v>44662</v>
      </c>
    </row>
    <row r="1104" spans="1:15" customFormat="1">
      <c r="A1104" t="s">
        <v>1928</v>
      </c>
      <c r="B1104" t="s">
        <v>1428</v>
      </c>
      <c r="C1104" s="32">
        <v>44501</v>
      </c>
      <c r="D1104" s="33">
        <v>1958.15</v>
      </c>
      <c r="E1104" s="34">
        <v>0</v>
      </c>
      <c r="F1104" s="34">
        <v>1958.15</v>
      </c>
      <c r="G1104">
        <v>10</v>
      </c>
      <c r="H1104" t="s">
        <v>51</v>
      </c>
      <c r="I1104" t="s">
        <v>102</v>
      </c>
      <c r="J1104" t="s">
        <v>588</v>
      </c>
      <c r="K1104" s="23" t="str">
        <f>CONCATENATE(G:G,H:H,I:I,J:J)</f>
        <v>10FSC</v>
      </c>
      <c r="M1104" t="str">
        <f>VLOOKUP(B:B,CLIENTS!A:C,3,FALSE)</f>
        <v>CH060</v>
      </c>
      <c r="N1104" s="51" t="str">
        <f>RIGHT(M:M,3)</f>
        <v>060</v>
      </c>
      <c r="O1104" s="52">
        <f>C1104+N1104+30</f>
        <v>44591</v>
      </c>
    </row>
    <row r="1105" spans="1:15" customFormat="1">
      <c r="A1105" t="s">
        <v>2035</v>
      </c>
      <c r="B1105" t="s">
        <v>1428</v>
      </c>
      <c r="C1105" s="32">
        <v>44516</v>
      </c>
      <c r="D1105" s="33">
        <v>1958.15</v>
      </c>
      <c r="E1105" s="34">
        <v>0</v>
      </c>
      <c r="F1105" s="34">
        <v>1958.15</v>
      </c>
      <c r="G1105">
        <v>10</v>
      </c>
      <c r="H1105" t="s">
        <v>51</v>
      </c>
      <c r="I1105" t="s">
        <v>102</v>
      </c>
      <c r="J1105" t="s">
        <v>588</v>
      </c>
      <c r="K1105" s="23" t="str">
        <f>CONCATENATE(G:G,H:H,I:I,J:J)</f>
        <v>10FSC</v>
      </c>
      <c r="M1105" t="str">
        <f>VLOOKUP(B:B,CLIENTS!A:C,3,FALSE)</f>
        <v>CH060</v>
      </c>
      <c r="N1105" s="51" t="str">
        <f>RIGHT(M:M,3)</f>
        <v>060</v>
      </c>
      <c r="O1105" s="52">
        <f>C1105+N1105+30</f>
        <v>44606</v>
      </c>
    </row>
    <row r="1106" spans="1:15" customFormat="1">
      <c r="A1106" t="s">
        <v>2128</v>
      </c>
      <c r="B1106" t="s">
        <v>1428</v>
      </c>
      <c r="C1106" s="32">
        <v>44526</v>
      </c>
      <c r="D1106" s="33">
        <v>1958.15</v>
      </c>
      <c r="E1106" s="34">
        <v>0</v>
      </c>
      <c r="F1106" s="34">
        <v>1958.15</v>
      </c>
      <c r="G1106">
        <v>10</v>
      </c>
      <c r="H1106" t="s">
        <v>51</v>
      </c>
      <c r="I1106" t="s">
        <v>102</v>
      </c>
      <c r="J1106" t="s">
        <v>588</v>
      </c>
      <c r="K1106" s="23" t="str">
        <f>CONCATENATE(G:G,H:H,I:I,J:J)</f>
        <v>10FSC</v>
      </c>
      <c r="M1106" t="str">
        <f>VLOOKUP(B:B,CLIENTS!A:C,3,FALSE)</f>
        <v>CH060</v>
      </c>
      <c r="N1106" s="51" t="str">
        <f>RIGHT(M:M,3)</f>
        <v>060</v>
      </c>
      <c r="O1106" s="52">
        <f>C1106+N1106+30</f>
        <v>44616</v>
      </c>
    </row>
    <row r="1107" spans="1:15" customFormat="1">
      <c r="A1107" t="s">
        <v>2482</v>
      </c>
      <c r="B1107" t="s">
        <v>1428</v>
      </c>
      <c r="C1107" s="32">
        <v>44551</v>
      </c>
      <c r="D1107" s="33">
        <v>2386.5500000000002</v>
      </c>
      <c r="E1107" s="34">
        <v>0</v>
      </c>
      <c r="F1107" s="34">
        <v>2386.5500000000002</v>
      </c>
      <c r="G1107">
        <v>10</v>
      </c>
      <c r="H1107" t="s">
        <v>51</v>
      </c>
      <c r="I1107" t="s">
        <v>102</v>
      </c>
      <c r="J1107" t="s">
        <v>682</v>
      </c>
      <c r="K1107" s="23" t="str">
        <f>CONCATENATE(G:G,H:H,I:I,J:J)</f>
        <v>10FSD</v>
      </c>
      <c r="M1107" t="str">
        <f>VLOOKUP(B:B,CLIENTS!A:C,3,FALSE)</f>
        <v>CH060</v>
      </c>
      <c r="N1107" s="51" t="str">
        <f>RIGHT(M:M,3)</f>
        <v>060</v>
      </c>
      <c r="O1107" s="52">
        <f>C1107+N1107+30</f>
        <v>44641</v>
      </c>
    </row>
    <row r="1108" spans="1:15" customFormat="1">
      <c r="A1108" t="s">
        <v>3178</v>
      </c>
      <c r="B1108" t="s">
        <v>1428</v>
      </c>
      <c r="C1108" s="32">
        <v>44586</v>
      </c>
      <c r="D1108" s="33">
        <v>783.62</v>
      </c>
      <c r="E1108" s="34">
        <v>0</v>
      </c>
      <c r="F1108" s="34">
        <v>783.62</v>
      </c>
      <c r="G1108">
        <v>10</v>
      </c>
      <c r="H1108" t="s">
        <v>51</v>
      </c>
      <c r="I1108" t="s">
        <v>102</v>
      </c>
      <c r="J1108" t="s">
        <v>803</v>
      </c>
      <c r="K1108" s="23" t="str">
        <f>CONCATENATE(G:G,H:H,I:I,J:J)</f>
        <v>10FSM</v>
      </c>
      <c r="M1108" t="str">
        <f>VLOOKUP(B:B,CLIENTS!A:C,3,FALSE)</f>
        <v>CH060</v>
      </c>
      <c r="N1108" s="51" t="str">
        <f>RIGHT(M:M,3)</f>
        <v>060</v>
      </c>
      <c r="O1108" s="52">
        <f>C1108+N1108+30</f>
        <v>44676</v>
      </c>
    </row>
    <row r="1109" spans="1:15" customFormat="1">
      <c r="A1109" t="s">
        <v>3229</v>
      </c>
      <c r="B1109" t="s">
        <v>1428</v>
      </c>
      <c r="C1109" s="32">
        <v>44589</v>
      </c>
      <c r="D1109" s="33">
        <v>1566.64</v>
      </c>
      <c r="E1109" s="34">
        <v>0</v>
      </c>
      <c r="F1109" s="34">
        <v>1566.64</v>
      </c>
      <c r="G1109">
        <v>10</v>
      </c>
      <c r="H1109" t="s">
        <v>51</v>
      </c>
      <c r="I1109" t="s">
        <v>102</v>
      </c>
      <c r="J1109" t="s">
        <v>803</v>
      </c>
      <c r="K1109" s="23" t="str">
        <f>CONCATENATE(G:G,H:H,I:I,J:J)</f>
        <v>10FSM</v>
      </c>
      <c r="M1109" t="str">
        <f>VLOOKUP(B:B,CLIENTS!A:C,3,FALSE)</f>
        <v>CH060</v>
      </c>
      <c r="N1109" s="51" t="str">
        <f>RIGHT(M:M,3)</f>
        <v>060</v>
      </c>
      <c r="O1109" s="52">
        <f>C1109+N1109+30</f>
        <v>44679</v>
      </c>
    </row>
    <row r="1110" spans="1:15" customFormat="1">
      <c r="A1110" t="s">
        <v>2744</v>
      </c>
      <c r="B1110" t="s">
        <v>2745</v>
      </c>
      <c r="C1110" s="32">
        <v>44560</v>
      </c>
      <c r="D1110" s="33">
        <v>191.929</v>
      </c>
      <c r="E1110" s="34">
        <v>0</v>
      </c>
      <c r="F1110" s="34">
        <v>191.929</v>
      </c>
      <c r="G1110">
        <v>10</v>
      </c>
      <c r="H1110" t="s">
        <v>51</v>
      </c>
      <c r="I1110" t="s">
        <v>102</v>
      </c>
      <c r="J1110" t="s">
        <v>682</v>
      </c>
      <c r="K1110" s="23" t="str">
        <f>CONCATENATE(G:G,H:H,I:I,J:J)</f>
        <v>10FSD</v>
      </c>
      <c r="M1110" t="str">
        <f>VLOOKUP(B:B,CLIENTS!A:C,3,FALSE)</f>
        <v>CH030</v>
      </c>
      <c r="N1110" s="51" t="str">
        <f>RIGHT(M:M,3)</f>
        <v>030</v>
      </c>
      <c r="O1110" s="52">
        <f>C1110+N1110+30</f>
        <v>44620</v>
      </c>
    </row>
    <row r="1111" spans="1:15" customFormat="1">
      <c r="A1111" t="s">
        <v>1961</v>
      </c>
      <c r="B1111" t="s">
        <v>1312</v>
      </c>
      <c r="C1111" s="32">
        <v>44505</v>
      </c>
      <c r="D1111" s="33">
        <v>1986.615</v>
      </c>
      <c r="E1111" s="34">
        <v>0</v>
      </c>
      <c r="F1111" s="34">
        <v>1986.615</v>
      </c>
      <c r="G1111">
        <v>10</v>
      </c>
      <c r="H1111" t="s">
        <v>51</v>
      </c>
      <c r="I1111" t="s">
        <v>102</v>
      </c>
      <c r="J1111" t="s">
        <v>588</v>
      </c>
      <c r="K1111" s="23" t="str">
        <f>CONCATENATE(G:G,H:H,I:I,J:J)</f>
        <v>10FSC</v>
      </c>
      <c r="M1111" t="str">
        <f>VLOOKUP(B:B,CLIENTS!A:C,3,FALSE)</f>
        <v>TR090</v>
      </c>
      <c r="N1111" s="51" t="str">
        <f>RIGHT(M:M,3)</f>
        <v>090</v>
      </c>
      <c r="O1111" s="52">
        <f>C1111+N1111+30</f>
        <v>44625</v>
      </c>
    </row>
    <row r="1112" spans="1:15" customFormat="1">
      <c r="A1112" t="s">
        <v>2129</v>
      </c>
      <c r="B1112" t="s">
        <v>1312</v>
      </c>
      <c r="C1112" s="32">
        <v>44526</v>
      </c>
      <c r="D1112" s="33">
        <v>202.71</v>
      </c>
      <c r="E1112" s="34">
        <v>0</v>
      </c>
      <c r="F1112" s="34">
        <v>202.71</v>
      </c>
      <c r="G1112">
        <v>10</v>
      </c>
      <c r="H1112" t="s">
        <v>51</v>
      </c>
      <c r="I1112" t="s">
        <v>102</v>
      </c>
      <c r="J1112" t="s">
        <v>588</v>
      </c>
      <c r="K1112" s="23" t="str">
        <f>CONCATENATE(G:G,H:H,I:I,J:J)</f>
        <v>10FSC</v>
      </c>
      <c r="M1112" t="str">
        <f>VLOOKUP(B:B,CLIENTS!A:C,3,FALSE)</f>
        <v>TR090</v>
      </c>
      <c r="N1112" s="51" t="str">
        <f>RIGHT(M:M,3)</f>
        <v>090</v>
      </c>
      <c r="O1112" s="52">
        <f>C1112+N1112+30</f>
        <v>44646</v>
      </c>
    </row>
    <row r="1113" spans="1:15" customFormat="1">
      <c r="A1113" t="s">
        <v>2519</v>
      </c>
      <c r="B1113" t="s">
        <v>1312</v>
      </c>
      <c r="C1113" s="32">
        <v>44553</v>
      </c>
      <c r="D1113" s="33">
        <v>139.35400000000001</v>
      </c>
      <c r="E1113" s="34">
        <v>0</v>
      </c>
      <c r="F1113" s="34">
        <v>139.35400000000001</v>
      </c>
      <c r="G1113">
        <v>10</v>
      </c>
      <c r="H1113" t="s">
        <v>51</v>
      </c>
      <c r="I1113" t="s">
        <v>102</v>
      </c>
      <c r="J1113" t="s">
        <v>682</v>
      </c>
      <c r="K1113" s="23" t="str">
        <f>CONCATENATE(G:G,H:H,I:I,J:J)</f>
        <v>10FSD</v>
      </c>
      <c r="M1113" t="str">
        <f>VLOOKUP(B:B,CLIENTS!A:C,3,FALSE)</f>
        <v>TR090</v>
      </c>
      <c r="N1113" s="51" t="str">
        <f>RIGHT(M:M,3)</f>
        <v>090</v>
      </c>
      <c r="O1113" s="52">
        <f>C1113+N1113+30</f>
        <v>44673</v>
      </c>
    </row>
    <row r="1114" spans="1:15" customFormat="1">
      <c r="A1114" t="s">
        <v>2528</v>
      </c>
      <c r="B1114" t="s">
        <v>1312</v>
      </c>
      <c r="C1114" s="32">
        <v>44554</v>
      </c>
      <c r="D1114" s="33">
        <v>900.14499999999998</v>
      </c>
      <c r="E1114" s="34">
        <v>0</v>
      </c>
      <c r="F1114" s="34">
        <v>900.14499999999998</v>
      </c>
      <c r="G1114">
        <v>10</v>
      </c>
      <c r="H1114" t="s">
        <v>51</v>
      </c>
      <c r="I1114" t="s">
        <v>102</v>
      </c>
      <c r="J1114" t="s">
        <v>682</v>
      </c>
      <c r="K1114" s="23" t="str">
        <f>CONCATENATE(G:G,H:H,I:I,J:J)</f>
        <v>10FSD</v>
      </c>
      <c r="M1114" t="str">
        <f>VLOOKUP(B:B,CLIENTS!A:C,3,FALSE)</f>
        <v>TR090</v>
      </c>
      <c r="N1114" s="51" t="str">
        <f>RIGHT(M:M,3)</f>
        <v>090</v>
      </c>
      <c r="O1114" s="52">
        <f>C1114+N1114+30</f>
        <v>44674</v>
      </c>
    </row>
    <row r="1115" spans="1:15" customFormat="1">
      <c r="A1115" t="s">
        <v>3228</v>
      </c>
      <c r="B1115" t="s">
        <v>1312</v>
      </c>
      <c r="C1115" s="32">
        <v>44589</v>
      </c>
      <c r="D1115" s="33">
        <v>362.16699999999997</v>
      </c>
      <c r="E1115" s="34">
        <v>0</v>
      </c>
      <c r="F1115" s="34">
        <v>362.16699999999997</v>
      </c>
      <c r="G1115">
        <v>10</v>
      </c>
      <c r="H1115" t="s">
        <v>51</v>
      </c>
      <c r="I1115" t="s">
        <v>102</v>
      </c>
      <c r="J1115" t="s">
        <v>803</v>
      </c>
      <c r="K1115" s="23" t="str">
        <f>CONCATENATE(G:G,H:H,I:I,J:J)</f>
        <v>10FSM</v>
      </c>
      <c r="M1115" t="str">
        <f>VLOOKUP(B:B,CLIENTS!A:C,3,FALSE)</f>
        <v>TR090</v>
      </c>
      <c r="N1115" s="51" t="str">
        <f>RIGHT(M:M,3)</f>
        <v>090</v>
      </c>
      <c r="O1115" s="52">
        <f>C1115+N1115+30</f>
        <v>44709</v>
      </c>
    </row>
    <row r="1116" spans="1:15" customFormat="1">
      <c r="A1116" t="s">
        <v>2319</v>
      </c>
      <c r="B1116" t="s">
        <v>1423</v>
      </c>
      <c r="C1116" s="32">
        <v>44536</v>
      </c>
      <c r="D1116" s="33">
        <v>298.10000000000002</v>
      </c>
      <c r="E1116" s="34">
        <v>0</v>
      </c>
      <c r="F1116" s="34">
        <v>298.10000000000002</v>
      </c>
      <c r="G1116">
        <v>10</v>
      </c>
      <c r="H1116" t="s">
        <v>51</v>
      </c>
      <c r="I1116" t="s">
        <v>102</v>
      </c>
      <c r="J1116" t="s">
        <v>682</v>
      </c>
      <c r="K1116" s="23" t="str">
        <f>CONCATENATE(G:G,H:H,I:I,J:J)</f>
        <v>10FSD</v>
      </c>
      <c r="M1116" t="str">
        <f>VLOOKUP(B:B,CLIENTS!A:C,3,FALSE)</f>
        <v>CH060</v>
      </c>
      <c r="N1116" s="51" t="str">
        <f>RIGHT(M:M,3)</f>
        <v>060</v>
      </c>
      <c r="O1116" s="52">
        <f>C1116+N1116+30</f>
        <v>44626</v>
      </c>
    </row>
    <row r="1117" spans="1:15" customFormat="1">
      <c r="A1117" t="s">
        <v>724</v>
      </c>
      <c r="B1117" t="s">
        <v>725</v>
      </c>
      <c r="C1117" s="32">
        <v>41137</v>
      </c>
      <c r="D1117" s="33">
        <v>132.44900000000001</v>
      </c>
      <c r="E1117" s="34">
        <v>0</v>
      </c>
      <c r="F1117" s="34">
        <v>132.44900000000001</v>
      </c>
      <c r="G1117">
        <v>10</v>
      </c>
      <c r="H1117" t="s">
        <v>51</v>
      </c>
      <c r="I1117" t="s">
        <v>102</v>
      </c>
      <c r="J1117" t="s">
        <v>546</v>
      </c>
      <c r="K1117" s="23" t="str">
        <f>CONCATENATE(G:G,H:H,I:I,J:J)</f>
        <v>10FSY</v>
      </c>
      <c r="M1117" t="str">
        <f>VLOOKUP(B:B,CLIENTS!A:C,3,FALSE)</f>
        <v>CH000</v>
      </c>
      <c r="N1117" s="51" t="str">
        <f>RIGHT(M:M,3)</f>
        <v>000</v>
      </c>
      <c r="O1117" s="52">
        <f>C1117+N1117+30</f>
        <v>41167</v>
      </c>
    </row>
    <row r="1118" spans="1:15" customFormat="1">
      <c r="A1118" t="s">
        <v>726</v>
      </c>
      <c r="B1118" t="s">
        <v>727</v>
      </c>
      <c r="C1118" s="32">
        <v>41320</v>
      </c>
      <c r="D1118" s="33">
        <v>123.99</v>
      </c>
      <c r="E1118" s="34">
        <v>0</v>
      </c>
      <c r="F1118" s="34">
        <v>123.99</v>
      </c>
      <c r="G1118">
        <v>10</v>
      </c>
      <c r="H1118" t="s">
        <v>51</v>
      </c>
      <c r="I1118" t="s">
        <v>102</v>
      </c>
      <c r="J1118" t="s">
        <v>364</v>
      </c>
      <c r="K1118" s="23" t="str">
        <f>CONCATENATE(G:G,H:H,I:I,J:J)</f>
        <v>10FSX</v>
      </c>
      <c r="M1118" t="str">
        <f>VLOOKUP(B:B,CLIENTS!A:C,3,FALSE)</f>
        <v>CH000</v>
      </c>
      <c r="N1118" s="51" t="str">
        <f>RIGHT(M:M,3)</f>
        <v>000</v>
      </c>
      <c r="O1118" s="52">
        <f>C1118+N1118+30</f>
        <v>41350</v>
      </c>
    </row>
    <row r="1119" spans="1:15" customFormat="1">
      <c r="A1119" t="s">
        <v>728</v>
      </c>
      <c r="B1119" t="s">
        <v>727</v>
      </c>
      <c r="C1119" s="32">
        <v>42060</v>
      </c>
      <c r="D1119" s="33">
        <v>128.17599999999999</v>
      </c>
      <c r="E1119" s="34">
        <v>0</v>
      </c>
      <c r="F1119" s="34">
        <v>128.17599999999999</v>
      </c>
      <c r="G1119">
        <v>10</v>
      </c>
      <c r="H1119" t="s">
        <v>51</v>
      </c>
      <c r="I1119" t="s">
        <v>102</v>
      </c>
      <c r="J1119" t="s">
        <v>366</v>
      </c>
      <c r="K1119" s="23" t="str">
        <f>CONCATENATE(G:G,H:H,I:I,J:J)</f>
        <v>10FSW</v>
      </c>
      <c r="M1119" t="str">
        <f>VLOOKUP(B:B,CLIENTS!A:C,3,FALSE)</f>
        <v>CH000</v>
      </c>
      <c r="N1119" s="51" t="str">
        <f>RIGHT(M:M,3)</f>
        <v>000</v>
      </c>
      <c r="O1119" s="52">
        <f>C1119+N1119+30</f>
        <v>42090</v>
      </c>
    </row>
    <row r="1120" spans="1:15" customFormat="1">
      <c r="A1120" t="s">
        <v>1557</v>
      </c>
      <c r="B1120" t="s">
        <v>727</v>
      </c>
      <c r="C1120" s="32">
        <v>44455</v>
      </c>
      <c r="D1120" s="33">
        <v>756.99400000000003</v>
      </c>
      <c r="E1120" s="34">
        <v>0</v>
      </c>
      <c r="F1120" s="34">
        <v>756.99400000000003</v>
      </c>
      <c r="G1120">
        <v>10</v>
      </c>
      <c r="H1120" t="s">
        <v>51</v>
      </c>
      <c r="I1120" t="s">
        <v>102</v>
      </c>
      <c r="J1120" t="s">
        <v>965</v>
      </c>
      <c r="K1120" s="23" t="str">
        <f>CONCATENATE(G:G,H:H,I:I,J:J)</f>
        <v>10FSK</v>
      </c>
      <c r="M1120" t="str">
        <f>VLOOKUP(B:B,CLIENTS!A:C,3,FALSE)</f>
        <v>CH000</v>
      </c>
      <c r="N1120" s="51" t="str">
        <f>RIGHT(M:M,3)</f>
        <v>000</v>
      </c>
      <c r="O1120" s="52">
        <f>C1120+N1120+30</f>
        <v>44485</v>
      </c>
    </row>
    <row r="1121" spans="1:15" customFormat="1">
      <c r="A1121" t="s">
        <v>2114</v>
      </c>
      <c r="B1121" t="s">
        <v>727</v>
      </c>
      <c r="C1121" s="32">
        <v>44525</v>
      </c>
      <c r="D1121" s="33">
        <v>215.916</v>
      </c>
      <c r="E1121" s="34">
        <v>0</v>
      </c>
      <c r="F1121" s="34">
        <v>215.916</v>
      </c>
      <c r="G1121">
        <v>10</v>
      </c>
      <c r="H1121" t="s">
        <v>51</v>
      </c>
      <c r="I1121" t="s">
        <v>102</v>
      </c>
      <c r="J1121" t="s">
        <v>588</v>
      </c>
      <c r="K1121" s="23" t="str">
        <f>CONCATENATE(G:G,H:H,I:I,J:J)</f>
        <v>10FSC</v>
      </c>
      <c r="M1121" t="str">
        <f>VLOOKUP(B:B,CLIENTS!A:C,3,FALSE)</f>
        <v>CH000</v>
      </c>
      <c r="N1121" s="51" t="str">
        <f>RIGHT(M:M,3)</f>
        <v>000</v>
      </c>
      <c r="O1121" s="52">
        <f>C1121+N1121+30</f>
        <v>44555</v>
      </c>
    </row>
    <row r="1122" spans="1:15" customFormat="1">
      <c r="A1122" t="s">
        <v>2952</v>
      </c>
      <c r="B1122" t="s">
        <v>727</v>
      </c>
      <c r="C1122" s="32">
        <v>44571</v>
      </c>
      <c r="D1122" s="33">
        <v>161.429</v>
      </c>
      <c r="E1122" s="34">
        <v>0</v>
      </c>
      <c r="F1122" s="34">
        <v>161.429</v>
      </c>
      <c r="G1122">
        <v>10</v>
      </c>
      <c r="H1122" t="s">
        <v>51</v>
      </c>
      <c r="I1122" t="s">
        <v>102</v>
      </c>
      <c r="J1122" t="s">
        <v>803</v>
      </c>
      <c r="K1122" s="23" t="str">
        <f>CONCATENATE(G:G,H:H,I:I,J:J)</f>
        <v>10FSM</v>
      </c>
      <c r="M1122" t="str">
        <f>VLOOKUP(B:B,CLIENTS!A:C,3,FALSE)</f>
        <v>CH000</v>
      </c>
      <c r="N1122" s="51" t="str">
        <f>RIGHT(M:M,3)</f>
        <v>000</v>
      </c>
      <c r="O1122" s="52">
        <f>C1122+N1122+30</f>
        <v>44601</v>
      </c>
    </row>
    <row r="1123" spans="1:15" customFormat="1">
      <c r="A1123" t="s">
        <v>1529</v>
      </c>
      <c r="B1123" t="s">
        <v>911</v>
      </c>
      <c r="C1123" s="32">
        <v>44446</v>
      </c>
      <c r="D1123" s="33">
        <v>513.78800000000001</v>
      </c>
      <c r="E1123" s="34">
        <v>0</v>
      </c>
      <c r="F1123" s="34">
        <v>513.78800000000001</v>
      </c>
      <c r="G1123">
        <v>10</v>
      </c>
      <c r="H1123" t="s">
        <v>51</v>
      </c>
      <c r="I1123" t="s">
        <v>102</v>
      </c>
      <c r="J1123" t="s">
        <v>965</v>
      </c>
      <c r="K1123" s="23" t="str">
        <f>CONCATENATE(G:G,H:H,I:I,J:J)</f>
        <v>10FSK</v>
      </c>
      <c r="M1123" t="str">
        <f>VLOOKUP(B:B,CLIENTS!A:C,3,FALSE)</f>
        <v>CH000</v>
      </c>
      <c r="N1123" s="51" t="str">
        <f>RIGHT(M:M,3)</f>
        <v>000</v>
      </c>
      <c r="O1123" s="52">
        <f>C1123+N1123+30</f>
        <v>44476</v>
      </c>
    </row>
    <row r="1124" spans="1:15" customFormat="1">
      <c r="A1124" t="s">
        <v>2539</v>
      </c>
      <c r="B1124" t="s">
        <v>897</v>
      </c>
      <c r="C1124" s="32">
        <v>44555</v>
      </c>
      <c r="D1124" s="33">
        <v>378.23899999999998</v>
      </c>
      <c r="E1124" s="34">
        <v>0</v>
      </c>
      <c r="F1124" s="34">
        <v>378.23899999999998</v>
      </c>
      <c r="G1124">
        <v>10</v>
      </c>
      <c r="H1124" t="s">
        <v>51</v>
      </c>
      <c r="I1124" t="s">
        <v>102</v>
      </c>
      <c r="J1124" t="s">
        <v>682</v>
      </c>
      <c r="K1124" s="23" t="str">
        <f>CONCATENATE(G:G,H:H,I:I,J:J)</f>
        <v>10FSD</v>
      </c>
      <c r="M1124" t="str">
        <f>VLOOKUP(B:B,CLIENTS!A:C,3,FALSE)</f>
        <v>CH000</v>
      </c>
      <c r="N1124" s="51" t="str">
        <f>RIGHT(M:M,3)</f>
        <v>000</v>
      </c>
      <c r="O1124" s="52">
        <f>C1124+N1124+30</f>
        <v>44585</v>
      </c>
    </row>
    <row r="1125" spans="1:15" customFormat="1">
      <c r="A1125" t="s">
        <v>3211</v>
      </c>
      <c r="B1125" t="s">
        <v>897</v>
      </c>
      <c r="C1125" s="32">
        <v>44588</v>
      </c>
      <c r="D1125" s="33">
        <v>536.57000000000005</v>
      </c>
      <c r="E1125" s="34">
        <v>0</v>
      </c>
      <c r="F1125" s="34">
        <v>536.57000000000005</v>
      </c>
      <c r="G1125">
        <v>10</v>
      </c>
      <c r="H1125" t="s">
        <v>51</v>
      </c>
      <c r="I1125" t="s">
        <v>102</v>
      </c>
      <c r="J1125" t="s">
        <v>803</v>
      </c>
      <c r="K1125" s="23" t="str">
        <f>CONCATENATE(G:G,H:H,I:I,J:J)</f>
        <v>10FSM</v>
      </c>
      <c r="M1125" t="str">
        <f>VLOOKUP(B:B,CLIENTS!A:C,3,FALSE)</f>
        <v>CH000</v>
      </c>
      <c r="N1125" s="51" t="str">
        <f>RIGHT(M:M,3)</f>
        <v>000</v>
      </c>
      <c r="O1125" s="52">
        <f>C1125+N1125+30</f>
        <v>44618</v>
      </c>
    </row>
    <row r="1126" spans="1:15" customFormat="1">
      <c r="A1126" t="s">
        <v>1376</v>
      </c>
      <c r="B1126" t="s">
        <v>1192</v>
      </c>
      <c r="C1126" s="32">
        <v>44385</v>
      </c>
      <c r="D1126" s="33">
        <v>302.04199999999997</v>
      </c>
      <c r="E1126" s="34">
        <v>0</v>
      </c>
      <c r="F1126" s="34">
        <v>302.04199999999997</v>
      </c>
      <c r="G1126">
        <v>10</v>
      </c>
      <c r="H1126" t="s">
        <v>51</v>
      </c>
      <c r="I1126" t="s">
        <v>102</v>
      </c>
      <c r="J1126" t="s">
        <v>965</v>
      </c>
      <c r="K1126" s="23" t="str">
        <f>CONCATENATE(G:G,H:H,I:I,J:J)</f>
        <v>10FSK</v>
      </c>
      <c r="M1126" t="str">
        <f>VLOOKUP(B:B,CLIENTS!A:C,3,FALSE)</f>
        <v>CH060</v>
      </c>
      <c r="N1126" s="51" t="str">
        <f>RIGHT(M:M,3)</f>
        <v>060</v>
      </c>
      <c r="O1126" s="52">
        <f>C1126+N1126+30</f>
        <v>44475</v>
      </c>
    </row>
    <row r="1127" spans="1:15" customFormat="1">
      <c r="A1127" t="s">
        <v>1377</v>
      </c>
      <c r="B1127" t="s">
        <v>1192</v>
      </c>
      <c r="C1127" s="32">
        <v>44385</v>
      </c>
      <c r="D1127" s="33">
        <v>302.04199999999997</v>
      </c>
      <c r="E1127" s="34">
        <v>0</v>
      </c>
      <c r="F1127" s="34">
        <v>302.04199999999997</v>
      </c>
      <c r="G1127">
        <v>10</v>
      </c>
      <c r="H1127" t="s">
        <v>51</v>
      </c>
      <c r="I1127" t="s">
        <v>102</v>
      </c>
      <c r="J1127" t="s">
        <v>965</v>
      </c>
      <c r="K1127" s="23" t="str">
        <f>CONCATENATE(G:G,H:H,I:I,J:J)</f>
        <v>10FSK</v>
      </c>
      <c r="M1127" t="str">
        <f>VLOOKUP(B:B,CLIENTS!A:C,3,FALSE)</f>
        <v>CH060</v>
      </c>
      <c r="N1127" s="51" t="str">
        <f>RIGHT(M:M,3)</f>
        <v>060</v>
      </c>
      <c r="O1127" s="52">
        <f>C1127+N1127+30</f>
        <v>44475</v>
      </c>
    </row>
    <row r="1128" spans="1:15" customFormat="1">
      <c r="A1128" t="s">
        <v>1515</v>
      </c>
      <c r="B1128" t="s">
        <v>1176</v>
      </c>
      <c r="C1128" s="32">
        <v>44439</v>
      </c>
      <c r="D1128" s="33">
        <v>832.56</v>
      </c>
      <c r="E1128" s="34">
        <v>0</v>
      </c>
      <c r="F1128" s="34">
        <v>832.56</v>
      </c>
      <c r="G1128">
        <v>10</v>
      </c>
      <c r="H1128" t="s">
        <v>51</v>
      </c>
      <c r="I1128" t="s">
        <v>102</v>
      </c>
      <c r="J1128" t="s">
        <v>965</v>
      </c>
      <c r="K1128" s="23" t="str">
        <f>CONCATENATE(G:G,H:H,I:I,J:J)</f>
        <v>10FSK</v>
      </c>
      <c r="M1128" t="str">
        <f>VLOOKUP(B:B,CLIENTS!A:C,3,FALSE)</f>
        <v>CH060</v>
      </c>
      <c r="N1128" s="51" t="str">
        <f>RIGHT(M:M,3)</f>
        <v>060</v>
      </c>
      <c r="O1128" s="52">
        <f>C1128+N1128+30</f>
        <v>44529</v>
      </c>
    </row>
    <row r="1129" spans="1:15" customFormat="1">
      <c r="A1129" t="s">
        <v>2982</v>
      </c>
      <c r="B1129" t="s">
        <v>1192</v>
      </c>
      <c r="C1129" s="32">
        <v>44573</v>
      </c>
      <c r="D1129" s="33">
        <v>245.29400000000001</v>
      </c>
      <c r="E1129" s="34">
        <v>0</v>
      </c>
      <c r="F1129" s="34">
        <v>245.29400000000001</v>
      </c>
      <c r="G1129">
        <v>10</v>
      </c>
      <c r="H1129" t="s">
        <v>51</v>
      </c>
      <c r="I1129" t="s">
        <v>102</v>
      </c>
      <c r="J1129" t="s">
        <v>803</v>
      </c>
      <c r="K1129" s="23" t="str">
        <f>CONCATENATE(G:G,H:H,I:I,J:J)</f>
        <v>10FSM</v>
      </c>
      <c r="M1129" t="str">
        <f>VLOOKUP(B:B,CLIENTS!A:C,3,FALSE)</f>
        <v>CH060</v>
      </c>
      <c r="N1129" s="51" t="str">
        <f>RIGHT(M:M,3)</f>
        <v>060</v>
      </c>
      <c r="O1129" s="52">
        <f>C1129+N1129+30</f>
        <v>44663</v>
      </c>
    </row>
    <row r="1130" spans="1:15" customFormat="1">
      <c r="A1130" t="s">
        <v>2983</v>
      </c>
      <c r="B1130" t="s">
        <v>1192</v>
      </c>
      <c r="C1130" s="32">
        <v>44573</v>
      </c>
      <c r="D1130" s="33">
        <v>302.04199999999997</v>
      </c>
      <c r="E1130" s="34">
        <v>0</v>
      </c>
      <c r="F1130" s="34">
        <v>302.04199999999997</v>
      </c>
      <c r="G1130">
        <v>10</v>
      </c>
      <c r="H1130" t="s">
        <v>51</v>
      </c>
      <c r="I1130" t="s">
        <v>102</v>
      </c>
      <c r="J1130" t="s">
        <v>803</v>
      </c>
      <c r="K1130" s="23" t="str">
        <f>CONCATENATE(G:G,H:H,I:I,J:J)</f>
        <v>10FSM</v>
      </c>
      <c r="M1130" t="str">
        <f>VLOOKUP(B:B,CLIENTS!A:C,3,FALSE)</f>
        <v>CH060</v>
      </c>
      <c r="N1130" s="51" t="str">
        <f>RIGHT(M:M,3)</f>
        <v>060</v>
      </c>
      <c r="O1130" s="52">
        <f>C1130+N1130+30</f>
        <v>44663</v>
      </c>
    </row>
    <row r="1131" spans="1:15" customFormat="1">
      <c r="A1131" t="s">
        <v>3012</v>
      </c>
      <c r="B1131" t="s">
        <v>1192</v>
      </c>
      <c r="C1131" s="32">
        <v>44575</v>
      </c>
      <c r="D1131" s="33">
        <v>543.24</v>
      </c>
      <c r="E1131" s="34">
        <v>0</v>
      </c>
      <c r="F1131" s="34">
        <v>543.24</v>
      </c>
      <c r="G1131">
        <v>10</v>
      </c>
      <c r="H1131" t="s">
        <v>51</v>
      </c>
      <c r="I1131" t="s">
        <v>102</v>
      </c>
      <c r="J1131" t="s">
        <v>803</v>
      </c>
      <c r="K1131" s="23" t="str">
        <f>CONCATENATE(G:G,H:H,I:I,J:J)</f>
        <v>10FSM</v>
      </c>
      <c r="M1131" t="str">
        <f>VLOOKUP(B:B,CLIENTS!A:C,3,FALSE)</f>
        <v>CH060</v>
      </c>
      <c r="N1131" s="51" t="str">
        <f>RIGHT(M:M,3)</f>
        <v>060</v>
      </c>
      <c r="O1131" s="52">
        <f>C1131+N1131+30</f>
        <v>44665</v>
      </c>
    </row>
    <row r="1132" spans="1:15" customFormat="1">
      <c r="A1132" t="s">
        <v>3013</v>
      </c>
      <c r="B1132" t="s">
        <v>1176</v>
      </c>
      <c r="C1132" s="32">
        <v>44575</v>
      </c>
      <c r="D1132" s="33">
        <v>321.89999999999998</v>
      </c>
      <c r="E1132" s="34">
        <v>0</v>
      </c>
      <c r="F1132" s="34">
        <v>321.89999999999998</v>
      </c>
      <c r="G1132">
        <v>10</v>
      </c>
      <c r="H1132" t="s">
        <v>51</v>
      </c>
      <c r="I1132" t="s">
        <v>102</v>
      </c>
      <c r="J1132" t="s">
        <v>803</v>
      </c>
      <c r="K1132" s="23" t="str">
        <f>CONCATENATE(G:G,H:H,I:I,J:J)</f>
        <v>10FSM</v>
      </c>
      <c r="M1132" t="str">
        <f>VLOOKUP(B:B,CLIENTS!A:C,3,FALSE)</f>
        <v>CH060</v>
      </c>
      <c r="N1132" s="51" t="str">
        <f>RIGHT(M:M,3)</f>
        <v>060</v>
      </c>
      <c r="O1132" s="52">
        <f>C1132+N1132+30</f>
        <v>44665</v>
      </c>
    </row>
    <row r="1133" spans="1:15" customFormat="1">
      <c r="A1133" t="s">
        <v>3014</v>
      </c>
      <c r="B1133" t="s">
        <v>1192</v>
      </c>
      <c r="C1133" s="32">
        <v>44575</v>
      </c>
      <c r="D1133" s="33">
        <v>543.24</v>
      </c>
      <c r="E1133" s="34">
        <v>0</v>
      </c>
      <c r="F1133" s="34">
        <v>543.24</v>
      </c>
      <c r="G1133">
        <v>10</v>
      </c>
      <c r="H1133" t="s">
        <v>51</v>
      </c>
      <c r="I1133" t="s">
        <v>102</v>
      </c>
      <c r="J1133" t="s">
        <v>803</v>
      </c>
      <c r="K1133" s="23" t="str">
        <f>CONCATENATE(G:G,H:H,I:I,J:J)</f>
        <v>10FSM</v>
      </c>
      <c r="M1133" t="str">
        <f>VLOOKUP(B:B,CLIENTS!A:C,3,FALSE)</f>
        <v>CH060</v>
      </c>
      <c r="N1133" s="51" t="str">
        <f>RIGHT(M:M,3)</f>
        <v>060</v>
      </c>
      <c r="O1133" s="52">
        <f>C1133+N1133+30</f>
        <v>44665</v>
      </c>
    </row>
    <row r="1134" spans="1:15" customFormat="1">
      <c r="A1134" t="s">
        <v>3028</v>
      </c>
      <c r="B1134" t="s">
        <v>1176</v>
      </c>
      <c r="C1134" s="32">
        <v>44576</v>
      </c>
      <c r="D1134" s="33">
        <v>321.89999999999998</v>
      </c>
      <c r="E1134" s="34">
        <v>0</v>
      </c>
      <c r="F1134" s="34">
        <v>321.89999999999998</v>
      </c>
      <c r="G1134">
        <v>10</v>
      </c>
      <c r="H1134" t="s">
        <v>51</v>
      </c>
      <c r="I1134" t="s">
        <v>102</v>
      </c>
      <c r="J1134" t="s">
        <v>803</v>
      </c>
      <c r="K1134" s="23" t="str">
        <f>CONCATENATE(G:G,H:H,I:I,J:J)</f>
        <v>10FSM</v>
      </c>
      <c r="M1134" t="str">
        <f>VLOOKUP(B:B,CLIENTS!A:C,3,FALSE)</f>
        <v>CH060</v>
      </c>
      <c r="N1134" s="51" t="str">
        <f>RIGHT(M:M,3)</f>
        <v>060</v>
      </c>
      <c r="O1134" s="52">
        <f>C1134+N1134+30</f>
        <v>44666</v>
      </c>
    </row>
    <row r="1135" spans="1:15" customFormat="1">
      <c r="A1135" t="s">
        <v>3102</v>
      </c>
      <c r="B1135" t="s">
        <v>1176</v>
      </c>
      <c r="C1135" s="32">
        <v>44582</v>
      </c>
      <c r="D1135" s="33">
        <v>321.89999999999998</v>
      </c>
      <c r="E1135" s="34">
        <v>0</v>
      </c>
      <c r="F1135" s="34">
        <v>321.89999999999998</v>
      </c>
      <c r="G1135">
        <v>10</v>
      </c>
      <c r="H1135" t="s">
        <v>51</v>
      </c>
      <c r="I1135" t="s">
        <v>102</v>
      </c>
      <c r="J1135" t="s">
        <v>803</v>
      </c>
      <c r="K1135" s="23" t="str">
        <f>CONCATENATE(G:G,H:H,I:I,J:J)</f>
        <v>10FSM</v>
      </c>
      <c r="M1135" t="str">
        <f>VLOOKUP(B:B,CLIENTS!A:C,3,FALSE)</f>
        <v>CH060</v>
      </c>
      <c r="N1135" s="51" t="str">
        <f>RIGHT(M:M,3)</f>
        <v>060</v>
      </c>
      <c r="O1135" s="52">
        <f>C1135+N1135+30</f>
        <v>44672</v>
      </c>
    </row>
    <row r="1136" spans="1:15" customFormat="1">
      <c r="A1136" t="s">
        <v>3227</v>
      </c>
      <c r="B1136" t="s">
        <v>1192</v>
      </c>
      <c r="C1136" s="32">
        <v>44589</v>
      </c>
      <c r="D1136" s="33">
        <v>261.20999999999998</v>
      </c>
      <c r="E1136" s="34">
        <v>0</v>
      </c>
      <c r="F1136" s="34">
        <v>261.20999999999998</v>
      </c>
      <c r="G1136">
        <v>10</v>
      </c>
      <c r="H1136" t="s">
        <v>51</v>
      </c>
      <c r="I1136" t="s">
        <v>102</v>
      </c>
      <c r="J1136" t="s">
        <v>803</v>
      </c>
      <c r="K1136" s="23" t="str">
        <f>CONCATENATE(G:G,H:H,I:I,J:J)</f>
        <v>10FSM</v>
      </c>
      <c r="M1136" t="str">
        <f>VLOOKUP(B:B,CLIENTS!A:C,3,FALSE)</f>
        <v>CH060</v>
      </c>
      <c r="N1136" s="51" t="str">
        <f>RIGHT(M:M,3)</f>
        <v>060</v>
      </c>
      <c r="O1136" s="52">
        <f>C1136+N1136+30</f>
        <v>44679</v>
      </c>
    </row>
    <row r="1137" spans="1:15" customFormat="1">
      <c r="A1137" t="s">
        <v>3909</v>
      </c>
      <c r="B1137" t="s">
        <v>1176</v>
      </c>
      <c r="C1137" s="32">
        <v>44592</v>
      </c>
      <c r="D1137" s="33">
        <v>788.38</v>
      </c>
      <c r="E1137" s="34">
        <v>0</v>
      </c>
      <c r="F1137" s="34">
        <v>788.38</v>
      </c>
      <c r="G1137">
        <v>10</v>
      </c>
      <c r="H1137" t="s">
        <v>51</v>
      </c>
      <c r="I1137" t="s">
        <v>102</v>
      </c>
      <c r="J1137" t="s">
        <v>803</v>
      </c>
      <c r="K1137" s="23" t="str">
        <f>CONCATENATE(G:G,H:H,I:I,J:J)</f>
        <v>10FSM</v>
      </c>
      <c r="M1137" t="str">
        <f>VLOOKUP(B:B,CLIENTS!A:C,3,FALSE)</f>
        <v>CH060</v>
      </c>
      <c r="N1137" s="51" t="str">
        <f>RIGHT(M:M,3)</f>
        <v>060</v>
      </c>
      <c r="O1137" s="52">
        <f>C1137+N1137+30</f>
        <v>44682</v>
      </c>
    </row>
    <row r="1138" spans="1:15" customFormat="1">
      <c r="A1138" t="s">
        <v>446</v>
      </c>
      <c r="B1138" t="s">
        <v>447</v>
      </c>
      <c r="C1138" s="32">
        <v>41367</v>
      </c>
      <c r="D1138" s="33">
        <v>-157.58099999999999</v>
      </c>
      <c r="E1138" s="34">
        <v>-33.691000000000003</v>
      </c>
      <c r="F1138" s="34">
        <v>-123.89</v>
      </c>
      <c r="G1138">
        <v>10</v>
      </c>
      <c r="H1138" t="s">
        <v>51</v>
      </c>
      <c r="I1138" t="s">
        <v>102</v>
      </c>
      <c r="J1138" t="s">
        <v>364</v>
      </c>
      <c r="K1138" s="23" t="str">
        <f>CONCATENATE(G:G,H:H,I:I,J:J)</f>
        <v>10FSX</v>
      </c>
      <c r="M1138" t="str">
        <f>VLOOKUP(B:B,CLIENTS!A:C,3,FALSE)</f>
        <v>CH000</v>
      </c>
      <c r="N1138" s="51" t="str">
        <f>RIGHT(M:M,3)</f>
        <v>000</v>
      </c>
      <c r="O1138" s="52">
        <f>C1138+N1138+30</f>
        <v>41397</v>
      </c>
    </row>
    <row r="1139" spans="1:15" customFormat="1">
      <c r="A1139" t="s">
        <v>2026</v>
      </c>
      <c r="B1139" t="s">
        <v>2027</v>
      </c>
      <c r="C1139" s="32">
        <v>44515</v>
      </c>
      <c r="D1139" s="33">
        <v>192.309</v>
      </c>
      <c r="E1139" s="34">
        <v>0</v>
      </c>
      <c r="F1139" s="34">
        <v>192.309</v>
      </c>
      <c r="G1139">
        <v>10</v>
      </c>
      <c r="H1139" t="s">
        <v>51</v>
      </c>
      <c r="I1139" t="s">
        <v>102</v>
      </c>
      <c r="J1139" t="s">
        <v>588</v>
      </c>
      <c r="K1139" s="23" t="str">
        <f>CONCATENATE(G:G,H:H,I:I,J:J)</f>
        <v>10FSC</v>
      </c>
      <c r="M1139" t="str">
        <f>VLOOKUP(B:B,CLIENTS!A:C,3,FALSE)</f>
        <v>CH000</v>
      </c>
      <c r="N1139" s="51" t="str">
        <f>RIGHT(M:M,3)</f>
        <v>000</v>
      </c>
      <c r="O1139" s="52">
        <f>C1139+N1139+30</f>
        <v>44545</v>
      </c>
    </row>
    <row r="1140" spans="1:15" customFormat="1">
      <c r="A1140" t="s">
        <v>2470</v>
      </c>
      <c r="B1140" t="s">
        <v>2027</v>
      </c>
      <c r="C1140" s="32">
        <v>44550</v>
      </c>
      <c r="D1140" s="33">
        <v>163.928</v>
      </c>
      <c r="E1140" s="34">
        <v>0</v>
      </c>
      <c r="F1140" s="34">
        <v>163.928</v>
      </c>
      <c r="G1140">
        <v>10</v>
      </c>
      <c r="H1140" t="s">
        <v>51</v>
      </c>
      <c r="I1140" t="s">
        <v>102</v>
      </c>
      <c r="J1140" t="s">
        <v>682</v>
      </c>
      <c r="K1140" s="23" t="str">
        <f>CONCATENATE(G:G,H:H,I:I,J:J)</f>
        <v>10FSD</v>
      </c>
      <c r="M1140" t="str">
        <f>VLOOKUP(B:B,CLIENTS!A:C,3,FALSE)</f>
        <v>CH000</v>
      </c>
      <c r="N1140" s="51" t="str">
        <f>RIGHT(M:M,3)</f>
        <v>000</v>
      </c>
      <c r="O1140" s="52">
        <f>C1140+N1140+30</f>
        <v>44580</v>
      </c>
    </row>
    <row r="1141" spans="1:15" customFormat="1">
      <c r="A1141" t="s">
        <v>2518</v>
      </c>
      <c r="B1141" t="s">
        <v>2027</v>
      </c>
      <c r="C1141" s="32">
        <v>44553</v>
      </c>
      <c r="D1141" s="33">
        <v>810.27599999999995</v>
      </c>
      <c r="E1141" s="34">
        <v>0</v>
      </c>
      <c r="F1141" s="34">
        <v>810.27599999999995</v>
      </c>
      <c r="G1141">
        <v>10</v>
      </c>
      <c r="H1141" t="s">
        <v>51</v>
      </c>
      <c r="I1141" t="s">
        <v>102</v>
      </c>
      <c r="J1141" t="s">
        <v>682</v>
      </c>
      <c r="K1141" s="23" t="str">
        <f>CONCATENATE(G:G,H:H,I:I,J:J)</f>
        <v>10FSD</v>
      </c>
      <c r="M1141" t="str">
        <f>VLOOKUP(B:B,CLIENTS!A:C,3,FALSE)</f>
        <v>CH000</v>
      </c>
      <c r="N1141" s="51" t="str">
        <f>RIGHT(M:M,3)</f>
        <v>000</v>
      </c>
      <c r="O1141" s="52">
        <f>C1141+N1141+30</f>
        <v>44583</v>
      </c>
    </row>
    <row r="1142" spans="1:15" customFormat="1">
      <c r="A1142" t="s">
        <v>1929</v>
      </c>
      <c r="B1142" t="s">
        <v>1743</v>
      </c>
      <c r="C1142" s="32">
        <v>44501</v>
      </c>
      <c r="D1142" s="33">
        <v>442.09</v>
      </c>
      <c r="E1142" s="34">
        <v>0</v>
      </c>
      <c r="F1142" s="34">
        <v>442.09</v>
      </c>
      <c r="G1142">
        <v>10</v>
      </c>
      <c r="H1142" t="s">
        <v>51</v>
      </c>
      <c r="I1142" t="s">
        <v>102</v>
      </c>
      <c r="J1142" t="s">
        <v>588</v>
      </c>
      <c r="K1142" s="23" t="str">
        <f>CONCATENATE(G:G,H:H,I:I,J:J)</f>
        <v>10FSC</v>
      </c>
      <c r="M1142" t="str">
        <f>VLOOKUP(B:B,CLIENTS!A:C,3,FALSE)</f>
        <v>CH060</v>
      </c>
      <c r="N1142" s="51" t="str">
        <f>RIGHT(M:M,3)</f>
        <v>060</v>
      </c>
      <c r="O1142" s="52">
        <f>C1142+N1142+30</f>
        <v>44591</v>
      </c>
    </row>
    <row r="1143" spans="1:15" customFormat="1">
      <c r="A1143" t="s">
        <v>2049</v>
      </c>
      <c r="B1143" t="s">
        <v>2050</v>
      </c>
      <c r="C1143" s="32">
        <v>44517</v>
      </c>
      <c r="D1143" s="33">
        <v>221.345</v>
      </c>
      <c r="E1143" s="34">
        <v>0</v>
      </c>
      <c r="F1143" s="34">
        <v>221.345</v>
      </c>
      <c r="G1143">
        <v>10</v>
      </c>
      <c r="H1143" t="s">
        <v>51</v>
      </c>
      <c r="I1143" t="s">
        <v>102</v>
      </c>
      <c r="J1143" t="s">
        <v>588</v>
      </c>
      <c r="K1143" s="23" t="str">
        <f>CONCATENATE(G:G,H:H,I:I,J:J)</f>
        <v>10FSC</v>
      </c>
      <c r="M1143" t="str">
        <f>VLOOKUP(B:B,CLIENTS!A:C,3,FALSE)</f>
        <v>CH060</v>
      </c>
      <c r="N1143" s="51" t="str">
        <f>RIGHT(M:M,3)</f>
        <v>060</v>
      </c>
      <c r="O1143" s="52">
        <f>C1143+N1143+30</f>
        <v>44607</v>
      </c>
    </row>
    <row r="1144" spans="1:15" customFormat="1">
      <c r="A1144" t="s">
        <v>2121</v>
      </c>
      <c r="B1144" t="s">
        <v>1743</v>
      </c>
      <c r="C1144" s="32">
        <v>44526</v>
      </c>
      <c r="D1144" s="33">
        <v>298.10000000000002</v>
      </c>
      <c r="E1144" s="34">
        <v>0</v>
      </c>
      <c r="F1144" s="34">
        <v>298.10000000000002</v>
      </c>
      <c r="G1144">
        <v>10</v>
      </c>
      <c r="H1144" t="s">
        <v>51</v>
      </c>
      <c r="I1144" t="s">
        <v>102</v>
      </c>
      <c r="J1144" t="s">
        <v>588</v>
      </c>
      <c r="K1144" s="23" t="str">
        <f>CONCATENATE(G:G,H:H,I:I,J:J)</f>
        <v>10FSC</v>
      </c>
      <c r="M1144" t="str">
        <f>VLOOKUP(B:B,CLIENTS!A:C,3,FALSE)</f>
        <v>CH060</v>
      </c>
      <c r="N1144" s="51" t="str">
        <f>RIGHT(M:M,3)</f>
        <v>060</v>
      </c>
      <c r="O1144" s="52">
        <f>C1144+N1144+30</f>
        <v>44616</v>
      </c>
    </row>
    <row r="1145" spans="1:15" customFormat="1">
      <c r="A1145" t="s">
        <v>2908</v>
      </c>
      <c r="B1145" t="s">
        <v>1476</v>
      </c>
      <c r="C1145" s="32">
        <v>44567</v>
      </c>
      <c r="D1145" s="33">
        <v>695.56</v>
      </c>
      <c r="E1145" s="34">
        <v>0</v>
      </c>
      <c r="F1145" s="34">
        <v>695.56</v>
      </c>
      <c r="G1145">
        <v>10</v>
      </c>
      <c r="H1145" t="s">
        <v>51</v>
      </c>
      <c r="I1145" t="s">
        <v>102</v>
      </c>
      <c r="J1145" t="s">
        <v>803</v>
      </c>
      <c r="K1145" s="23" t="str">
        <f>CONCATENATE(G:G,H:H,I:I,J:J)</f>
        <v>10FSM</v>
      </c>
      <c r="M1145" t="str">
        <f>VLOOKUP(B:B,CLIENTS!A:C,3,FALSE)</f>
        <v>CH060</v>
      </c>
      <c r="N1145" s="51" t="str">
        <f>RIGHT(M:M,3)</f>
        <v>060</v>
      </c>
      <c r="O1145" s="52">
        <f>C1145+N1145+30</f>
        <v>44657</v>
      </c>
    </row>
    <row r="1146" spans="1:15" customFormat="1">
      <c r="A1146" t="s">
        <v>3249</v>
      </c>
      <c r="B1146" t="s">
        <v>1476</v>
      </c>
      <c r="C1146" s="32">
        <v>44590</v>
      </c>
      <c r="D1146" s="33">
        <v>695.56</v>
      </c>
      <c r="E1146" s="34">
        <v>0</v>
      </c>
      <c r="F1146" s="34">
        <v>695.56</v>
      </c>
      <c r="G1146">
        <v>10</v>
      </c>
      <c r="H1146" t="s">
        <v>51</v>
      </c>
      <c r="I1146" t="s">
        <v>102</v>
      </c>
      <c r="J1146" t="s">
        <v>803</v>
      </c>
      <c r="K1146" s="23" t="str">
        <f>CONCATENATE(G:G,H:H,I:I,J:J)</f>
        <v>10FSM</v>
      </c>
      <c r="M1146" t="str">
        <f>VLOOKUP(B:B,CLIENTS!A:C,3,FALSE)</f>
        <v>CH060</v>
      </c>
      <c r="N1146" s="51" t="str">
        <f>RIGHT(M:M,3)</f>
        <v>060</v>
      </c>
      <c r="O1146" s="52">
        <f>C1146+N1146+30</f>
        <v>44680</v>
      </c>
    </row>
    <row r="1147" spans="1:15" customFormat="1">
      <c r="A1147" t="s">
        <v>2268</v>
      </c>
      <c r="B1147" t="s">
        <v>1424</v>
      </c>
      <c r="C1147" s="32">
        <v>44531</v>
      </c>
      <c r="D1147" s="33">
        <v>166.01</v>
      </c>
      <c r="E1147" s="34">
        <v>0</v>
      </c>
      <c r="F1147" s="34">
        <v>166.01</v>
      </c>
      <c r="G1147">
        <v>10</v>
      </c>
      <c r="H1147" t="s">
        <v>51</v>
      </c>
      <c r="I1147" t="s">
        <v>102</v>
      </c>
      <c r="J1147" t="s">
        <v>682</v>
      </c>
      <c r="K1147" s="23" t="str">
        <f>CONCATENATE(G:G,H:H,I:I,J:J)</f>
        <v>10FSD</v>
      </c>
      <c r="M1147" t="str">
        <f>VLOOKUP(B:B,CLIENTS!A:C,3,FALSE)</f>
        <v>CH060</v>
      </c>
      <c r="N1147" s="51" t="str">
        <f>RIGHT(M:M,3)</f>
        <v>060</v>
      </c>
      <c r="O1147" s="52">
        <f>C1147+N1147+30</f>
        <v>44621</v>
      </c>
    </row>
    <row r="1148" spans="1:15" customFormat="1">
      <c r="A1148" t="s">
        <v>2338</v>
      </c>
      <c r="B1148" t="s">
        <v>1455</v>
      </c>
      <c r="C1148" s="32">
        <v>44538</v>
      </c>
      <c r="D1148" s="33">
        <v>1188.22</v>
      </c>
      <c r="E1148" s="34">
        <v>0</v>
      </c>
      <c r="F1148" s="34">
        <v>1188.22</v>
      </c>
      <c r="G1148">
        <v>10</v>
      </c>
      <c r="H1148" t="s">
        <v>51</v>
      </c>
      <c r="I1148" t="s">
        <v>102</v>
      </c>
      <c r="J1148" t="s">
        <v>682</v>
      </c>
      <c r="K1148" s="23" t="str">
        <f>CONCATENATE(G:G,H:H,I:I,J:J)</f>
        <v>10FSD</v>
      </c>
      <c r="M1148" t="str">
        <f>VLOOKUP(B:B,CLIENTS!A:C,3,FALSE)</f>
        <v>CH060</v>
      </c>
      <c r="N1148" s="51" t="str">
        <f>RIGHT(M:M,3)</f>
        <v>060</v>
      </c>
      <c r="O1148" s="52">
        <f>C1148+N1148+30</f>
        <v>44628</v>
      </c>
    </row>
    <row r="1149" spans="1:15" customFormat="1">
      <c r="A1149" t="s">
        <v>3031</v>
      </c>
      <c r="B1149" t="s">
        <v>1424</v>
      </c>
      <c r="C1149" s="32">
        <v>44576</v>
      </c>
      <c r="D1149" s="33">
        <v>166.01</v>
      </c>
      <c r="E1149" s="34">
        <v>0</v>
      </c>
      <c r="F1149" s="34">
        <v>166.01</v>
      </c>
      <c r="G1149">
        <v>10</v>
      </c>
      <c r="H1149" t="s">
        <v>51</v>
      </c>
      <c r="I1149" t="s">
        <v>102</v>
      </c>
      <c r="J1149" t="s">
        <v>803</v>
      </c>
      <c r="K1149" s="23" t="str">
        <f>CONCATENATE(G:G,H:H,I:I,J:J)</f>
        <v>10FSM</v>
      </c>
      <c r="M1149" t="str">
        <f>VLOOKUP(B:B,CLIENTS!A:C,3,FALSE)</f>
        <v>CH060</v>
      </c>
      <c r="N1149" s="51" t="str">
        <f>RIGHT(M:M,3)</f>
        <v>060</v>
      </c>
      <c r="O1149" s="52">
        <f>C1149+N1149+30</f>
        <v>44666</v>
      </c>
    </row>
    <row r="1150" spans="1:15" customFormat="1">
      <c r="A1150" t="s">
        <v>501</v>
      </c>
      <c r="B1150" t="s">
        <v>11</v>
      </c>
      <c r="C1150" s="32">
        <v>42546</v>
      </c>
      <c r="D1150" s="33">
        <v>166.29599999999999</v>
      </c>
      <c r="E1150" s="34">
        <v>0</v>
      </c>
      <c r="F1150" s="34">
        <v>166.29599999999999</v>
      </c>
      <c r="G1150">
        <v>10</v>
      </c>
      <c r="H1150" t="s">
        <v>51</v>
      </c>
      <c r="I1150" t="s">
        <v>102</v>
      </c>
      <c r="J1150" t="s">
        <v>367</v>
      </c>
      <c r="K1150" s="23" t="str">
        <f>CONCATENATE(G:G,H:H,I:I,J:J)</f>
        <v>10FSU</v>
      </c>
      <c r="M1150" t="str">
        <f>VLOOKUP(B:B,CLIENTS!A:C,3,FALSE)</f>
        <v>TR090</v>
      </c>
      <c r="N1150" s="51" t="str">
        <f>RIGHT(M:M,3)</f>
        <v>090</v>
      </c>
      <c r="O1150" s="52">
        <f>C1150+N1150+30</f>
        <v>42666</v>
      </c>
    </row>
    <row r="1151" spans="1:15" customFormat="1">
      <c r="A1151" t="s">
        <v>617</v>
      </c>
      <c r="B1151" t="s">
        <v>11</v>
      </c>
      <c r="C1151" s="32">
        <v>43018</v>
      </c>
      <c r="D1151" s="33">
        <v>-12.627000000000001</v>
      </c>
      <c r="E1151" s="34">
        <v>0</v>
      </c>
      <c r="F1151" s="34">
        <v>-12.627000000000001</v>
      </c>
      <c r="G1151">
        <v>10</v>
      </c>
      <c r="H1151" t="s">
        <v>51</v>
      </c>
      <c r="I1151" t="s">
        <v>102</v>
      </c>
      <c r="J1151" t="s">
        <v>101</v>
      </c>
      <c r="K1151" s="23" t="str">
        <f>CONCATENATE(G:G,H:H,I:I,J:J)</f>
        <v>10FSJ</v>
      </c>
      <c r="M1151" t="str">
        <f>VLOOKUP(B:B,CLIENTS!A:C,3,FALSE)</f>
        <v>TR090</v>
      </c>
      <c r="N1151" s="51" t="str">
        <f>RIGHT(M:M,3)</f>
        <v>090</v>
      </c>
      <c r="O1151" s="52">
        <f>C1151+N1151+30</f>
        <v>43138</v>
      </c>
    </row>
    <row r="1152" spans="1:15" customFormat="1">
      <c r="A1152" t="s">
        <v>1094</v>
      </c>
      <c r="B1152" t="s">
        <v>11</v>
      </c>
      <c r="C1152" s="32">
        <v>44057</v>
      </c>
      <c r="D1152" s="33">
        <v>219.56</v>
      </c>
      <c r="E1152" s="34">
        <v>218.56</v>
      </c>
      <c r="F1152" s="34">
        <v>1</v>
      </c>
      <c r="G1152">
        <v>10</v>
      </c>
      <c r="H1152" t="s">
        <v>51</v>
      </c>
      <c r="I1152" t="s">
        <v>102</v>
      </c>
      <c r="J1152" t="s">
        <v>223</v>
      </c>
      <c r="K1152" s="23" t="str">
        <f>CONCATENATE(G:G,H:H,I:I,J:J)</f>
        <v>10FSZ</v>
      </c>
      <c r="M1152" t="str">
        <f>VLOOKUP(B:B,CLIENTS!A:C,3,FALSE)</f>
        <v>TR090</v>
      </c>
      <c r="N1152" s="51" t="str">
        <f>RIGHT(M:M,3)</f>
        <v>090</v>
      </c>
      <c r="O1152" s="52">
        <f>C1152+N1152+30</f>
        <v>44177</v>
      </c>
    </row>
    <row r="1153" spans="1:15" customFormat="1">
      <c r="A1153" t="s">
        <v>1095</v>
      </c>
      <c r="B1153" t="s">
        <v>11</v>
      </c>
      <c r="C1153" s="32">
        <v>44058</v>
      </c>
      <c r="D1153" s="33">
        <v>438.52</v>
      </c>
      <c r="E1153" s="34">
        <v>437.52</v>
      </c>
      <c r="F1153" s="34">
        <v>1</v>
      </c>
      <c r="G1153">
        <v>10</v>
      </c>
      <c r="H1153" t="s">
        <v>51</v>
      </c>
      <c r="I1153" t="s">
        <v>102</v>
      </c>
      <c r="J1153" t="s">
        <v>223</v>
      </c>
      <c r="K1153" s="23" t="str">
        <f>CONCATENATE(G:G,H:H,I:I,J:J)</f>
        <v>10FSZ</v>
      </c>
      <c r="M1153" t="str">
        <f>VLOOKUP(B:B,CLIENTS!A:C,3,FALSE)</f>
        <v>TR090</v>
      </c>
      <c r="N1153" s="51" t="str">
        <f>RIGHT(M:M,3)</f>
        <v>090</v>
      </c>
      <c r="O1153" s="52">
        <f>C1153+N1153+30</f>
        <v>44178</v>
      </c>
    </row>
    <row r="1154" spans="1:15" customFormat="1">
      <c r="A1154" t="s">
        <v>1117</v>
      </c>
      <c r="B1154" t="s">
        <v>15</v>
      </c>
      <c r="C1154" s="32">
        <v>44082</v>
      </c>
      <c r="D1154" s="33">
        <v>212.42</v>
      </c>
      <c r="E1154" s="34">
        <v>211.41</v>
      </c>
      <c r="F1154" s="34">
        <v>1.01</v>
      </c>
      <c r="G1154">
        <v>10</v>
      </c>
      <c r="H1154" t="s">
        <v>51</v>
      </c>
      <c r="I1154" t="s">
        <v>102</v>
      </c>
      <c r="J1154" t="s">
        <v>223</v>
      </c>
      <c r="K1154" s="23" t="str">
        <f>CONCATENATE(G:G,H:H,I:I,J:J)</f>
        <v>10FSZ</v>
      </c>
      <c r="M1154" t="str">
        <f>VLOOKUP(B:B,CLIENTS!A:C,3,FALSE)</f>
        <v>TR090</v>
      </c>
      <c r="N1154" s="51" t="str">
        <f>RIGHT(M:M,3)</f>
        <v>090</v>
      </c>
      <c r="O1154" s="52">
        <f>C1154+N1154+30</f>
        <v>44202</v>
      </c>
    </row>
    <row r="1155" spans="1:15" customFormat="1">
      <c r="A1155" t="s">
        <v>1228</v>
      </c>
      <c r="B1155" t="s">
        <v>11</v>
      </c>
      <c r="C1155" s="32">
        <v>44232</v>
      </c>
      <c r="D1155" s="33">
        <v>-169.58</v>
      </c>
      <c r="E1155" s="34">
        <v>0</v>
      </c>
      <c r="F1155" s="34">
        <v>-169.58</v>
      </c>
      <c r="G1155">
        <v>10</v>
      </c>
      <c r="H1155" t="s">
        <v>51</v>
      </c>
      <c r="I1155" t="s">
        <v>102</v>
      </c>
      <c r="J1155" t="s">
        <v>435</v>
      </c>
      <c r="K1155" s="23" t="str">
        <f>CONCATENATE(G:G,H:H,I:I,J:J)</f>
        <v>10FSQ</v>
      </c>
      <c r="M1155" t="str">
        <f>VLOOKUP(B:B,CLIENTS!A:C,3,FALSE)</f>
        <v>TR090</v>
      </c>
      <c r="N1155" s="51" t="str">
        <f>RIGHT(M:M,3)</f>
        <v>090</v>
      </c>
      <c r="O1155" s="52">
        <f>C1155+N1155+30</f>
        <v>44352</v>
      </c>
    </row>
    <row r="1156" spans="1:15" customFormat="1">
      <c r="A1156" t="s">
        <v>1316</v>
      </c>
      <c r="B1156" t="s">
        <v>11</v>
      </c>
      <c r="C1156" s="32">
        <v>44344</v>
      </c>
      <c r="D1156" s="33">
        <v>212.42</v>
      </c>
      <c r="E1156" s="34">
        <v>2.41</v>
      </c>
      <c r="F1156" s="34">
        <v>210.01</v>
      </c>
      <c r="G1156">
        <v>10</v>
      </c>
      <c r="H1156" t="s">
        <v>51</v>
      </c>
      <c r="I1156" t="s">
        <v>102</v>
      </c>
      <c r="J1156" t="s">
        <v>435</v>
      </c>
      <c r="K1156" s="23" t="str">
        <f>CONCATENATE(G:G,H:H,I:I,J:J)</f>
        <v>10FSQ</v>
      </c>
      <c r="M1156" t="str">
        <f>VLOOKUP(B:B,CLIENTS!A:C,3,FALSE)</f>
        <v>TR090</v>
      </c>
      <c r="N1156" s="51" t="str">
        <f>RIGHT(M:M,3)</f>
        <v>090</v>
      </c>
      <c r="O1156" s="52">
        <f>C1156+N1156+30</f>
        <v>44464</v>
      </c>
    </row>
    <row r="1157" spans="1:15" customFormat="1">
      <c r="A1157" t="s">
        <v>1520</v>
      </c>
      <c r="B1157" t="s">
        <v>11</v>
      </c>
      <c r="C1157" s="32">
        <v>44441</v>
      </c>
      <c r="D1157" s="33">
        <v>126.74</v>
      </c>
      <c r="E1157" s="34">
        <v>0</v>
      </c>
      <c r="F1157" s="34">
        <v>126.74</v>
      </c>
      <c r="G1157">
        <v>10</v>
      </c>
      <c r="H1157" t="s">
        <v>51</v>
      </c>
      <c r="I1157" t="s">
        <v>102</v>
      </c>
      <c r="J1157" t="s">
        <v>965</v>
      </c>
      <c r="K1157" s="23" t="str">
        <f>CONCATENATE(G:G,H:H,I:I,J:J)</f>
        <v>10FSK</v>
      </c>
      <c r="M1157" t="str">
        <f>VLOOKUP(B:B,CLIENTS!A:C,3,FALSE)</f>
        <v>TR090</v>
      </c>
      <c r="N1157" s="51" t="str">
        <f>RIGHT(M:M,3)</f>
        <v>090</v>
      </c>
      <c r="O1157" s="52">
        <f>C1157+N1157+30</f>
        <v>44561</v>
      </c>
    </row>
    <row r="1158" spans="1:15" customFormat="1">
      <c r="A1158" t="s">
        <v>2263</v>
      </c>
      <c r="B1158" t="s">
        <v>11</v>
      </c>
      <c r="C1158" s="32">
        <v>44531</v>
      </c>
      <c r="D1158" s="33">
        <v>162.44</v>
      </c>
      <c r="E1158" s="34">
        <v>0</v>
      </c>
      <c r="F1158" s="34">
        <v>162.44</v>
      </c>
      <c r="G1158">
        <v>10</v>
      </c>
      <c r="H1158" t="s">
        <v>51</v>
      </c>
      <c r="I1158" t="s">
        <v>102</v>
      </c>
      <c r="J1158" t="s">
        <v>682</v>
      </c>
      <c r="K1158" s="23" t="str">
        <f>CONCATENATE(G:G,H:H,I:I,J:J)</f>
        <v>10FSD</v>
      </c>
      <c r="M1158" t="str">
        <f>VLOOKUP(B:B,CLIENTS!A:C,3,FALSE)</f>
        <v>TR090</v>
      </c>
      <c r="N1158" s="51" t="str">
        <f>RIGHT(M:M,3)</f>
        <v>090</v>
      </c>
      <c r="O1158" s="52">
        <f>C1158+N1158+30</f>
        <v>44651</v>
      </c>
    </row>
    <row r="1159" spans="1:15" customFormat="1">
      <c r="A1159" t="s">
        <v>2266</v>
      </c>
      <c r="B1159" t="s">
        <v>11</v>
      </c>
      <c r="C1159" s="32">
        <v>44531</v>
      </c>
      <c r="D1159" s="33">
        <v>474.22</v>
      </c>
      <c r="E1159" s="34">
        <v>0</v>
      </c>
      <c r="F1159" s="34">
        <v>474.22</v>
      </c>
      <c r="G1159">
        <v>10</v>
      </c>
      <c r="H1159" t="s">
        <v>51</v>
      </c>
      <c r="I1159" t="s">
        <v>102</v>
      </c>
      <c r="J1159" t="s">
        <v>682</v>
      </c>
      <c r="K1159" s="23" t="str">
        <f>CONCATENATE(G:G,H:H,I:I,J:J)</f>
        <v>10FSD</v>
      </c>
      <c r="M1159" t="str">
        <f>VLOOKUP(B:B,CLIENTS!A:C,3,FALSE)</f>
        <v>TR090</v>
      </c>
      <c r="N1159" s="51" t="str">
        <f>RIGHT(M:M,3)</f>
        <v>090</v>
      </c>
      <c r="O1159" s="52">
        <f>C1159+N1159+30</f>
        <v>44651</v>
      </c>
    </row>
    <row r="1160" spans="1:15" customFormat="1">
      <c r="A1160" t="s">
        <v>2267</v>
      </c>
      <c r="B1160" t="s">
        <v>11</v>
      </c>
      <c r="C1160" s="32">
        <v>44531</v>
      </c>
      <c r="D1160" s="33">
        <v>237.41</v>
      </c>
      <c r="E1160" s="34">
        <v>0</v>
      </c>
      <c r="F1160" s="34">
        <v>237.41</v>
      </c>
      <c r="G1160">
        <v>10</v>
      </c>
      <c r="H1160" t="s">
        <v>51</v>
      </c>
      <c r="I1160" t="s">
        <v>102</v>
      </c>
      <c r="J1160" t="s">
        <v>682</v>
      </c>
      <c r="K1160" s="23" t="str">
        <f>CONCATENATE(G:G,H:H,I:I,J:J)</f>
        <v>10FSD</v>
      </c>
      <c r="M1160" t="str">
        <f>VLOOKUP(B:B,CLIENTS!A:C,3,FALSE)</f>
        <v>TR090</v>
      </c>
      <c r="N1160" s="51" t="str">
        <f>RIGHT(M:M,3)</f>
        <v>090</v>
      </c>
      <c r="O1160" s="52">
        <f>C1160+N1160+30</f>
        <v>44651</v>
      </c>
    </row>
    <row r="1161" spans="1:15" customFormat="1">
      <c r="A1161" t="s">
        <v>2292</v>
      </c>
      <c r="B1161" t="s">
        <v>15</v>
      </c>
      <c r="C1161" s="32">
        <v>44533</v>
      </c>
      <c r="D1161" s="33">
        <v>686.04</v>
      </c>
      <c r="E1161" s="34">
        <v>0</v>
      </c>
      <c r="F1161" s="34">
        <v>686.04</v>
      </c>
      <c r="G1161">
        <v>10</v>
      </c>
      <c r="H1161" t="s">
        <v>51</v>
      </c>
      <c r="I1161" t="s">
        <v>102</v>
      </c>
      <c r="J1161" t="s">
        <v>682</v>
      </c>
      <c r="K1161" s="23" t="str">
        <f>CONCATENATE(G:G,H:H,I:I,J:J)</f>
        <v>10FSD</v>
      </c>
      <c r="M1161" t="str">
        <f>VLOOKUP(B:B,CLIENTS!A:C,3,FALSE)</f>
        <v>TR090</v>
      </c>
      <c r="N1161" s="51" t="str">
        <f>RIGHT(M:M,3)</f>
        <v>090</v>
      </c>
      <c r="O1161" s="52">
        <f>C1161+N1161+30</f>
        <v>44653</v>
      </c>
    </row>
    <row r="1162" spans="1:15" customFormat="1">
      <c r="A1162" t="s">
        <v>2294</v>
      </c>
      <c r="B1162" t="s">
        <v>11</v>
      </c>
      <c r="C1162" s="32">
        <v>44533</v>
      </c>
      <c r="D1162" s="33">
        <v>276.68</v>
      </c>
      <c r="E1162" s="34">
        <v>0</v>
      </c>
      <c r="F1162" s="34">
        <v>276.68</v>
      </c>
      <c r="G1162">
        <v>10</v>
      </c>
      <c r="H1162" t="s">
        <v>51</v>
      </c>
      <c r="I1162" t="s">
        <v>102</v>
      </c>
      <c r="J1162" t="s">
        <v>682</v>
      </c>
      <c r="K1162" s="23" t="str">
        <f>CONCATENATE(G:G,H:H,I:I,J:J)</f>
        <v>10FSD</v>
      </c>
      <c r="M1162" t="str">
        <f>VLOOKUP(B:B,CLIENTS!A:C,3,FALSE)</f>
        <v>TR090</v>
      </c>
      <c r="N1162" s="51" t="str">
        <f>RIGHT(M:M,3)</f>
        <v>090</v>
      </c>
      <c r="O1162" s="52">
        <f>C1162+N1162+30</f>
        <v>44653</v>
      </c>
    </row>
    <row r="1163" spans="1:15" customFormat="1">
      <c r="A1163" t="s">
        <v>2301</v>
      </c>
      <c r="B1163" t="s">
        <v>11</v>
      </c>
      <c r="C1163" s="32">
        <v>44534</v>
      </c>
      <c r="D1163" s="33">
        <v>237.41</v>
      </c>
      <c r="E1163" s="34">
        <v>0</v>
      </c>
      <c r="F1163" s="34">
        <v>237.41</v>
      </c>
      <c r="G1163">
        <v>10</v>
      </c>
      <c r="H1163" t="s">
        <v>51</v>
      </c>
      <c r="I1163" t="s">
        <v>102</v>
      </c>
      <c r="J1163" t="s">
        <v>682</v>
      </c>
      <c r="K1163" s="23" t="str">
        <f>CONCATENATE(G:G,H:H,I:I,J:J)</f>
        <v>10FSD</v>
      </c>
      <c r="M1163" t="str">
        <f>VLOOKUP(B:B,CLIENTS!A:C,3,FALSE)</f>
        <v>TR090</v>
      </c>
      <c r="N1163" s="51" t="str">
        <f>RIGHT(M:M,3)</f>
        <v>090</v>
      </c>
      <c r="O1163" s="52">
        <f>C1163+N1163+30</f>
        <v>44654</v>
      </c>
    </row>
    <row r="1164" spans="1:15" customFormat="1">
      <c r="A1164" t="s">
        <v>2302</v>
      </c>
      <c r="B1164" t="s">
        <v>11</v>
      </c>
      <c r="C1164" s="32">
        <v>44534</v>
      </c>
      <c r="D1164" s="33">
        <v>686.04</v>
      </c>
      <c r="E1164" s="34">
        <v>0</v>
      </c>
      <c r="F1164" s="34">
        <v>686.04</v>
      </c>
      <c r="G1164">
        <v>10</v>
      </c>
      <c r="H1164" t="s">
        <v>51</v>
      </c>
      <c r="I1164" t="s">
        <v>102</v>
      </c>
      <c r="J1164" t="s">
        <v>682</v>
      </c>
      <c r="K1164" s="23" t="str">
        <f>CONCATENATE(G:G,H:H,I:I,J:J)</f>
        <v>10FSD</v>
      </c>
      <c r="M1164" t="str">
        <f>VLOOKUP(B:B,CLIENTS!A:C,3,FALSE)</f>
        <v>TR090</v>
      </c>
      <c r="N1164" s="51" t="str">
        <f>RIGHT(M:M,3)</f>
        <v>090</v>
      </c>
      <c r="O1164" s="52">
        <f>C1164+N1164+30</f>
        <v>44654</v>
      </c>
    </row>
    <row r="1165" spans="1:15" customFormat="1">
      <c r="A1165" t="s">
        <v>2303</v>
      </c>
      <c r="B1165" t="s">
        <v>11</v>
      </c>
      <c r="C1165" s="32">
        <v>44534</v>
      </c>
      <c r="D1165" s="33">
        <v>110.08</v>
      </c>
      <c r="E1165" s="34">
        <v>0</v>
      </c>
      <c r="F1165" s="34">
        <v>110.08</v>
      </c>
      <c r="G1165">
        <v>10</v>
      </c>
      <c r="H1165" t="s">
        <v>51</v>
      </c>
      <c r="I1165" t="s">
        <v>102</v>
      </c>
      <c r="J1165" t="s">
        <v>682</v>
      </c>
      <c r="K1165" s="23" t="str">
        <f>CONCATENATE(G:G,H:H,I:I,J:J)</f>
        <v>10FSD</v>
      </c>
      <c r="M1165" t="str">
        <f>VLOOKUP(B:B,CLIENTS!A:C,3,FALSE)</f>
        <v>TR090</v>
      </c>
      <c r="N1165" s="51" t="str">
        <f>RIGHT(M:M,3)</f>
        <v>090</v>
      </c>
      <c r="O1165" s="52">
        <f>C1165+N1165+30</f>
        <v>44654</v>
      </c>
    </row>
    <row r="1166" spans="1:15" customFormat="1">
      <c r="A1166" t="s">
        <v>2357</v>
      </c>
      <c r="B1166" t="s">
        <v>11</v>
      </c>
      <c r="C1166" s="32">
        <v>44539</v>
      </c>
      <c r="D1166" s="33">
        <v>110.08</v>
      </c>
      <c r="E1166" s="34">
        <v>0</v>
      </c>
      <c r="F1166" s="34">
        <v>110.08</v>
      </c>
      <c r="G1166">
        <v>10</v>
      </c>
      <c r="H1166" t="s">
        <v>51</v>
      </c>
      <c r="I1166" t="s">
        <v>102</v>
      </c>
      <c r="J1166" t="s">
        <v>682</v>
      </c>
      <c r="K1166" s="23" t="str">
        <f>CONCATENATE(G:G,H:H,I:I,J:J)</f>
        <v>10FSD</v>
      </c>
      <c r="M1166" t="str">
        <f>VLOOKUP(B:B,CLIENTS!A:C,3,FALSE)</f>
        <v>TR090</v>
      </c>
      <c r="N1166" s="51" t="str">
        <f>RIGHT(M:M,3)</f>
        <v>090</v>
      </c>
      <c r="O1166" s="52">
        <f>C1166+N1166+30</f>
        <v>44659</v>
      </c>
    </row>
    <row r="1167" spans="1:15" customFormat="1">
      <c r="A1167" t="s">
        <v>2363</v>
      </c>
      <c r="B1167" t="s">
        <v>11</v>
      </c>
      <c r="C1167" s="32">
        <v>44539</v>
      </c>
      <c r="D1167" s="33">
        <v>686.04</v>
      </c>
      <c r="E1167" s="34">
        <v>0</v>
      </c>
      <c r="F1167" s="34">
        <v>686.04</v>
      </c>
      <c r="G1167">
        <v>10</v>
      </c>
      <c r="H1167" t="s">
        <v>51</v>
      </c>
      <c r="I1167" t="s">
        <v>102</v>
      </c>
      <c r="J1167" t="s">
        <v>682</v>
      </c>
      <c r="K1167" s="23" t="str">
        <f>CONCATENATE(G:G,H:H,I:I,J:J)</f>
        <v>10FSD</v>
      </c>
      <c r="M1167" t="str">
        <f>VLOOKUP(B:B,CLIENTS!A:C,3,FALSE)</f>
        <v>TR090</v>
      </c>
      <c r="N1167" s="51" t="str">
        <f>RIGHT(M:M,3)</f>
        <v>090</v>
      </c>
      <c r="O1167" s="52">
        <f>C1167+N1167+30</f>
        <v>44659</v>
      </c>
    </row>
    <row r="1168" spans="1:15" customFormat="1">
      <c r="A1168" t="s">
        <v>2380</v>
      </c>
      <c r="B1168" t="s">
        <v>11</v>
      </c>
      <c r="C1168" s="32">
        <v>44541</v>
      </c>
      <c r="D1168" s="33">
        <v>212.42</v>
      </c>
      <c r="E1168" s="34">
        <v>0</v>
      </c>
      <c r="F1168" s="34">
        <v>212.42</v>
      </c>
      <c r="G1168">
        <v>10</v>
      </c>
      <c r="H1168" t="s">
        <v>51</v>
      </c>
      <c r="I1168" t="s">
        <v>102</v>
      </c>
      <c r="J1168" t="s">
        <v>682</v>
      </c>
      <c r="K1168" s="23" t="str">
        <f>CONCATENATE(G:G,H:H,I:I,J:J)</f>
        <v>10FSD</v>
      </c>
      <c r="M1168" t="str">
        <f>VLOOKUP(B:B,CLIENTS!A:C,3,FALSE)</f>
        <v>TR090</v>
      </c>
      <c r="N1168" s="51" t="str">
        <f>RIGHT(M:M,3)</f>
        <v>090</v>
      </c>
      <c r="O1168" s="52">
        <f>C1168+N1168+30</f>
        <v>44661</v>
      </c>
    </row>
    <row r="1169" spans="1:15" customFormat="1">
      <c r="A1169" t="s">
        <v>2400</v>
      </c>
      <c r="B1169" t="s">
        <v>11</v>
      </c>
      <c r="C1169" s="32">
        <v>44543</v>
      </c>
      <c r="D1169" s="33">
        <v>614.64</v>
      </c>
      <c r="E1169" s="34">
        <v>0</v>
      </c>
      <c r="F1169" s="34">
        <v>614.64</v>
      </c>
      <c r="G1169">
        <v>10</v>
      </c>
      <c r="H1169" t="s">
        <v>51</v>
      </c>
      <c r="I1169" t="s">
        <v>102</v>
      </c>
      <c r="J1169" t="s">
        <v>682</v>
      </c>
      <c r="K1169" s="23" t="str">
        <f>CONCATENATE(G:G,H:H,I:I,J:J)</f>
        <v>10FSD</v>
      </c>
      <c r="M1169" t="str">
        <f>VLOOKUP(B:B,CLIENTS!A:C,3,FALSE)</f>
        <v>TR090</v>
      </c>
      <c r="N1169" s="51" t="str">
        <f>RIGHT(M:M,3)</f>
        <v>090</v>
      </c>
      <c r="O1169" s="52">
        <f>C1169+N1169+30</f>
        <v>44663</v>
      </c>
    </row>
    <row r="1170" spans="1:15" customFormat="1">
      <c r="A1170" t="s">
        <v>2416</v>
      </c>
      <c r="B1170" t="s">
        <v>15</v>
      </c>
      <c r="C1170" s="32">
        <v>44544</v>
      </c>
      <c r="D1170" s="33">
        <v>614.64</v>
      </c>
      <c r="E1170" s="34">
        <v>0</v>
      </c>
      <c r="F1170" s="34">
        <v>614.64</v>
      </c>
      <c r="G1170">
        <v>10</v>
      </c>
      <c r="H1170" t="s">
        <v>51</v>
      </c>
      <c r="I1170" t="s">
        <v>102</v>
      </c>
      <c r="J1170" t="s">
        <v>682</v>
      </c>
      <c r="K1170" s="23" t="str">
        <f>CONCATENATE(G:G,H:H,I:I,J:J)</f>
        <v>10FSD</v>
      </c>
      <c r="M1170" t="str">
        <f>VLOOKUP(B:B,CLIENTS!A:C,3,FALSE)</f>
        <v>TR090</v>
      </c>
      <c r="N1170" s="51" t="str">
        <f>RIGHT(M:M,3)</f>
        <v>090</v>
      </c>
      <c r="O1170" s="52">
        <f>C1170+N1170+30</f>
        <v>44664</v>
      </c>
    </row>
    <row r="1171" spans="1:15" customFormat="1">
      <c r="A1171" t="s">
        <v>2417</v>
      </c>
      <c r="B1171" t="s">
        <v>15</v>
      </c>
      <c r="C1171" s="32">
        <v>44544</v>
      </c>
      <c r="D1171" s="33">
        <v>686.04</v>
      </c>
      <c r="E1171" s="34">
        <v>0</v>
      </c>
      <c r="F1171" s="34">
        <v>686.04</v>
      </c>
      <c r="G1171">
        <v>10</v>
      </c>
      <c r="H1171" t="s">
        <v>51</v>
      </c>
      <c r="I1171" t="s">
        <v>102</v>
      </c>
      <c r="J1171" t="s">
        <v>682</v>
      </c>
      <c r="K1171" s="23" t="str">
        <f>CONCATENATE(G:G,H:H,I:I,J:J)</f>
        <v>10FSD</v>
      </c>
      <c r="M1171" t="str">
        <f>VLOOKUP(B:B,CLIENTS!A:C,3,FALSE)</f>
        <v>TR090</v>
      </c>
      <c r="N1171" s="51" t="str">
        <f>RIGHT(M:M,3)</f>
        <v>090</v>
      </c>
      <c r="O1171" s="52">
        <f>C1171+N1171+30</f>
        <v>44664</v>
      </c>
    </row>
    <row r="1172" spans="1:15" customFormat="1">
      <c r="A1172" t="s">
        <v>2486</v>
      </c>
      <c r="B1172" t="s">
        <v>15</v>
      </c>
      <c r="C1172" s="32">
        <v>44551</v>
      </c>
      <c r="D1172" s="33">
        <v>138.63999999999999</v>
      </c>
      <c r="E1172" s="34">
        <v>0</v>
      </c>
      <c r="F1172" s="34">
        <v>138.63999999999999</v>
      </c>
      <c r="G1172">
        <v>10</v>
      </c>
      <c r="H1172" t="s">
        <v>51</v>
      </c>
      <c r="I1172" t="s">
        <v>102</v>
      </c>
      <c r="J1172" t="s">
        <v>682</v>
      </c>
      <c r="K1172" s="23" t="str">
        <f>CONCATENATE(G:G,H:H,I:I,J:J)</f>
        <v>10FSD</v>
      </c>
      <c r="M1172" t="str">
        <f>VLOOKUP(B:B,CLIENTS!A:C,3,FALSE)</f>
        <v>TR090</v>
      </c>
      <c r="N1172" s="51" t="str">
        <f>RIGHT(M:M,3)</f>
        <v>090</v>
      </c>
      <c r="O1172" s="52">
        <f>C1172+N1172+30</f>
        <v>44671</v>
      </c>
    </row>
    <row r="1173" spans="1:15" customFormat="1">
      <c r="A1173" t="s">
        <v>2504</v>
      </c>
      <c r="B1173" t="s">
        <v>11</v>
      </c>
      <c r="C1173" s="32">
        <v>44552</v>
      </c>
      <c r="D1173" s="33">
        <v>686.04</v>
      </c>
      <c r="E1173" s="34">
        <v>0</v>
      </c>
      <c r="F1173" s="34">
        <v>686.04</v>
      </c>
      <c r="G1173">
        <v>10</v>
      </c>
      <c r="H1173" t="s">
        <v>51</v>
      </c>
      <c r="I1173" t="s">
        <v>102</v>
      </c>
      <c r="J1173" t="s">
        <v>682</v>
      </c>
      <c r="K1173" s="23" t="str">
        <f>CONCATENATE(G:G,H:H,I:I,J:J)</f>
        <v>10FSD</v>
      </c>
      <c r="M1173" t="str">
        <f>VLOOKUP(B:B,CLIENTS!A:C,3,FALSE)</f>
        <v>TR090</v>
      </c>
      <c r="N1173" s="51" t="str">
        <f>RIGHT(M:M,3)</f>
        <v>090</v>
      </c>
      <c r="O1173" s="52">
        <f>C1173+N1173+30</f>
        <v>44672</v>
      </c>
    </row>
    <row r="1174" spans="1:15" customFormat="1">
      <c r="A1174" t="s">
        <v>2511</v>
      </c>
      <c r="B1174" t="s">
        <v>11</v>
      </c>
      <c r="C1174" s="32">
        <v>44553</v>
      </c>
      <c r="D1174" s="33">
        <v>614.64</v>
      </c>
      <c r="E1174" s="34">
        <v>0</v>
      </c>
      <c r="F1174" s="34">
        <v>614.64</v>
      </c>
      <c r="G1174">
        <v>10</v>
      </c>
      <c r="H1174" t="s">
        <v>51</v>
      </c>
      <c r="I1174" t="s">
        <v>102</v>
      </c>
      <c r="J1174" t="s">
        <v>682</v>
      </c>
      <c r="K1174" s="23" t="str">
        <f>CONCATENATE(G:G,H:H,I:I,J:J)</f>
        <v>10FSD</v>
      </c>
      <c r="M1174" t="str">
        <f>VLOOKUP(B:B,CLIENTS!A:C,3,FALSE)</f>
        <v>TR090</v>
      </c>
      <c r="N1174" s="51" t="str">
        <f>RIGHT(M:M,3)</f>
        <v>090</v>
      </c>
      <c r="O1174" s="52">
        <f>C1174+N1174+30</f>
        <v>44673</v>
      </c>
    </row>
    <row r="1175" spans="1:15" customFormat="1">
      <c r="A1175" t="s">
        <v>2512</v>
      </c>
      <c r="B1175" t="s">
        <v>11</v>
      </c>
      <c r="C1175" s="32">
        <v>44553</v>
      </c>
      <c r="D1175" s="33">
        <v>686.04</v>
      </c>
      <c r="E1175" s="34">
        <v>0</v>
      </c>
      <c r="F1175" s="34">
        <v>686.04</v>
      </c>
      <c r="G1175">
        <v>10</v>
      </c>
      <c r="H1175" t="s">
        <v>51</v>
      </c>
      <c r="I1175" t="s">
        <v>102</v>
      </c>
      <c r="J1175" t="s">
        <v>682</v>
      </c>
      <c r="K1175" s="23" t="str">
        <f>CONCATENATE(G:G,H:H,I:I,J:J)</f>
        <v>10FSD</v>
      </c>
      <c r="M1175" t="str">
        <f>VLOOKUP(B:B,CLIENTS!A:C,3,FALSE)</f>
        <v>TR090</v>
      </c>
      <c r="N1175" s="51" t="str">
        <f>RIGHT(M:M,3)</f>
        <v>090</v>
      </c>
      <c r="O1175" s="52">
        <f>C1175+N1175+30</f>
        <v>44673</v>
      </c>
    </row>
    <row r="1176" spans="1:15" customFormat="1">
      <c r="A1176" t="s">
        <v>2513</v>
      </c>
      <c r="B1176" t="s">
        <v>11</v>
      </c>
      <c r="C1176" s="32">
        <v>44553</v>
      </c>
      <c r="D1176" s="33">
        <v>152.91999999999999</v>
      </c>
      <c r="E1176" s="34">
        <v>0</v>
      </c>
      <c r="F1176" s="34">
        <v>152.91999999999999</v>
      </c>
      <c r="G1176">
        <v>10</v>
      </c>
      <c r="H1176" t="s">
        <v>51</v>
      </c>
      <c r="I1176" t="s">
        <v>102</v>
      </c>
      <c r="J1176" t="s">
        <v>682</v>
      </c>
      <c r="K1176" s="23" t="str">
        <f>CONCATENATE(G:G,H:H,I:I,J:J)</f>
        <v>10FSD</v>
      </c>
      <c r="M1176" t="str">
        <f>VLOOKUP(B:B,CLIENTS!A:C,3,FALSE)</f>
        <v>TR090</v>
      </c>
      <c r="N1176" s="51" t="str">
        <f>RIGHT(M:M,3)</f>
        <v>090</v>
      </c>
      <c r="O1176" s="52">
        <f>C1176+N1176+30</f>
        <v>44673</v>
      </c>
    </row>
    <row r="1177" spans="1:15" customFormat="1">
      <c r="A1177" t="s">
        <v>2537</v>
      </c>
      <c r="B1177" t="s">
        <v>11</v>
      </c>
      <c r="C1177" s="32">
        <v>44555</v>
      </c>
      <c r="D1177" s="33">
        <v>686.04</v>
      </c>
      <c r="E1177" s="34">
        <v>0</v>
      </c>
      <c r="F1177" s="34">
        <v>686.04</v>
      </c>
      <c r="G1177">
        <v>10</v>
      </c>
      <c r="H1177" t="s">
        <v>51</v>
      </c>
      <c r="I1177" t="s">
        <v>102</v>
      </c>
      <c r="J1177" t="s">
        <v>682</v>
      </c>
      <c r="K1177" s="23" t="str">
        <f>CONCATENATE(G:G,H:H,I:I,J:J)</f>
        <v>10FSD</v>
      </c>
      <c r="M1177" t="str">
        <f>VLOOKUP(B:B,CLIENTS!A:C,3,FALSE)</f>
        <v>TR090</v>
      </c>
      <c r="N1177" s="51" t="str">
        <f>RIGHT(M:M,3)</f>
        <v>090</v>
      </c>
      <c r="O1177" s="52">
        <f>C1177+N1177+30</f>
        <v>44675</v>
      </c>
    </row>
    <row r="1178" spans="1:15" customFormat="1">
      <c r="A1178" t="s">
        <v>2538</v>
      </c>
      <c r="B1178" t="s">
        <v>11</v>
      </c>
      <c r="C1178" s="32">
        <v>44555</v>
      </c>
      <c r="D1178" s="33">
        <v>686.04</v>
      </c>
      <c r="E1178" s="34">
        <v>0</v>
      </c>
      <c r="F1178" s="34">
        <v>686.04</v>
      </c>
      <c r="G1178">
        <v>10</v>
      </c>
      <c r="H1178" t="s">
        <v>51</v>
      </c>
      <c r="I1178" t="s">
        <v>102</v>
      </c>
      <c r="J1178" t="s">
        <v>682</v>
      </c>
      <c r="K1178" s="23" t="str">
        <f>CONCATENATE(G:G,H:H,I:I,J:J)</f>
        <v>10FSD</v>
      </c>
      <c r="M1178" t="str">
        <f>VLOOKUP(B:B,CLIENTS!A:C,3,FALSE)</f>
        <v>TR090</v>
      </c>
      <c r="N1178" s="51" t="str">
        <f>RIGHT(M:M,3)</f>
        <v>090</v>
      </c>
      <c r="O1178" s="52">
        <f>C1178+N1178+30</f>
        <v>44675</v>
      </c>
    </row>
    <row r="1179" spans="1:15" customFormat="1">
      <c r="A1179" t="s">
        <v>2552</v>
      </c>
      <c r="B1179" t="s">
        <v>11</v>
      </c>
      <c r="C1179" s="32">
        <v>44557</v>
      </c>
      <c r="D1179" s="33">
        <v>474.22</v>
      </c>
      <c r="E1179" s="34">
        <v>0</v>
      </c>
      <c r="F1179" s="34">
        <v>474.22</v>
      </c>
      <c r="G1179">
        <v>10</v>
      </c>
      <c r="H1179" t="s">
        <v>51</v>
      </c>
      <c r="I1179" t="s">
        <v>102</v>
      </c>
      <c r="J1179" t="s">
        <v>682</v>
      </c>
      <c r="K1179" s="23" t="str">
        <f>CONCATENATE(G:G,H:H,I:I,J:J)</f>
        <v>10FSD</v>
      </c>
      <c r="M1179" t="str">
        <f>VLOOKUP(B:B,CLIENTS!A:C,3,FALSE)</f>
        <v>TR090</v>
      </c>
      <c r="N1179" s="51" t="str">
        <f>RIGHT(M:M,3)</f>
        <v>090</v>
      </c>
      <c r="O1179" s="52">
        <f>C1179+N1179+30</f>
        <v>44677</v>
      </c>
    </row>
    <row r="1180" spans="1:15" customFormat="1">
      <c r="A1180" t="s">
        <v>2679</v>
      </c>
      <c r="B1180" t="s">
        <v>11</v>
      </c>
      <c r="C1180" s="32">
        <v>44559</v>
      </c>
      <c r="D1180" s="33">
        <v>947.84</v>
      </c>
      <c r="E1180" s="34">
        <v>0</v>
      </c>
      <c r="F1180" s="34">
        <v>947.84</v>
      </c>
      <c r="G1180">
        <v>10</v>
      </c>
      <c r="H1180" t="s">
        <v>51</v>
      </c>
      <c r="I1180" t="s">
        <v>102</v>
      </c>
      <c r="J1180" t="s">
        <v>682</v>
      </c>
      <c r="K1180" s="23" t="str">
        <f>CONCATENATE(G:G,H:H,I:I,J:J)</f>
        <v>10FSD</v>
      </c>
      <c r="M1180" t="str">
        <f>VLOOKUP(B:B,CLIENTS!A:C,3,FALSE)</f>
        <v>TR090</v>
      </c>
      <c r="N1180" s="51" t="str">
        <f>RIGHT(M:M,3)</f>
        <v>090</v>
      </c>
      <c r="O1180" s="52">
        <f>C1180+N1180+30</f>
        <v>44679</v>
      </c>
    </row>
    <row r="1181" spans="1:15" customFormat="1">
      <c r="A1181" t="s">
        <v>2684</v>
      </c>
      <c r="B1181" t="s">
        <v>11</v>
      </c>
      <c r="C1181" s="32">
        <v>44559</v>
      </c>
      <c r="D1181" s="33">
        <v>686.04</v>
      </c>
      <c r="E1181" s="34">
        <v>0</v>
      </c>
      <c r="F1181" s="34">
        <v>686.04</v>
      </c>
      <c r="G1181">
        <v>10</v>
      </c>
      <c r="H1181" t="s">
        <v>51</v>
      </c>
      <c r="I1181" t="s">
        <v>102</v>
      </c>
      <c r="J1181" t="s">
        <v>682</v>
      </c>
      <c r="K1181" s="23" t="str">
        <f>CONCATENATE(G:G,H:H,I:I,J:J)</f>
        <v>10FSD</v>
      </c>
      <c r="M1181" t="str">
        <f>VLOOKUP(B:B,CLIENTS!A:C,3,FALSE)</f>
        <v>TR090</v>
      </c>
      <c r="N1181" s="51" t="str">
        <f>RIGHT(M:M,3)</f>
        <v>090</v>
      </c>
      <c r="O1181" s="52">
        <f>C1181+N1181+30</f>
        <v>44679</v>
      </c>
    </row>
    <row r="1182" spans="1:15" customFormat="1">
      <c r="A1182" t="s">
        <v>2685</v>
      </c>
      <c r="B1182" t="s">
        <v>11</v>
      </c>
      <c r="C1182" s="32">
        <v>44559</v>
      </c>
      <c r="D1182" s="33">
        <v>686.04</v>
      </c>
      <c r="E1182" s="34">
        <v>0</v>
      </c>
      <c r="F1182" s="34">
        <v>686.04</v>
      </c>
      <c r="G1182">
        <v>10</v>
      </c>
      <c r="H1182" t="s">
        <v>51</v>
      </c>
      <c r="I1182" t="s">
        <v>102</v>
      </c>
      <c r="J1182" t="s">
        <v>682</v>
      </c>
      <c r="K1182" s="23" t="str">
        <f>CONCATENATE(G:G,H:H,I:I,J:J)</f>
        <v>10FSD</v>
      </c>
      <c r="M1182" t="str">
        <f>VLOOKUP(B:B,CLIENTS!A:C,3,FALSE)</f>
        <v>TR090</v>
      </c>
      <c r="N1182" s="51" t="str">
        <f>RIGHT(M:M,3)</f>
        <v>090</v>
      </c>
      <c r="O1182" s="52">
        <f>C1182+N1182+30</f>
        <v>44679</v>
      </c>
    </row>
    <row r="1183" spans="1:15" customFormat="1">
      <c r="A1183" t="s">
        <v>2747</v>
      </c>
      <c r="B1183" t="s">
        <v>11</v>
      </c>
      <c r="C1183" s="32">
        <v>44560</v>
      </c>
      <c r="D1183" s="33">
        <v>686.04</v>
      </c>
      <c r="E1183" s="34">
        <v>0</v>
      </c>
      <c r="F1183" s="34">
        <v>686.04</v>
      </c>
      <c r="G1183">
        <v>10</v>
      </c>
      <c r="H1183" t="s">
        <v>51</v>
      </c>
      <c r="I1183" t="s">
        <v>102</v>
      </c>
      <c r="J1183" t="s">
        <v>682</v>
      </c>
      <c r="K1183" s="23" t="str">
        <f>CONCATENATE(G:G,H:H,I:I,J:J)</f>
        <v>10FSD</v>
      </c>
      <c r="M1183" t="str">
        <f>VLOOKUP(B:B,CLIENTS!A:C,3,FALSE)</f>
        <v>TR090</v>
      </c>
      <c r="N1183" s="51" t="str">
        <f>RIGHT(M:M,3)</f>
        <v>090</v>
      </c>
      <c r="O1183" s="52">
        <f>C1183+N1183+30</f>
        <v>44680</v>
      </c>
    </row>
    <row r="1184" spans="1:15" customFormat="1">
      <c r="A1184" t="s">
        <v>2748</v>
      </c>
      <c r="B1184" t="s">
        <v>11</v>
      </c>
      <c r="C1184" s="32">
        <v>44560</v>
      </c>
      <c r="D1184" s="33">
        <v>686.04</v>
      </c>
      <c r="E1184" s="34">
        <v>0</v>
      </c>
      <c r="F1184" s="34">
        <v>686.04</v>
      </c>
      <c r="G1184">
        <v>10</v>
      </c>
      <c r="H1184" t="s">
        <v>51</v>
      </c>
      <c r="I1184" t="s">
        <v>102</v>
      </c>
      <c r="J1184" t="s">
        <v>682</v>
      </c>
      <c r="K1184" s="23" t="str">
        <f>CONCATENATE(G:G,H:H,I:I,J:J)</f>
        <v>10FSD</v>
      </c>
      <c r="M1184" t="str">
        <f>VLOOKUP(B:B,CLIENTS!A:C,3,FALSE)</f>
        <v>TR090</v>
      </c>
      <c r="N1184" s="51" t="str">
        <f>RIGHT(M:M,3)</f>
        <v>090</v>
      </c>
      <c r="O1184" s="52">
        <f>C1184+N1184+30</f>
        <v>44680</v>
      </c>
    </row>
    <row r="1185" spans="1:15" customFormat="1">
      <c r="A1185" t="s">
        <v>2919</v>
      </c>
      <c r="B1185" t="s">
        <v>11</v>
      </c>
      <c r="C1185" s="32">
        <v>44568</v>
      </c>
      <c r="D1185" s="33">
        <v>686.04</v>
      </c>
      <c r="E1185" s="34">
        <v>0</v>
      </c>
      <c r="F1185" s="34">
        <v>686.04</v>
      </c>
      <c r="G1185">
        <v>10</v>
      </c>
      <c r="H1185" t="s">
        <v>51</v>
      </c>
      <c r="I1185" t="s">
        <v>102</v>
      </c>
      <c r="J1185" t="s">
        <v>803</v>
      </c>
      <c r="K1185" s="23" t="str">
        <f>CONCATENATE(G:G,H:H,I:I,J:J)</f>
        <v>10FSM</v>
      </c>
      <c r="M1185" t="str">
        <f>VLOOKUP(B:B,CLIENTS!A:C,3,FALSE)</f>
        <v>TR090</v>
      </c>
      <c r="N1185" s="51" t="str">
        <f>RIGHT(M:M,3)</f>
        <v>090</v>
      </c>
      <c r="O1185" s="52">
        <f>C1185+N1185+30</f>
        <v>44688</v>
      </c>
    </row>
    <row r="1186" spans="1:15" customFormat="1">
      <c r="A1186" t="s">
        <v>2928</v>
      </c>
      <c r="B1186" t="s">
        <v>11</v>
      </c>
      <c r="C1186" s="32">
        <v>44568</v>
      </c>
      <c r="D1186" s="33">
        <v>110.08</v>
      </c>
      <c r="E1186" s="34">
        <v>0</v>
      </c>
      <c r="F1186" s="34">
        <v>110.08</v>
      </c>
      <c r="G1186">
        <v>10</v>
      </c>
      <c r="H1186" t="s">
        <v>51</v>
      </c>
      <c r="I1186" t="s">
        <v>102</v>
      </c>
      <c r="J1186" t="s">
        <v>803</v>
      </c>
      <c r="K1186" s="23" t="str">
        <f>CONCATENATE(G:G,H:H,I:I,J:J)</f>
        <v>10FSM</v>
      </c>
      <c r="M1186" t="str">
        <f>VLOOKUP(B:B,CLIENTS!A:C,3,FALSE)</f>
        <v>TR090</v>
      </c>
      <c r="N1186" s="51" t="str">
        <f>RIGHT(M:M,3)</f>
        <v>090</v>
      </c>
      <c r="O1186" s="52">
        <f>C1186+N1186+30</f>
        <v>44688</v>
      </c>
    </row>
    <row r="1187" spans="1:15" customFormat="1">
      <c r="A1187" t="s">
        <v>2935</v>
      </c>
      <c r="B1187" t="s">
        <v>11</v>
      </c>
      <c r="C1187" s="32">
        <v>44569</v>
      </c>
      <c r="D1187" s="33">
        <v>686.04</v>
      </c>
      <c r="E1187" s="34">
        <v>0</v>
      </c>
      <c r="F1187" s="34">
        <v>686.04</v>
      </c>
      <c r="G1187">
        <v>10</v>
      </c>
      <c r="H1187" t="s">
        <v>51</v>
      </c>
      <c r="I1187" t="s">
        <v>102</v>
      </c>
      <c r="J1187" t="s">
        <v>803</v>
      </c>
      <c r="K1187" s="23" t="str">
        <f>CONCATENATE(G:G,H:H,I:I,J:J)</f>
        <v>10FSM</v>
      </c>
      <c r="M1187" t="str">
        <f>VLOOKUP(B:B,CLIENTS!A:C,3,FALSE)</f>
        <v>TR090</v>
      </c>
      <c r="N1187" s="51" t="str">
        <f>RIGHT(M:M,3)</f>
        <v>090</v>
      </c>
      <c r="O1187" s="52">
        <f>C1187+N1187+30</f>
        <v>44689</v>
      </c>
    </row>
    <row r="1188" spans="1:15" customFormat="1">
      <c r="A1188" t="s">
        <v>2978</v>
      </c>
      <c r="B1188" t="s">
        <v>11</v>
      </c>
      <c r="C1188" s="32">
        <v>44572</v>
      </c>
      <c r="D1188" s="33">
        <v>110.08</v>
      </c>
      <c r="E1188" s="34">
        <v>0</v>
      </c>
      <c r="F1188" s="34">
        <v>110.08</v>
      </c>
      <c r="G1188">
        <v>10</v>
      </c>
      <c r="H1188" t="s">
        <v>51</v>
      </c>
      <c r="I1188" t="s">
        <v>102</v>
      </c>
      <c r="J1188" t="s">
        <v>803</v>
      </c>
      <c r="K1188" s="23" t="str">
        <f>CONCATENATE(G:G,H:H,I:I,J:J)</f>
        <v>10FSM</v>
      </c>
      <c r="M1188" t="str">
        <f>VLOOKUP(B:B,CLIENTS!A:C,3,FALSE)</f>
        <v>TR090</v>
      </c>
      <c r="N1188" s="51" t="str">
        <f>RIGHT(M:M,3)</f>
        <v>090</v>
      </c>
      <c r="O1188" s="52">
        <f>C1188+N1188+30</f>
        <v>44692</v>
      </c>
    </row>
    <row r="1189" spans="1:15" customFormat="1">
      <c r="A1189" t="s">
        <v>3046</v>
      </c>
      <c r="B1189" t="s">
        <v>11</v>
      </c>
      <c r="C1189" s="32">
        <v>44578</v>
      </c>
      <c r="D1189" s="33">
        <v>110.08</v>
      </c>
      <c r="E1189" s="34">
        <v>0</v>
      </c>
      <c r="F1189" s="34">
        <v>110.08</v>
      </c>
      <c r="G1189">
        <v>10</v>
      </c>
      <c r="H1189" t="s">
        <v>51</v>
      </c>
      <c r="I1189" t="s">
        <v>102</v>
      </c>
      <c r="J1189" t="s">
        <v>803</v>
      </c>
      <c r="K1189" s="23" t="str">
        <f>CONCATENATE(G:G,H:H,I:I,J:J)</f>
        <v>10FSM</v>
      </c>
      <c r="M1189" t="str">
        <f>VLOOKUP(B:B,CLIENTS!A:C,3,FALSE)</f>
        <v>TR090</v>
      </c>
      <c r="N1189" s="51" t="str">
        <f>RIGHT(M:M,3)</f>
        <v>090</v>
      </c>
      <c r="O1189" s="52">
        <f>C1189+N1189+30</f>
        <v>44698</v>
      </c>
    </row>
    <row r="1190" spans="1:15" customFormat="1">
      <c r="A1190" t="s">
        <v>3048</v>
      </c>
      <c r="B1190" t="s">
        <v>11</v>
      </c>
      <c r="C1190" s="32">
        <v>44578</v>
      </c>
      <c r="D1190" s="33">
        <v>212.42</v>
      </c>
      <c r="E1190" s="34">
        <v>0</v>
      </c>
      <c r="F1190" s="34">
        <v>212.42</v>
      </c>
      <c r="G1190">
        <v>10</v>
      </c>
      <c r="H1190" t="s">
        <v>51</v>
      </c>
      <c r="I1190" t="s">
        <v>102</v>
      </c>
      <c r="J1190" t="s">
        <v>803</v>
      </c>
      <c r="K1190" s="23" t="str">
        <f>CONCATENATE(G:G,H:H,I:I,J:J)</f>
        <v>10FSM</v>
      </c>
      <c r="M1190" t="str">
        <f>VLOOKUP(B:B,CLIENTS!A:C,3,FALSE)</f>
        <v>TR090</v>
      </c>
      <c r="N1190" s="51" t="str">
        <f>RIGHT(M:M,3)</f>
        <v>090</v>
      </c>
      <c r="O1190" s="52">
        <f>C1190+N1190+30</f>
        <v>44698</v>
      </c>
    </row>
    <row r="1191" spans="1:15" customFormat="1">
      <c r="A1191" t="s">
        <v>3049</v>
      </c>
      <c r="B1191" t="s">
        <v>11</v>
      </c>
      <c r="C1191" s="32">
        <v>44578</v>
      </c>
      <c r="D1191" s="33">
        <v>212.42</v>
      </c>
      <c r="E1191" s="34">
        <v>0</v>
      </c>
      <c r="F1191" s="34">
        <v>212.42</v>
      </c>
      <c r="G1191">
        <v>10</v>
      </c>
      <c r="H1191" t="s">
        <v>51</v>
      </c>
      <c r="I1191" t="s">
        <v>102</v>
      </c>
      <c r="J1191" t="s">
        <v>803</v>
      </c>
      <c r="K1191" s="23" t="str">
        <f>CONCATENATE(G:G,H:H,I:I,J:J)</f>
        <v>10FSM</v>
      </c>
      <c r="M1191" t="str">
        <f>VLOOKUP(B:B,CLIENTS!A:C,3,FALSE)</f>
        <v>TR090</v>
      </c>
      <c r="N1191" s="51" t="str">
        <f>RIGHT(M:M,3)</f>
        <v>090</v>
      </c>
      <c r="O1191" s="52">
        <f>C1191+N1191+30</f>
        <v>44698</v>
      </c>
    </row>
    <row r="1192" spans="1:15" customFormat="1">
      <c r="A1192" t="s">
        <v>3050</v>
      </c>
      <c r="B1192" t="s">
        <v>11</v>
      </c>
      <c r="C1192" s="32">
        <v>44578</v>
      </c>
      <c r="D1192" s="33">
        <v>212.42</v>
      </c>
      <c r="E1192" s="34">
        <v>0</v>
      </c>
      <c r="F1192" s="34">
        <v>212.42</v>
      </c>
      <c r="G1192">
        <v>10</v>
      </c>
      <c r="H1192" t="s">
        <v>51</v>
      </c>
      <c r="I1192" t="s">
        <v>102</v>
      </c>
      <c r="J1192" t="s">
        <v>803</v>
      </c>
      <c r="K1192" s="23" t="str">
        <f>CONCATENATE(G:G,H:H,I:I,J:J)</f>
        <v>10FSM</v>
      </c>
      <c r="M1192" t="str">
        <f>VLOOKUP(B:B,CLIENTS!A:C,3,FALSE)</f>
        <v>TR090</v>
      </c>
      <c r="N1192" s="51" t="str">
        <f>RIGHT(M:M,3)</f>
        <v>090</v>
      </c>
      <c r="O1192" s="52">
        <f>C1192+N1192+30</f>
        <v>44698</v>
      </c>
    </row>
    <row r="1193" spans="1:15" customFormat="1">
      <c r="A1193" t="s">
        <v>3064</v>
      </c>
      <c r="B1193" t="s">
        <v>11</v>
      </c>
      <c r="C1193" s="32">
        <v>44579</v>
      </c>
      <c r="D1193" s="33">
        <v>212.42</v>
      </c>
      <c r="E1193" s="34">
        <v>0</v>
      </c>
      <c r="F1193" s="34">
        <v>212.42</v>
      </c>
      <c r="G1193">
        <v>10</v>
      </c>
      <c r="H1193" t="s">
        <v>51</v>
      </c>
      <c r="I1193" t="s">
        <v>102</v>
      </c>
      <c r="J1193" t="s">
        <v>803</v>
      </c>
      <c r="K1193" s="23" t="str">
        <f>CONCATENATE(G:G,H:H,I:I,J:J)</f>
        <v>10FSM</v>
      </c>
      <c r="M1193" t="str">
        <f>VLOOKUP(B:B,CLIENTS!A:C,3,FALSE)</f>
        <v>TR090</v>
      </c>
      <c r="N1193" s="51" t="str">
        <f>RIGHT(M:M,3)</f>
        <v>090</v>
      </c>
      <c r="O1193" s="52">
        <f>C1193+N1193+30</f>
        <v>44699</v>
      </c>
    </row>
    <row r="1194" spans="1:15" customFormat="1">
      <c r="A1194" t="s">
        <v>3081</v>
      </c>
      <c r="B1194" t="s">
        <v>11</v>
      </c>
      <c r="C1194" s="32">
        <v>44580</v>
      </c>
      <c r="D1194" s="33">
        <v>138.63999999999999</v>
      </c>
      <c r="E1194" s="34">
        <v>0</v>
      </c>
      <c r="F1194" s="34">
        <v>138.63999999999999</v>
      </c>
      <c r="G1194">
        <v>10</v>
      </c>
      <c r="H1194" t="s">
        <v>51</v>
      </c>
      <c r="I1194" t="s">
        <v>102</v>
      </c>
      <c r="J1194" t="s">
        <v>803</v>
      </c>
      <c r="K1194" s="23" t="str">
        <f>CONCATENATE(G:G,H:H,I:I,J:J)</f>
        <v>10FSM</v>
      </c>
      <c r="M1194" t="str">
        <f>VLOOKUP(B:B,CLIENTS!A:C,3,FALSE)</f>
        <v>TR090</v>
      </c>
      <c r="N1194" s="51" t="str">
        <f>RIGHT(M:M,3)</f>
        <v>090</v>
      </c>
      <c r="O1194" s="52">
        <f>C1194+N1194+30</f>
        <v>44700</v>
      </c>
    </row>
    <row r="1195" spans="1:15" customFormat="1">
      <c r="A1195" t="s">
        <v>3115</v>
      </c>
      <c r="B1195" t="s">
        <v>11</v>
      </c>
      <c r="C1195" s="32">
        <v>44582</v>
      </c>
      <c r="D1195" s="33">
        <v>9036.7099999999991</v>
      </c>
      <c r="E1195" s="34">
        <v>0</v>
      </c>
      <c r="F1195" s="34">
        <v>9036.7099999999991</v>
      </c>
      <c r="G1195">
        <v>10</v>
      </c>
      <c r="H1195" t="s">
        <v>52</v>
      </c>
      <c r="I1195" t="s">
        <v>102</v>
      </c>
      <c r="J1195" t="s">
        <v>803</v>
      </c>
      <c r="K1195" s="23" t="str">
        <f>CONCATENATE(G:G,H:H,I:I,J:J)</f>
        <v>10ISM</v>
      </c>
      <c r="M1195" t="str">
        <f>VLOOKUP(B:B,CLIENTS!A:C,3,FALSE)</f>
        <v>TR090</v>
      </c>
      <c r="N1195" s="51" t="str">
        <f>RIGHT(M:M,3)</f>
        <v>090</v>
      </c>
      <c r="O1195" s="52">
        <f>C1195+N1195+30</f>
        <v>44702</v>
      </c>
    </row>
    <row r="1196" spans="1:15" customFormat="1">
      <c r="A1196" t="s">
        <v>3116</v>
      </c>
      <c r="B1196" t="s">
        <v>11</v>
      </c>
      <c r="C1196" s="32">
        <v>44582</v>
      </c>
      <c r="D1196" s="33">
        <v>10231.916999999999</v>
      </c>
      <c r="E1196" s="34">
        <v>0</v>
      </c>
      <c r="F1196" s="34">
        <v>10231.916999999999</v>
      </c>
      <c r="G1196">
        <v>10</v>
      </c>
      <c r="H1196" t="s">
        <v>52</v>
      </c>
      <c r="I1196" t="s">
        <v>102</v>
      </c>
      <c r="J1196" t="s">
        <v>803</v>
      </c>
      <c r="K1196" s="23" t="str">
        <f>CONCATENATE(G:G,H:H,I:I,J:J)</f>
        <v>10ISM</v>
      </c>
      <c r="M1196" t="str">
        <f>VLOOKUP(B:B,CLIENTS!A:C,3,FALSE)</f>
        <v>TR090</v>
      </c>
      <c r="N1196" s="51" t="str">
        <f>RIGHT(M:M,3)</f>
        <v>090</v>
      </c>
      <c r="O1196" s="52">
        <f>C1196+N1196+30</f>
        <v>44702</v>
      </c>
    </row>
    <row r="1197" spans="1:15" customFormat="1">
      <c r="A1197" t="s">
        <v>3174</v>
      </c>
      <c r="B1197" t="s">
        <v>15</v>
      </c>
      <c r="C1197" s="32">
        <v>44586</v>
      </c>
      <c r="D1197" s="33">
        <v>686.04</v>
      </c>
      <c r="E1197" s="34">
        <v>0</v>
      </c>
      <c r="F1197" s="34">
        <v>686.04</v>
      </c>
      <c r="G1197">
        <v>10</v>
      </c>
      <c r="H1197" t="s">
        <v>51</v>
      </c>
      <c r="I1197" t="s">
        <v>102</v>
      </c>
      <c r="J1197" t="s">
        <v>803</v>
      </c>
      <c r="K1197" s="23" t="str">
        <f>CONCATENATE(G:G,H:H,I:I,J:J)</f>
        <v>10FSM</v>
      </c>
      <c r="M1197" t="str">
        <f>VLOOKUP(B:B,CLIENTS!A:C,3,FALSE)</f>
        <v>TR090</v>
      </c>
      <c r="N1197" s="51" t="str">
        <f>RIGHT(M:M,3)</f>
        <v>090</v>
      </c>
      <c r="O1197" s="52">
        <f>C1197+N1197+30</f>
        <v>44706</v>
      </c>
    </row>
    <row r="1198" spans="1:15" customFormat="1">
      <c r="A1198" t="s">
        <v>3175</v>
      </c>
      <c r="B1198" t="s">
        <v>15</v>
      </c>
      <c r="C1198" s="32">
        <v>44586</v>
      </c>
      <c r="D1198" s="33">
        <v>307.62</v>
      </c>
      <c r="E1198" s="34">
        <v>0</v>
      </c>
      <c r="F1198" s="34">
        <v>307.62</v>
      </c>
      <c r="G1198">
        <v>10</v>
      </c>
      <c r="H1198" t="s">
        <v>51</v>
      </c>
      <c r="I1198" t="s">
        <v>102</v>
      </c>
      <c r="J1198" t="s">
        <v>803</v>
      </c>
      <c r="K1198" s="23" t="str">
        <f>CONCATENATE(G:G,H:H,I:I,J:J)</f>
        <v>10FSM</v>
      </c>
      <c r="M1198" t="str">
        <f>VLOOKUP(B:B,CLIENTS!A:C,3,FALSE)</f>
        <v>TR090</v>
      </c>
      <c r="N1198" s="51" t="str">
        <f>RIGHT(M:M,3)</f>
        <v>090</v>
      </c>
      <c r="O1198" s="52">
        <f>C1198+N1198+30</f>
        <v>44706</v>
      </c>
    </row>
    <row r="1199" spans="1:15" customFormat="1">
      <c r="A1199" t="s">
        <v>3176</v>
      </c>
      <c r="B1199" t="s">
        <v>15</v>
      </c>
      <c r="C1199" s="32">
        <v>44586</v>
      </c>
      <c r="D1199" s="33">
        <v>130.31</v>
      </c>
      <c r="E1199" s="34">
        <v>0</v>
      </c>
      <c r="F1199" s="34">
        <v>130.31</v>
      </c>
      <c r="G1199">
        <v>10</v>
      </c>
      <c r="H1199" t="s">
        <v>51</v>
      </c>
      <c r="I1199" t="s">
        <v>102</v>
      </c>
      <c r="J1199" t="s">
        <v>803</v>
      </c>
      <c r="K1199" s="23" t="str">
        <f>CONCATENATE(G:G,H:H,I:I,J:J)</f>
        <v>10FSM</v>
      </c>
      <c r="M1199" t="str">
        <f>VLOOKUP(B:B,CLIENTS!A:C,3,FALSE)</f>
        <v>TR090</v>
      </c>
      <c r="N1199" s="51" t="str">
        <f>RIGHT(M:M,3)</f>
        <v>090</v>
      </c>
      <c r="O1199" s="52">
        <f>C1199+N1199+30</f>
        <v>44706</v>
      </c>
    </row>
    <row r="1200" spans="1:15" customFormat="1">
      <c r="A1200" t="s">
        <v>3181</v>
      </c>
      <c r="B1200" t="s">
        <v>11</v>
      </c>
      <c r="C1200" s="32">
        <v>44587</v>
      </c>
      <c r="D1200" s="33">
        <v>686.04</v>
      </c>
      <c r="E1200" s="34">
        <v>0</v>
      </c>
      <c r="F1200" s="34">
        <v>686.04</v>
      </c>
      <c r="G1200">
        <v>10</v>
      </c>
      <c r="H1200" t="s">
        <v>51</v>
      </c>
      <c r="I1200" t="s">
        <v>102</v>
      </c>
      <c r="J1200" t="s">
        <v>803</v>
      </c>
      <c r="K1200" s="23" t="str">
        <f>CONCATENATE(G:G,H:H,I:I,J:J)</f>
        <v>10FSM</v>
      </c>
      <c r="M1200" t="str">
        <f>VLOOKUP(B:B,CLIENTS!A:C,3,FALSE)</f>
        <v>TR090</v>
      </c>
      <c r="N1200" s="51" t="str">
        <f>RIGHT(M:M,3)</f>
        <v>090</v>
      </c>
      <c r="O1200" s="52">
        <f>C1200+N1200+30</f>
        <v>44707</v>
      </c>
    </row>
    <row r="1201" spans="1:15" customFormat="1">
      <c r="A1201" t="s">
        <v>3210</v>
      </c>
      <c r="B1201" t="s">
        <v>15</v>
      </c>
      <c r="C1201" s="32">
        <v>44588</v>
      </c>
      <c r="D1201" s="33">
        <v>686.04</v>
      </c>
      <c r="E1201" s="34">
        <v>0</v>
      </c>
      <c r="F1201" s="34">
        <v>686.04</v>
      </c>
      <c r="G1201">
        <v>10</v>
      </c>
      <c r="H1201" t="s">
        <v>51</v>
      </c>
      <c r="I1201" t="s">
        <v>102</v>
      </c>
      <c r="J1201" t="s">
        <v>803</v>
      </c>
      <c r="K1201" s="23" t="str">
        <f>CONCATENATE(G:G,H:H,I:I,J:J)</f>
        <v>10FSM</v>
      </c>
      <c r="M1201" t="str">
        <f>VLOOKUP(B:B,CLIENTS!A:C,3,FALSE)</f>
        <v>TR090</v>
      </c>
      <c r="N1201" s="51" t="str">
        <f>RIGHT(M:M,3)</f>
        <v>090</v>
      </c>
      <c r="O1201" s="52">
        <f>C1201+N1201+30</f>
        <v>44708</v>
      </c>
    </row>
    <row r="1202" spans="1:15" customFormat="1">
      <c r="A1202" t="s">
        <v>3914</v>
      </c>
      <c r="B1202" t="s">
        <v>11</v>
      </c>
      <c r="C1202" s="32">
        <v>44592</v>
      </c>
      <c r="D1202" s="33">
        <v>686.04</v>
      </c>
      <c r="E1202" s="34">
        <v>0</v>
      </c>
      <c r="F1202" s="34">
        <v>686.04</v>
      </c>
      <c r="G1202">
        <v>10</v>
      </c>
      <c r="H1202" t="s">
        <v>51</v>
      </c>
      <c r="I1202" t="s">
        <v>102</v>
      </c>
      <c r="J1202" t="s">
        <v>803</v>
      </c>
      <c r="K1202" s="23" t="str">
        <f>CONCATENATE(G:G,H:H,I:I,J:J)</f>
        <v>10FSM</v>
      </c>
      <c r="M1202" t="str">
        <f>VLOOKUP(B:B,CLIENTS!A:C,3,FALSE)</f>
        <v>TR090</v>
      </c>
      <c r="N1202" s="51" t="str">
        <f>RIGHT(M:M,3)</f>
        <v>090</v>
      </c>
      <c r="O1202" s="52">
        <f>C1202+N1202+30</f>
        <v>44712</v>
      </c>
    </row>
    <row r="1203" spans="1:15" customFormat="1">
      <c r="A1203" t="s">
        <v>3915</v>
      </c>
      <c r="B1203" t="s">
        <v>11</v>
      </c>
      <c r="C1203" s="32">
        <v>44592</v>
      </c>
      <c r="D1203" s="33">
        <v>686.04</v>
      </c>
      <c r="E1203" s="34">
        <v>0</v>
      </c>
      <c r="F1203" s="34">
        <v>686.04</v>
      </c>
      <c r="G1203">
        <v>10</v>
      </c>
      <c r="H1203" t="s">
        <v>51</v>
      </c>
      <c r="I1203" t="s">
        <v>102</v>
      </c>
      <c r="J1203" t="s">
        <v>803</v>
      </c>
      <c r="K1203" s="23" t="str">
        <f>CONCATENATE(G:G,H:H,I:I,J:J)</f>
        <v>10FSM</v>
      </c>
      <c r="M1203" t="str">
        <f>VLOOKUP(B:B,CLIENTS!A:C,3,FALSE)</f>
        <v>TR090</v>
      </c>
      <c r="N1203" s="51" t="str">
        <f>RIGHT(M:M,3)</f>
        <v>090</v>
      </c>
      <c r="O1203" s="52">
        <f>C1203+N1203+30</f>
        <v>44712</v>
      </c>
    </row>
    <row r="1204" spans="1:15" customFormat="1">
      <c r="A1204" t="s">
        <v>2950</v>
      </c>
      <c r="B1204" t="s">
        <v>2951</v>
      </c>
      <c r="C1204" s="32">
        <v>44571</v>
      </c>
      <c r="D1204" s="33">
        <v>844.01300000000003</v>
      </c>
      <c r="E1204" s="34">
        <v>0</v>
      </c>
      <c r="F1204" s="34">
        <v>844.01300000000003</v>
      </c>
      <c r="G1204">
        <v>10</v>
      </c>
      <c r="H1204" t="s">
        <v>51</v>
      </c>
      <c r="I1204" t="s">
        <v>102</v>
      </c>
      <c r="J1204" t="s">
        <v>803</v>
      </c>
      <c r="K1204" s="23" t="str">
        <f>CONCATENATE(G:G,H:H,I:I,J:J)</f>
        <v>10FSM</v>
      </c>
      <c r="M1204" t="str">
        <f>VLOOKUP(B:B,CLIENTS!A:C,3,FALSE)</f>
        <v>CH000</v>
      </c>
      <c r="N1204" s="51" t="str">
        <f>RIGHT(M:M,3)</f>
        <v>000</v>
      </c>
      <c r="O1204" s="52">
        <f>C1204+N1204+30</f>
        <v>44601</v>
      </c>
    </row>
    <row r="1205" spans="1:15" customFormat="1">
      <c r="A1205" t="s">
        <v>2255</v>
      </c>
      <c r="B1205" t="s">
        <v>1440</v>
      </c>
      <c r="C1205" s="32">
        <v>44530</v>
      </c>
      <c r="D1205" s="33">
        <v>414.49700000000001</v>
      </c>
      <c r="E1205" s="34">
        <v>0</v>
      </c>
      <c r="F1205" s="34">
        <v>414.49700000000001</v>
      </c>
      <c r="G1205">
        <v>10</v>
      </c>
      <c r="H1205" t="s">
        <v>51</v>
      </c>
      <c r="I1205" t="s">
        <v>102</v>
      </c>
      <c r="J1205" t="s">
        <v>588</v>
      </c>
      <c r="K1205" s="23" t="str">
        <f>CONCATENATE(G:G,H:H,I:I,J:J)</f>
        <v>10FSC</v>
      </c>
      <c r="M1205" t="str">
        <f>VLOOKUP(B:B,CLIENTS!A:C,3,FALSE)</f>
        <v>CH060</v>
      </c>
      <c r="N1205" s="51" t="str">
        <f>RIGHT(M:M,3)</f>
        <v>060</v>
      </c>
      <c r="O1205" s="52">
        <f>C1205+N1205+30</f>
        <v>44620</v>
      </c>
    </row>
    <row r="1206" spans="1:15" customFormat="1">
      <c r="A1206" t="s">
        <v>2751</v>
      </c>
      <c r="B1206" t="s">
        <v>1440</v>
      </c>
      <c r="C1206" s="32">
        <v>44560</v>
      </c>
      <c r="D1206" s="33">
        <v>844.01300000000003</v>
      </c>
      <c r="E1206" s="34">
        <v>0</v>
      </c>
      <c r="F1206" s="34">
        <v>844.01300000000003</v>
      </c>
      <c r="G1206">
        <v>10</v>
      </c>
      <c r="H1206" t="s">
        <v>51</v>
      </c>
      <c r="I1206" t="s">
        <v>102</v>
      </c>
      <c r="J1206" t="s">
        <v>682</v>
      </c>
      <c r="K1206" s="23" t="str">
        <f>CONCATENATE(G:G,H:H,I:I,J:J)</f>
        <v>10FSD</v>
      </c>
      <c r="M1206" t="str">
        <f>VLOOKUP(B:B,CLIENTS!A:C,3,FALSE)</f>
        <v>CH060</v>
      </c>
      <c r="N1206" s="51" t="str">
        <f>RIGHT(M:M,3)</f>
        <v>060</v>
      </c>
      <c r="O1206" s="52">
        <f>C1206+N1206+30</f>
        <v>44650</v>
      </c>
    </row>
    <row r="1207" spans="1:15" customFormat="1">
      <c r="A1207" t="s">
        <v>2896</v>
      </c>
      <c r="B1207" t="s">
        <v>2897</v>
      </c>
      <c r="C1207" s="32">
        <v>44566</v>
      </c>
      <c r="D1207" s="33">
        <v>536.57000000000005</v>
      </c>
      <c r="E1207" s="34">
        <v>0</v>
      </c>
      <c r="F1207" s="34">
        <v>536.57000000000005</v>
      </c>
      <c r="G1207">
        <v>10</v>
      </c>
      <c r="H1207" t="s">
        <v>51</v>
      </c>
      <c r="I1207" t="s">
        <v>102</v>
      </c>
      <c r="J1207" t="s">
        <v>803</v>
      </c>
      <c r="K1207" s="23" t="str">
        <f>CONCATENATE(G:G,H:H,I:I,J:J)</f>
        <v>10FSM</v>
      </c>
      <c r="M1207" t="str">
        <f>VLOOKUP(B:B,CLIENTS!A:C,3,FALSE)</f>
        <v>CH060</v>
      </c>
      <c r="N1207" s="51" t="str">
        <f>RIGHT(M:M,3)</f>
        <v>060</v>
      </c>
      <c r="O1207" s="52">
        <f>C1207+N1207+30</f>
        <v>44656</v>
      </c>
    </row>
    <row r="1208" spans="1:15" customFormat="1">
      <c r="A1208" t="s">
        <v>2143</v>
      </c>
      <c r="B1208" t="s">
        <v>731</v>
      </c>
      <c r="C1208" s="32">
        <v>44529</v>
      </c>
      <c r="D1208" s="33">
        <v>272.43799999999999</v>
      </c>
      <c r="E1208" s="34">
        <v>0</v>
      </c>
      <c r="F1208" s="34">
        <v>272.43799999999999</v>
      </c>
      <c r="G1208">
        <v>10</v>
      </c>
      <c r="H1208" t="s">
        <v>51</v>
      </c>
      <c r="I1208" t="s">
        <v>102</v>
      </c>
      <c r="J1208" t="s">
        <v>588</v>
      </c>
      <c r="K1208" s="23" t="str">
        <f>CONCATENATE(G:G,H:H,I:I,J:J)</f>
        <v>10FSC</v>
      </c>
      <c r="M1208" t="str">
        <f>VLOOKUP(B:B,CLIENTS!A:C,3,FALSE)</f>
        <v>CH060</v>
      </c>
      <c r="N1208" s="51" t="str">
        <f>RIGHT(M:M,3)</f>
        <v>060</v>
      </c>
      <c r="O1208" s="52">
        <f>C1208+N1208+30</f>
        <v>44619</v>
      </c>
    </row>
    <row r="1209" spans="1:15" customFormat="1">
      <c r="A1209" t="s">
        <v>2316</v>
      </c>
      <c r="B1209" t="s">
        <v>731</v>
      </c>
      <c r="C1209" s="32">
        <v>44536</v>
      </c>
      <c r="D1209" s="33">
        <v>873.25099999999998</v>
      </c>
      <c r="E1209" s="34">
        <v>0</v>
      </c>
      <c r="F1209" s="34">
        <v>873.25099999999998</v>
      </c>
      <c r="G1209">
        <v>10</v>
      </c>
      <c r="H1209" t="s">
        <v>51</v>
      </c>
      <c r="I1209" t="s">
        <v>102</v>
      </c>
      <c r="J1209" t="s">
        <v>682</v>
      </c>
      <c r="K1209" s="23" t="str">
        <f>CONCATENATE(G:G,H:H,I:I,J:J)</f>
        <v>10FSD</v>
      </c>
      <c r="M1209" t="str">
        <f>VLOOKUP(B:B,CLIENTS!A:C,3,FALSE)</f>
        <v>CH060</v>
      </c>
      <c r="N1209" s="51" t="str">
        <f>RIGHT(M:M,3)</f>
        <v>060</v>
      </c>
      <c r="O1209" s="52">
        <f>C1209+N1209+30</f>
        <v>44626</v>
      </c>
    </row>
    <row r="1210" spans="1:15" customFormat="1">
      <c r="A1210" t="s">
        <v>2972</v>
      </c>
      <c r="B1210" t="s">
        <v>731</v>
      </c>
      <c r="C1210" s="32">
        <v>44572</v>
      </c>
      <c r="D1210" s="33">
        <v>782.06100000000004</v>
      </c>
      <c r="E1210" s="34">
        <v>0</v>
      </c>
      <c r="F1210" s="34">
        <v>782.06100000000004</v>
      </c>
      <c r="G1210">
        <v>10</v>
      </c>
      <c r="H1210" t="s">
        <v>51</v>
      </c>
      <c r="I1210" t="s">
        <v>102</v>
      </c>
      <c r="J1210" t="s">
        <v>803</v>
      </c>
      <c r="K1210" s="23" t="str">
        <f>CONCATENATE(G:G,H:H,I:I,J:J)</f>
        <v>10FSM</v>
      </c>
      <c r="M1210" t="str">
        <f>VLOOKUP(B:B,CLIENTS!A:C,3,FALSE)</f>
        <v>CH060</v>
      </c>
      <c r="N1210" s="51" t="str">
        <f>RIGHT(M:M,3)</f>
        <v>060</v>
      </c>
      <c r="O1210" s="52">
        <f>C1210+N1210+30</f>
        <v>44662</v>
      </c>
    </row>
    <row r="1211" spans="1:15" customFormat="1">
      <c r="A1211" t="s">
        <v>1452</v>
      </c>
      <c r="B1211" t="s">
        <v>1453</v>
      </c>
      <c r="C1211" s="32">
        <v>44427</v>
      </c>
      <c r="D1211" s="33">
        <v>199.92500000000001</v>
      </c>
      <c r="E1211" s="34">
        <v>0</v>
      </c>
      <c r="F1211" s="34">
        <v>199.92500000000001</v>
      </c>
      <c r="G1211">
        <v>10</v>
      </c>
      <c r="H1211" t="s">
        <v>51</v>
      </c>
      <c r="I1211" t="s">
        <v>102</v>
      </c>
      <c r="J1211" t="s">
        <v>965</v>
      </c>
      <c r="K1211" s="23" t="str">
        <f>CONCATENATE(G:G,H:H,I:I,J:J)</f>
        <v>10FSK</v>
      </c>
      <c r="M1211" t="str">
        <f>VLOOKUP(B:B,CLIENTS!A:C,3,FALSE)</f>
        <v>CH000</v>
      </c>
      <c r="N1211" s="51" t="str">
        <f>RIGHT(M:M,3)</f>
        <v>000</v>
      </c>
      <c r="O1211" s="52">
        <f>C1211+N1211+30</f>
        <v>44457</v>
      </c>
    </row>
    <row r="1212" spans="1:15" customFormat="1">
      <c r="A1212" t="s">
        <v>2471</v>
      </c>
      <c r="B1212" t="s">
        <v>784</v>
      </c>
      <c r="C1212" s="32">
        <v>44550</v>
      </c>
      <c r="D1212" s="33">
        <v>526.34199999999998</v>
      </c>
      <c r="E1212" s="34">
        <v>0</v>
      </c>
      <c r="F1212" s="34">
        <v>526.34199999999998</v>
      </c>
      <c r="G1212">
        <v>10</v>
      </c>
      <c r="H1212" t="s">
        <v>51</v>
      </c>
      <c r="I1212" t="s">
        <v>102</v>
      </c>
      <c r="J1212" t="s">
        <v>682</v>
      </c>
      <c r="K1212" s="23" t="str">
        <f>CONCATENATE(G:G,H:H,I:I,J:J)</f>
        <v>10FSD</v>
      </c>
      <c r="M1212" t="str">
        <f>VLOOKUP(B:B,CLIENTS!A:C,3,FALSE)</f>
        <v>CH060</v>
      </c>
      <c r="N1212" s="51" t="str">
        <f>RIGHT(M:M,3)</f>
        <v>060</v>
      </c>
      <c r="O1212" s="52">
        <f>C1212+N1212+30</f>
        <v>44640</v>
      </c>
    </row>
    <row r="1213" spans="1:15" customFormat="1">
      <c r="A1213" t="s">
        <v>3030</v>
      </c>
      <c r="B1213" t="s">
        <v>784</v>
      </c>
      <c r="C1213" s="32">
        <v>44576</v>
      </c>
      <c r="D1213" s="33">
        <v>268.72800000000001</v>
      </c>
      <c r="E1213" s="34">
        <v>0</v>
      </c>
      <c r="F1213" s="34">
        <v>268.72800000000001</v>
      </c>
      <c r="G1213">
        <v>10</v>
      </c>
      <c r="H1213" t="s">
        <v>51</v>
      </c>
      <c r="I1213" t="s">
        <v>102</v>
      </c>
      <c r="J1213" t="s">
        <v>803</v>
      </c>
      <c r="K1213" s="23" t="str">
        <f>CONCATENATE(G:G,H:H,I:I,J:J)</f>
        <v>10FSM</v>
      </c>
      <c r="M1213" t="str">
        <f>VLOOKUP(B:B,CLIENTS!A:C,3,FALSE)</f>
        <v>CH060</v>
      </c>
      <c r="N1213" s="51" t="str">
        <f>RIGHT(M:M,3)</f>
        <v>060</v>
      </c>
      <c r="O1213" s="52">
        <f>C1213+N1213+30</f>
        <v>44666</v>
      </c>
    </row>
    <row r="1214" spans="1:15" customFormat="1">
      <c r="A1214" t="s">
        <v>1660</v>
      </c>
      <c r="B1214" t="s">
        <v>709</v>
      </c>
      <c r="C1214" s="32">
        <v>44471</v>
      </c>
      <c r="D1214" s="33">
        <v>1352.1130000000001</v>
      </c>
      <c r="E1214" s="34">
        <v>0</v>
      </c>
      <c r="F1214" s="34">
        <v>1352.1130000000001</v>
      </c>
      <c r="G1214">
        <v>10</v>
      </c>
      <c r="H1214" t="s">
        <v>51</v>
      </c>
      <c r="I1214" t="s">
        <v>102</v>
      </c>
      <c r="J1214" t="s">
        <v>1173</v>
      </c>
      <c r="K1214" s="23" t="str">
        <f>CONCATENATE(G:G,H:H,I:I,J:J)</f>
        <v>10FSH</v>
      </c>
      <c r="M1214" t="str">
        <f>VLOOKUP(B:B,CLIENTS!A:C,3,FALSE)</f>
        <v>CH000</v>
      </c>
      <c r="N1214" s="51" t="str">
        <f>RIGHT(M:M,3)</f>
        <v>000</v>
      </c>
      <c r="O1214" s="52">
        <f>C1214+N1214+30</f>
        <v>44501</v>
      </c>
    </row>
    <row r="1215" spans="1:15" customFormat="1">
      <c r="A1215" t="s">
        <v>1686</v>
      </c>
      <c r="B1215" t="s">
        <v>709</v>
      </c>
      <c r="C1215" s="32">
        <v>44477</v>
      </c>
      <c r="D1215" s="33">
        <v>855.25800000000004</v>
      </c>
      <c r="E1215" s="34">
        <v>0</v>
      </c>
      <c r="F1215" s="34">
        <v>855.25800000000004</v>
      </c>
      <c r="G1215">
        <v>10</v>
      </c>
      <c r="H1215" t="s">
        <v>51</v>
      </c>
      <c r="I1215" t="s">
        <v>102</v>
      </c>
      <c r="J1215" t="s">
        <v>1173</v>
      </c>
      <c r="K1215" s="23" t="str">
        <f>CONCATENATE(G:G,H:H,I:I,J:J)</f>
        <v>10FSH</v>
      </c>
      <c r="M1215" t="str">
        <f>VLOOKUP(B:B,CLIENTS!A:C,3,FALSE)</f>
        <v>CH000</v>
      </c>
      <c r="N1215" s="51" t="str">
        <f>RIGHT(M:M,3)</f>
        <v>000</v>
      </c>
      <c r="O1215" s="52">
        <f>C1215+N1215+30</f>
        <v>44507</v>
      </c>
    </row>
    <row r="1216" spans="1:15" customFormat="1">
      <c r="A1216" t="s">
        <v>1693</v>
      </c>
      <c r="B1216" t="s">
        <v>709</v>
      </c>
      <c r="C1216" s="32">
        <v>44480</v>
      </c>
      <c r="D1216" s="33">
        <v>1115.2729999999999</v>
      </c>
      <c r="E1216" s="34">
        <v>0</v>
      </c>
      <c r="F1216" s="34">
        <v>1115.2729999999999</v>
      </c>
      <c r="G1216">
        <v>10</v>
      </c>
      <c r="H1216" t="s">
        <v>51</v>
      </c>
      <c r="I1216" t="s">
        <v>102</v>
      </c>
      <c r="J1216" t="s">
        <v>1173</v>
      </c>
      <c r="K1216" s="23" t="str">
        <f>CONCATENATE(G:G,H:H,I:I,J:J)</f>
        <v>10FSH</v>
      </c>
      <c r="M1216" t="str">
        <f>VLOOKUP(B:B,CLIENTS!A:C,3,FALSE)</f>
        <v>CH000</v>
      </c>
      <c r="N1216" s="51" t="str">
        <f>RIGHT(M:M,3)</f>
        <v>000</v>
      </c>
      <c r="O1216" s="52">
        <f>C1216+N1216+30</f>
        <v>44510</v>
      </c>
    </row>
    <row r="1217" spans="1:15" customFormat="1">
      <c r="A1217" t="s">
        <v>1703</v>
      </c>
      <c r="B1217" t="s">
        <v>709</v>
      </c>
      <c r="C1217" s="32">
        <v>44481</v>
      </c>
      <c r="D1217" s="33">
        <v>765.94899999999996</v>
      </c>
      <c r="E1217" s="34">
        <v>0</v>
      </c>
      <c r="F1217" s="34">
        <v>765.94899999999996</v>
      </c>
      <c r="G1217">
        <v>10</v>
      </c>
      <c r="H1217" t="s">
        <v>51</v>
      </c>
      <c r="I1217" t="s">
        <v>102</v>
      </c>
      <c r="J1217" t="s">
        <v>1173</v>
      </c>
      <c r="K1217" s="23" t="str">
        <f>CONCATENATE(G:G,H:H,I:I,J:J)</f>
        <v>10FSH</v>
      </c>
      <c r="M1217" t="str">
        <f>VLOOKUP(B:B,CLIENTS!A:C,3,FALSE)</f>
        <v>CH000</v>
      </c>
      <c r="N1217" s="51" t="str">
        <f>RIGHT(M:M,3)</f>
        <v>000</v>
      </c>
      <c r="O1217" s="52">
        <f>C1217+N1217+30</f>
        <v>44511</v>
      </c>
    </row>
    <row r="1218" spans="1:15" customFormat="1">
      <c r="A1218" t="s">
        <v>1777</v>
      </c>
      <c r="B1218" t="s">
        <v>709</v>
      </c>
      <c r="C1218" s="32">
        <v>44495</v>
      </c>
      <c r="D1218" s="33">
        <v>227.26499999999999</v>
      </c>
      <c r="E1218" s="34">
        <v>0</v>
      </c>
      <c r="F1218" s="34">
        <v>227.26499999999999</v>
      </c>
      <c r="G1218">
        <v>10</v>
      </c>
      <c r="H1218" t="s">
        <v>51</v>
      </c>
      <c r="I1218" t="s">
        <v>102</v>
      </c>
      <c r="J1218" t="s">
        <v>1173</v>
      </c>
      <c r="K1218" s="23" t="str">
        <f>CONCATENATE(G:G,H:H,I:I,J:J)</f>
        <v>10FSH</v>
      </c>
      <c r="M1218" t="str">
        <f>VLOOKUP(B:B,CLIENTS!A:C,3,FALSE)</f>
        <v>CH000</v>
      </c>
      <c r="N1218" s="51" t="str">
        <f>RIGHT(M:M,3)</f>
        <v>000</v>
      </c>
      <c r="O1218" s="52">
        <f>C1218+N1218+30</f>
        <v>44525</v>
      </c>
    </row>
    <row r="1219" spans="1:15" customFormat="1">
      <c r="A1219" t="s">
        <v>1813</v>
      </c>
      <c r="B1219" t="s">
        <v>709</v>
      </c>
      <c r="C1219" s="32">
        <v>44498</v>
      </c>
      <c r="D1219" s="33">
        <v>722.42399999999998</v>
      </c>
      <c r="E1219" s="34">
        <v>0</v>
      </c>
      <c r="F1219" s="34">
        <v>722.42399999999998</v>
      </c>
      <c r="G1219">
        <v>10</v>
      </c>
      <c r="H1219" t="s">
        <v>51</v>
      </c>
      <c r="I1219" t="s">
        <v>102</v>
      </c>
      <c r="J1219" t="s">
        <v>1173</v>
      </c>
      <c r="K1219" s="23" t="str">
        <f>CONCATENATE(G:G,H:H,I:I,J:J)</f>
        <v>10FSH</v>
      </c>
      <c r="M1219" t="str">
        <f>VLOOKUP(B:B,CLIENTS!A:C,3,FALSE)</f>
        <v>CH000</v>
      </c>
      <c r="N1219" s="51" t="str">
        <f>RIGHT(M:M,3)</f>
        <v>000</v>
      </c>
      <c r="O1219" s="52">
        <f>C1219+N1219+30</f>
        <v>44528</v>
      </c>
    </row>
    <row r="1220" spans="1:15" customFormat="1">
      <c r="A1220" t="s">
        <v>1940</v>
      </c>
      <c r="B1220" t="s">
        <v>709</v>
      </c>
      <c r="C1220" s="32">
        <v>44502</v>
      </c>
      <c r="D1220" s="33">
        <v>266.83300000000003</v>
      </c>
      <c r="E1220" s="34">
        <v>0</v>
      </c>
      <c r="F1220" s="34">
        <v>266.83300000000003</v>
      </c>
      <c r="G1220">
        <v>10</v>
      </c>
      <c r="H1220" t="s">
        <v>51</v>
      </c>
      <c r="I1220" t="s">
        <v>102</v>
      </c>
      <c r="J1220" t="s">
        <v>588</v>
      </c>
      <c r="K1220" s="23" t="str">
        <f>CONCATENATE(G:G,H:H,I:I,J:J)</f>
        <v>10FSC</v>
      </c>
      <c r="M1220" t="str">
        <f>VLOOKUP(B:B,CLIENTS!A:C,3,FALSE)</f>
        <v>CH000</v>
      </c>
      <c r="N1220" s="51" t="str">
        <f>RIGHT(M:M,3)</f>
        <v>000</v>
      </c>
      <c r="O1220" s="52">
        <f>C1220+N1220+30</f>
        <v>44532</v>
      </c>
    </row>
    <row r="1221" spans="1:15" customFormat="1">
      <c r="A1221" t="s">
        <v>1990</v>
      </c>
      <c r="B1221" t="s">
        <v>709</v>
      </c>
      <c r="C1221" s="32">
        <v>44509</v>
      </c>
      <c r="D1221" s="33">
        <v>427.92899999999997</v>
      </c>
      <c r="E1221" s="34">
        <v>0</v>
      </c>
      <c r="F1221" s="34">
        <v>427.92899999999997</v>
      </c>
      <c r="G1221">
        <v>10</v>
      </c>
      <c r="H1221" t="s">
        <v>51</v>
      </c>
      <c r="I1221" t="s">
        <v>102</v>
      </c>
      <c r="J1221" t="s">
        <v>588</v>
      </c>
      <c r="K1221" s="23" t="str">
        <f>CONCATENATE(G:G,H:H,I:I,J:J)</f>
        <v>10FSC</v>
      </c>
      <c r="M1221" t="str">
        <f>VLOOKUP(B:B,CLIENTS!A:C,3,FALSE)</f>
        <v>CH000</v>
      </c>
      <c r="N1221" s="51" t="str">
        <f>RIGHT(M:M,3)</f>
        <v>000</v>
      </c>
      <c r="O1221" s="52">
        <f>C1221+N1221+30</f>
        <v>44539</v>
      </c>
    </row>
    <row r="1222" spans="1:15" customFormat="1">
      <c r="A1222" t="s">
        <v>2271</v>
      </c>
      <c r="B1222" t="s">
        <v>851</v>
      </c>
      <c r="C1222" s="32">
        <v>44531</v>
      </c>
      <c r="D1222" s="33">
        <v>855.25800000000004</v>
      </c>
      <c r="E1222" s="34">
        <v>0</v>
      </c>
      <c r="F1222" s="34">
        <v>855.25800000000004</v>
      </c>
      <c r="G1222">
        <v>10</v>
      </c>
      <c r="H1222" t="s">
        <v>51</v>
      </c>
      <c r="I1222" t="s">
        <v>102</v>
      </c>
      <c r="J1222" t="s">
        <v>682</v>
      </c>
      <c r="K1222" s="23" t="str">
        <f>CONCATENATE(G:G,H:H,I:I,J:J)</f>
        <v>10FSD</v>
      </c>
      <c r="M1222" t="str">
        <f>VLOOKUP(B:B,CLIENTS!A:C,3,FALSE)</f>
        <v>CH000</v>
      </c>
      <c r="N1222" s="51" t="str">
        <f>RIGHT(M:M,3)</f>
        <v>000</v>
      </c>
      <c r="O1222" s="52">
        <f>C1222+N1222+30</f>
        <v>44561</v>
      </c>
    </row>
    <row r="1223" spans="1:15" customFormat="1">
      <c r="A1223" t="s">
        <v>2297</v>
      </c>
      <c r="B1223" t="s">
        <v>851</v>
      </c>
      <c r="C1223" s="32">
        <v>44533</v>
      </c>
      <c r="D1223" s="33">
        <v>266.83300000000003</v>
      </c>
      <c r="E1223" s="34">
        <v>0</v>
      </c>
      <c r="F1223" s="34">
        <v>266.83300000000003</v>
      </c>
      <c r="G1223">
        <v>10</v>
      </c>
      <c r="H1223" t="s">
        <v>51</v>
      </c>
      <c r="I1223" t="s">
        <v>102</v>
      </c>
      <c r="J1223" t="s">
        <v>682</v>
      </c>
      <c r="K1223" s="23" t="str">
        <f>CONCATENATE(G:G,H:H,I:I,J:J)</f>
        <v>10FSD</v>
      </c>
      <c r="M1223" t="str">
        <f>VLOOKUP(B:B,CLIENTS!A:C,3,FALSE)</f>
        <v>CH000</v>
      </c>
      <c r="N1223" s="51" t="str">
        <f>RIGHT(M:M,3)</f>
        <v>000</v>
      </c>
      <c r="O1223" s="52">
        <f>C1223+N1223+30</f>
        <v>44563</v>
      </c>
    </row>
    <row r="1224" spans="1:15" customFormat="1">
      <c r="A1224" t="s">
        <v>2452</v>
      </c>
      <c r="B1224" t="s">
        <v>709</v>
      </c>
      <c r="C1224" s="32">
        <v>44546</v>
      </c>
      <c r="D1224" s="33">
        <v>427.92899999999997</v>
      </c>
      <c r="E1224" s="34">
        <v>0</v>
      </c>
      <c r="F1224" s="34">
        <v>427.92899999999997</v>
      </c>
      <c r="G1224">
        <v>10</v>
      </c>
      <c r="H1224" t="s">
        <v>51</v>
      </c>
      <c r="I1224" t="s">
        <v>102</v>
      </c>
      <c r="J1224" t="s">
        <v>682</v>
      </c>
      <c r="K1224" s="23" t="str">
        <f>CONCATENATE(G:G,H:H,I:I,J:J)</f>
        <v>10FSD</v>
      </c>
      <c r="M1224" t="str">
        <f>VLOOKUP(B:B,CLIENTS!A:C,3,FALSE)</f>
        <v>CH000</v>
      </c>
      <c r="N1224" s="51" t="str">
        <f>RIGHT(M:M,3)</f>
        <v>000</v>
      </c>
      <c r="O1224" s="52">
        <f>C1224+N1224+30</f>
        <v>44576</v>
      </c>
    </row>
    <row r="1225" spans="1:15" customFormat="1">
      <c r="A1225" t="s">
        <v>2500</v>
      </c>
      <c r="B1225" t="s">
        <v>709</v>
      </c>
      <c r="C1225" s="32">
        <v>44552</v>
      </c>
      <c r="D1225" s="33">
        <v>2737.6</v>
      </c>
      <c r="E1225" s="34">
        <v>0</v>
      </c>
      <c r="F1225" s="34">
        <v>2737.6</v>
      </c>
      <c r="G1225">
        <v>10</v>
      </c>
      <c r="H1225" t="s">
        <v>51</v>
      </c>
      <c r="I1225" t="s">
        <v>102</v>
      </c>
      <c r="J1225" t="s">
        <v>682</v>
      </c>
      <c r="K1225" s="23" t="str">
        <f>CONCATENATE(G:G,H:H,I:I,J:J)</f>
        <v>10FSD</v>
      </c>
      <c r="M1225" t="str">
        <f>VLOOKUP(B:B,CLIENTS!A:C,3,FALSE)</f>
        <v>CH000</v>
      </c>
      <c r="N1225" s="51" t="str">
        <f>RIGHT(M:M,3)</f>
        <v>000</v>
      </c>
      <c r="O1225" s="52">
        <f>C1225+N1225+30</f>
        <v>44582</v>
      </c>
    </row>
    <row r="1226" spans="1:15" customFormat="1">
      <c r="A1226" t="s">
        <v>2971</v>
      </c>
      <c r="B1226" t="s">
        <v>709</v>
      </c>
      <c r="C1226" s="32">
        <v>44572</v>
      </c>
      <c r="D1226" s="33">
        <v>198.35900000000001</v>
      </c>
      <c r="E1226" s="34">
        <v>0</v>
      </c>
      <c r="F1226" s="34">
        <v>198.35900000000001</v>
      </c>
      <c r="G1226">
        <v>10</v>
      </c>
      <c r="H1226" t="s">
        <v>51</v>
      </c>
      <c r="I1226" t="s">
        <v>102</v>
      </c>
      <c r="J1226" t="s">
        <v>803</v>
      </c>
      <c r="K1226" s="23" t="str">
        <f>CONCATENATE(G:G,H:H,I:I,J:J)</f>
        <v>10FSM</v>
      </c>
      <c r="M1226" t="str">
        <f>VLOOKUP(B:B,CLIENTS!A:C,3,FALSE)</f>
        <v>CH000</v>
      </c>
      <c r="N1226" s="51" t="str">
        <f>RIGHT(M:M,3)</f>
        <v>000</v>
      </c>
      <c r="O1226" s="52">
        <f>C1226+N1226+30</f>
        <v>44602</v>
      </c>
    </row>
    <row r="1227" spans="1:15" customFormat="1">
      <c r="A1227" t="s">
        <v>3107</v>
      </c>
      <c r="B1227" t="s">
        <v>709</v>
      </c>
      <c r="C1227" s="32">
        <v>44582</v>
      </c>
      <c r="D1227" s="33">
        <v>1462.7429999999999</v>
      </c>
      <c r="E1227" s="34">
        <v>0</v>
      </c>
      <c r="F1227" s="34">
        <v>1462.7429999999999</v>
      </c>
      <c r="G1227">
        <v>10</v>
      </c>
      <c r="H1227" t="s">
        <v>51</v>
      </c>
      <c r="I1227" t="s">
        <v>102</v>
      </c>
      <c r="J1227" t="s">
        <v>803</v>
      </c>
      <c r="K1227" s="23" t="str">
        <f>CONCATENATE(G:G,H:H,I:I,J:J)</f>
        <v>10FSM</v>
      </c>
      <c r="M1227" t="str">
        <f>VLOOKUP(B:B,CLIENTS!A:C,3,FALSE)</f>
        <v>CH000</v>
      </c>
      <c r="N1227" s="51" t="str">
        <f>RIGHT(M:M,3)</f>
        <v>000</v>
      </c>
      <c r="O1227" s="52">
        <f>C1227+N1227+30</f>
        <v>44612</v>
      </c>
    </row>
    <row r="1228" spans="1:15" customFormat="1">
      <c r="A1228" t="s">
        <v>3145</v>
      </c>
      <c r="B1228" t="s">
        <v>709</v>
      </c>
      <c r="C1228" s="32">
        <v>44585</v>
      </c>
      <c r="D1228" s="33">
        <v>872.351</v>
      </c>
      <c r="E1228" s="34">
        <v>0</v>
      </c>
      <c r="F1228" s="34">
        <v>872.351</v>
      </c>
      <c r="G1228">
        <v>10</v>
      </c>
      <c r="H1228" t="s">
        <v>51</v>
      </c>
      <c r="I1228" t="s">
        <v>102</v>
      </c>
      <c r="J1228" t="s">
        <v>803</v>
      </c>
      <c r="K1228" s="23" t="str">
        <f>CONCATENATE(G:G,H:H,I:I,J:J)</f>
        <v>10FSM</v>
      </c>
      <c r="M1228" t="str">
        <f>VLOOKUP(B:B,CLIENTS!A:C,3,FALSE)</f>
        <v>CH000</v>
      </c>
      <c r="N1228" s="51" t="str">
        <f>RIGHT(M:M,3)</f>
        <v>000</v>
      </c>
      <c r="O1228" s="52">
        <f>C1228+N1228+30</f>
        <v>44615</v>
      </c>
    </row>
    <row r="1229" spans="1:15" customFormat="1">
      <c r="A1229" t="s">
        <v>2060</v>
      </c>
      <c r="B1229" t="s">
        <v>1400</v>
      </c>
      <c r="C1229" s="32">
        <v>44518</v>
      </c>
      <c r="D1229" s="33">
        <v>186.352</v>
      </c>
      <c r="E1229" s="34">
        <v>0</v>
      </c>
      <c r="F1229" s="34">
        <v>186.352</v>
      </c>
      <c r="G1229">
        <v>10</v>
      </c>
      <c r="H1229" t="s">
        <v>51</v>
      </c>
      <c r="I1229" t="s">
        <v>102</v>
      </c>
      <c r="J1229" t="s">
        <v>588</v>
      </c>
      <c r="K1229" s="23" t="str">
        <f>CONCATENATE(G:G,H:H,I:I,J:J)</f>
        <v>10FSC</v>
      </c>
      <c r="M1229" t="str">
        <f>VLOOKUP(B:B,CLIENTS!A:C,3,FALSE)</f>
        <v>CH060</v>
      </c>
      <c r="N1229" s="51" t="str">
        <f>RIGHT(M:M,3)</f>
        <v>060</v>
      </c>
      <c r="O1229" s="52">
        <f>C1229+N1229+30</f>
        <v>44608</v>
      </c>
    </row>
    <row r="1230" spans="1:15" customFormat="1">
      <c r="A1230" t="s">
        <v>2097</v>
      </c>
      <c r="B1230" t="s">
        <v>1400</v>
      </c>
      <c r="C1230" s="32">
        <v>44523</v>
      </c>
      <c r="D1230" s="33">
        <v>2102.4380000000001</v>
      </c>
      <c r="E1230" s="34">
        <v>0</v>
      </c>
      <c r="F1230" s="34">
        <v>2102.4380000000001</v>
      </c>
      <c r="G1230">
        <v>10</v>
      </c>
      <c r="H1230" t="s">
        <v>51</v>
      </c>
      <c r="I1230" t="s">
        <v>102</v>
      </c>
      <c r="J1230" t="s">
        <v>588</v>
      </c>
      <c r="K1230" s="23" t="str">
        <f>CONCATENATE(G:G,H:H,I:I,J:J)</f>
        <v>10FSC</v>
      </c>
      <c r="M1230" t="str">
        <f>VLOOKUP(B:B,CLIENTS!A:C,3,FALSE)</f>
        <v>CH060</v>
      </c>
      <c r="N1230" s="51" t="str">
        <f>RIGHT(M:M,3)</f>
        <v>060</v>
      </c>
      <c r="O1230" s="52">
        <f>C1230+N1230+30</f>
        <v>44613</v>
      </c>
    </row>
    <row r="1231" spans="1:15" customFormat="1">
      <c r="A1231" t="s">
        <v>2906</v>
      </c>
      <c r="B1231" t="s">
        <v>1400</v>
      </c>
      <c r="C1231" s="32">
        <v>44567</v>
      </c>
      <c r="D1231" s="33">
        <v>526.05899999999997</v>
      </c>
      <c r="E1231" s="34">
        <v>0</v>
      </c>
      <c r="F1231" s="34">
        <v>526.05899999999997</v>
      </c>
      <c r="G1231">
        <v>10</v>
      </c>
      <c r="H1231" t="s">
        <v>51</v>
      </c>
      <c r="I1231" t="s">
        <v>102</v>
      </c>
      <c r="J1231" t="s">
        <v>803</v>
      </c>
      <c r="K1231" s="23" t="str">
        <f>CONCATENATE(G:G,H:H,I:I,J:J)</f>
        <v>10FSM</v>
      </c>
      <c r="M1231" t="str">
        <f>VLOOKUP(B:B,CLIENTS!A:C,3,FALSE)</f>
        <v>CH060</v>
      </c>
      <c r="N1231" s="51" t="str">
        <f>RIGHT(M:M,3)</f>
        <v>060</v>
      </c>
      <c r="O1231" s="52">
        <f>C1231+N1231+30</f>
        <v>44657</v>
      </c>
    </row>
    <row r="1232" spans="1:15" customFormat="1">
      <c r="A1232" t="s">
        <v>448</v>
      </c>
      <c r="B1232" t="s">
        <v>431</v>
      </c>
      <c r="C1232" s="32">
        <v>41401</v>
      </c>
      <c r="D1232" s="33">
        <v>0</v>
      </c>
      <c r="E1232" s="34">
        <v>17.931999999999999</v>
      </c>
      <c r="F1232" s="34">
        <v>-17.931999999999999</v>
      </c>
      <c r="G1232">
        <v>10</v>
      </c>
      <c r="H1232" t="s">
        <v>51</v>
      </c>
      <c r="I1232" t="s">
        <v>102</v>
      </c>
      <c r="J1232" t="s">
        <v>364</v>
      </c>
      <c r="K1232" s="23" t="str">
        <f>CONCATENATE(G:G,H:H,I:I,J:J)</f>
        <v>10FSX</v>
      </c>
      <c r="M1232" t="str">
        <f>VLOOKUP(B:B,CLIENTS!A:C,3,FALSE)</f>
        <v>TR090</v>
      </c>
      <c r="N1232" s="51" t="str">
        <f>RIGHT(M:M,3)</f>
        <v>090</v>
      </c>
      <c r="O1232" s="52">
        <f>C1232+N1232+30</f>
        <v>41521</v>
      </c>
    </row>
    <row r="1233" spans="1:15" customFormat="1">
      <c r="A1233" t="s">
        <v>1441</v>
      </c>
      <c r="B1233" t="s">
        <v>676</v>
      </c>
      <c r="C1233" s="32">
        <v>44420</v>
      </c>
      <c r="D1233" s="33">
        <v>170.17500000000001</v>
      </c>
      <c r="E1233" s="34">
        <v>0</v>
      </c>
      <c r="F1233" s="34">
        <v>170.17500000000001</v>
      </c>
      <c r="G1233">
        <v>10</v>
      </c>
      <c r="H1233" t="s">
        <v>51</v>
      </c>
      <c r="I1233" t="s">
        <v>102</v>
      </c>
      <c r="J1233" t="s">
        <v>965</v>
      </c>
      <c r="K1233" s="23" t="str">
        <f>CONCATENATE(G:G,H:H,I:I,J:J)</f>
        <v>10FSK</v>
      </c>
      <c r="M1233" t="str">
        <f>VLOOKUP(B:B,CLIENTS!A:C,3,FALSE)</f>
        <v>CH000</v>
      </c>
      <c r="N1233" s="51" t="str">
        <f>RIGHT(M:M,3)</f>
        <v>000</v>
      </c>
      <c r="O1233" s="52">
        <f>C1233+N1233+30</f>
        <v>44450</v>
      </c>
    </row>
    <row r="1234" spans="1:15" customFormat="1">
      <c r="A1234" t="s">
        <v>1518</v>
      </c>
      <c r="B1234" t="s">
        <v>676</v>
      </c>
      <c r="C1234" s="32">
        <v>44441</v>
      </c>
      <c r="D1234" s="33">
        <v>298.10000000000002</v>
      </c>
      <c r="E1234" s="34">
        <v>0</v>
      </c>
      <c r="F1234" s="34">
        <v>298.10000000000002</v>
      </c>
      <c r="G1234">
        <v>10</v>
      </c>
      <c r="H1234" t="s">
        <v>51</v>
      </c>
      <c r="I1234" t="s">
        <v>102</v>
      </c>
      <c r="J1234" t="s">
        <v>965</v>
      </c>
      <c r="K1234" s="23" t="str">
        <f>CONCATENATE(G:G,H:H,I:I,J:J)</f>
        <v>10FSK</v>
      </c>
      <c r="M1234" t="str">
        <f>VLOOKUP(B:B,CLIENTS!A:C,3,FALSE)</f>
        <v>CH000</v>
      </c>
      <c r="N1234" s="51" t="str">
        <f>RIGHT(M:M,3)</f>
        <v>000</v>
      </c>
      <c r="O1234" s="52">
        <f>C1234+N1234+30</f>
        <v>44471</v>
      </c>
    </row>
    <row r="1235" spans="1:15" customFormat="1">
      <c r="A1235" t="s">
        <v>1789</v>
      </c>
      <c r="B1235" t="s">
        <v>676</v>
      </c>
      <c r="C1235" s="32">
        <v>44497</v>
      </c>
      <c r="D1235" s="33">
        <v>298.10000000000002</v>
      </c>
      <c r="E1235" s="34">
        <v>0</v>
      </c>
      <c r="F1235" s="34">
        <v>298.10000000000002</v>
      </c>
      <c r="G1235">
        <v>10</v>
      </c>
      <c r="H1235" t="s">
        <v>51</v>
      </c>
      <c r="I1235" t="s">
        <v>102</v>
      </c>
      <c r="J1235" t="s">
        <v>1173</v>
      </c>
      <c r="K1235" s="23" t="str">
        <f>CONCATENATE(G:G,H:H,I:I,J:J)</f>
        <v>10FSH</v>
      </c>
      <c r="M1235" t="str">
        <f>VLOOKUP(B:B,CLIENTS!A:C,3,FALSE)</f>
        <v>CH000</v>
      </c>
      <c r="N1235" s="51" t="str">
        <f>RIGHT(M:M,3)</f>
        <v>000</v>
      </c>
      <c r="O1235" s="52">
        <f>C1235+N1235+30</f>
        <v>44527</v>
      </c>
    </row>
    <row r="1236" spans="1:15" customFormat="1">
      <c r="A1236" t="s">
        <v>1962</v>
      </c>
      <c r="B1236" t="s">
        <v>676</v>
      </c>
      <c r="C1236" s="32">
        <v>44505</v>
      </c>
      <c r="D1236" s="33">
        <v>166.01</v>
      </c>
      <c r="E1236" s="34">
        <v>0</v>
      </c>
      <c r="F1236" s="34">
        <v>166.01</v>
      </c>
      <c r="G1236">
        <v>10</v>
      </c>
      <c r="H1236" t="s">
        <v>51</v>
      </c>
      <c r="I1236" t="s">
        <v>102</v>
      </c>
      <c r="J1236" t="s">
        <v>588</v>
      </c>
      <c r="K1236" s="23" t="str">
        <f>CONCATENATE(G:G,H:H,I:I,J:J)</f>
        <v>10FSC</v>
      </c>
      <c r="M1236" t="str">
        <f>VLOOKUP(B:B,CLIENTS!A:C,3,FALSE)</f>
        <v>CH000</v>
      </c>
      <c r="N1236" s="51" t="str">
        <f>RIGHT(M:M,3)</f>
        <v>000</v>
      </c>
      <c r="O1236" s="52">
        <f>C1236+N1236+30</f>
        <v>44535</v>
      </c>
    </row>
    <row r="1237" spans="1:15" customFormat="1">
      <c r="A1237" t="s">
        <v>2437</v>
      </c>
      <c r="B1237" t="s">
        <v>676</v>
      </c>
      <c r="C1237" s="32">
        <v>44545</v>
      </c>
      <c r="D1237" s="33">
        <v>806.23</v>
      </c>
      <c r="E1237" s="34">
        <v>0</v>
      </c>
      <c r="F1237" s="34">
        <v>806.23</v>
      </c>
      <c r="G1237">
        <v>10</v>
      </c>
      <c r="H1237" t="s">
        <v>51</v>
      </c>
      <c r="I1237" t="s">
        <v>102</v>
      </c>
      <c r="J1237" t="s">
        <v>682</v>
      </c>
      <c r="K1237" s="23" t="str">
        <f>CONCATENATE(G:G,H:H,I:I,J:J)</f>
        <v>10FSD</v>
      </c>
      <c r="M1237" t="str">
        <f>VLOOKUP(B:B,CLIENTS!A:C,3,FALSE)</f>
        <v>CH000</v>
      </c>
      <c r="N1237" s="51" t="str">
        <f>RIGHT(M:M,3)</f>
        <v>000</v>
      </c>
      <c r="O1237" s="52">
        <f>C1237+N1237+30</f>
        <v>44575</v>
      </c>
    </row>
    <row r="1238" spans="1:15" customFormat="1">
      <c r="A1238" t="s">
        <v>2549</v>
      </c>
      <c r="B1238" t="s">
        <v>676</v>
      </c>
      <c r="C1238" s="32">
        <v>44557</v>
      </c>
      <c r="D1238" s="33">
        <v>363.55</v>
      </c>
      <c r="E1238" s="34">
        <v>0</v>
      </c>
      <c r="F1238" s="34">
        <v>363.55</v>
      </c>
      <c r="G1238">
        <v>10</v>
      </c>
      <c r="H1238" t="s">
        <v>51</v>
      </c>
      <c r="I1238" t="s">
        <v>102</v>
      </c>
      <c r="J1238" t="s">
        <v>682</v>
      </c>
      <c r="K1238" s="23" t="str">
        <f>CONCATENATE(G:G,H:H,I:I,J:J)</f>
        <v>10FSD</v>
      </c>
      <c r="M1238" t="str">
        <f>VLOOKUP(B:B,CLIENTS!A:C,3,FALSE)</f>
        <v>CH000</v>
      </c>
      <c r="N1238" s="51" t="str">
        <f>RIGHT(M:M,3)</f>
        <v>000</v>
      </c>
      <c r="O1238" s="52">
        <f>C1238+N1238+30</f>
        <v>44587</v>
      </c>
    </row>
    <row r="1239" spans="1:15" customFormat="1">
      <c r="A1239" t="s">
        <v>2550</v>
      </c>
      <c r="B1239" t="s">
        <v>676</v>
      </c>
      <c r="C1239" s="32">
        <v>44557</v>
      </c>
      <c r="D1239" s="33">
        <v>298.10000000000002</v>
      </c>
      <c r="E1239" s="34">
        <v>0</v>
      </c>
      <c r="F1239" s="34">
        <v>298.10000000000002</v>
      </c>
      <c r="G1239">
        <v>10</v>
      </c>
      <c r="H1239" t="s">
        <v>51</v>
      </c>
      <c r="I1239" t="s">
        <v>102</v>
      </c>
      <c r="J1239" t="s">
        <v>682</v>
      </c>
      <c r="K1239" s="23" t="str">
        <f>CONCATENATE(G:G,H:H,I:I,J:J)</f>
        <v>10FSD</v>
      </c>
      <c r="M1239" t="str">
        <f>VLOOKUP(B:B,CLIENTS!A:C,3,FALSE)</f>
        <v>CH000</v>
      </c>
      <c r="N1239" s="51" t="str">
        <f>RIGHT(M:M,3)</f>
        <v>000</v>
      </c>
      <c r="O1239" s="52">
        <f>C1239+N1239+30</f>
        <v>44587</v>
      </c>
    </row>
    <row r="1240" spans="1:15" customFormat="1">
      <c r="A1240" t="s">
        <v>2918</v>
      </c>
      <c r="B1240" t="s">
        <v>676</v>
      </c>
      <c r="C1240" s="32">
        <v>44568</v>
      </c>
      <c r="D1240" s="33">
        <v>185.70500000000001</v>
      </c>
      <c r="E1240" s="34">
        <v>0</v>
      </c>
      <c r="F1240" s="34">
        <v>185.70500000000001</v>
      </c>
      <c r="G1240">
        <v>10</v>
      </c>
      <c r="H1240" t="s">
        <v>51</v>
      </c>
      <c r="I1240" t="s">
        <v>102</v>
      </c>
      <c r="J1240" t="s">
        <v>803</v>
      </c>
      <c r="K1240" s="23" t="str">
        <f>CONCATENATE(G:G,H:H,I:I,J:J)</f>
        <v>10FSM</v>
      </c>
      <c r="M1240" t="str">
        <f>VLOOKUP(B:B,CLIENTS!A:C,3,FALSE)</f>
        <v>CH000</v>
      </c>
      <c r="N1240" s="51" t="str">
        <f>RIGHT(M:M,3)</f>
        <v>000</v>
      </c>
      <c r="O1240" s="52">
        <f>C1240+N1240+30</f>
        <v>44598</v>
      </c>
    </row>
    <row r="1241" spans="1:15" customFormat="1">
      <c r="A1241" t="s">
        <v>3185</v>
      </c>
      <c r="B1241" t="s">
        <v>676</v>
      </c>
      <c r="C1241" s="32">
        <v>44587</v>
      </c>
      <c r="D1241" s="33">
        <v>858.15</v>
      </c>
      <c r="E1241" s="34">
        <v>0</v>
      </c>
      <c r="F1241" s="34">
        <v>858.15</v>
      </c>
      <c r="G1241">
        <v>10</v>
      </c>
      <c r="H1241" t="s">
        <v>51</v>
      </c>
      <c r="I1241" t="s">
        <v>102</v>
      </c>
      <c r="J1241" t="s">
        <v>803</v>
      </c>
      <c r="K1241" s="23" t="str">
        <f>CONCATENATE(G:G,H:H,I:I,J:J)</f>
        <v>10FSM</v>
      </c>
      <c r="M1241" t="str">
        <f>VLOOKUP(B:B,CLIENTS!A:C,3,FALSE)</f>
        <v>CH000</v>
      </c>
      <c r="N1241" s="51" t="str">
        <f>RIGHT(M:M,3)</f>
        <v>000</v>
      </c>
      <c r="O1241" s="52">
        <f>C1241+N1241+30</f>
        <v>44617</v>
      </c>
    </row>
    <row r="1242" spans="1:15" customFormat="1">
      <c r="A1242" t="s">
        <v>3904</v>
      </c>
      <c r="B1242" t="s">
        <v>676</v>
      </c>
      <c r="C1242" s="32">
        <v>44592</v>
      </c>
      <c r="D1242" s="33">
        <v>234.863</v>
      </c>
      <c r="E1242" s="34">
        <v>0</v>
      </c>
      <c r="F1242" s="34">
        <v>234.863</v>
      </c>
      <c r="G1242">
        <v>10</v>
      </c>
      <c r="H1242" t="s">
        <v>51</v>
      </c>
      <c r="I1242" t="s">
        <v>102</v>
      </c>
      <c r="J1242" t="s">
        <v>803</v>
      </c>
      <c r="K1242" s="23" t="str">
        <f>CONCATENATE(G:G,H:H,I:I,J:J)</f>
        <v>10FSM</v>
      </c>
      <c r="M1242" t="str">
        <f>VLOOKUP(B:B,CLIENTS!A:C,3,FALSE)</f>
        <v>CH000</v>
      </c>
      <c r="N1242" s="51" t="str">
        <f>RIGHT(M:M,3)</f>
        <v>000</v>
      </c>
      <c r="O1242" s="52">
        <f>C1242+N1242+30</f>
        <v>44622</v>
      </c>
    </row>
    <row r="1243" spans="1:15" customFormat="1">
      <c r="A1243" t="s">
        <v>2986</v>
      </c>
      <c r="B1243" t="s">
        <v>2987</v>
      </c>
      <c r="C1243" s="32">
        <v>44573</v>
      </c>
      <c r="D1243" s="33">
        <v>1744.1020000000001</v>
      </c>
      <c r="E1243" s="34">
        <v>0</v>
      </c>
      <c r="F1243" s="34">
        <v>1744.1020000000001</v>
      </c>
      <c r="G1243">
        <v>10</v>
      </c>
      <c r="H1243" t="s">
        <v>51</v>
      </c>
      <c r="I1243" t="s">
        <v>102</v>
      </c>
      <c r="J1243" t="s">
        <v>803</v>
      </c>
      <c r="K1243" s="23" t="str">
        <f>CONCATENATE(G:G,H:H,I:I,J:J)</f>
        <v>10FSM</v>
      </c>
      <c r="M1243" t="str">
        <f>VLOOKUP(B:B,CLIENTS!A:C,3,FALSE)</f>
        <v>CH000</v>
      </c>
      <c r="N1243" s="51" t="str">
        <f>RIGHT(M:M,3)</f>
        <v>000</v>
      </c>
      <c r="O1243" s="52">
        <f>C1243+N1243+30</f>
        <v>44603</v>
      </c>
    </row>
    <row r="1244" spans="1:15" customFormat="1">
      <c r="A1244" t="s">
        <v>2998</v>
      </c>
      <c r="B1244" t="s">
        <v>2999</v>
      </c>
      <c r="C1244" s="32">
        <v>44574</v>
      </c>
      <c r="D1244" s="33">
        <v>192.59299999999999</v>
      </c>
      <c r="E1244" s="34">
        <v>0</v>
      </c>
      <c r="F1244" s="34">
        <v>192.59299999999999</v>
      </c>
      <c r="G1244">
        <v>10</v>
      </c>
      <c r="H1244" t="s">
        <v>51</v>
      </c>
      <c r="I1244" t="s">
        <v>102</v>
      </c>
      <c r="J1244" t="s">
        <v>803</v>
      </c>
      <c r="K1244" s="23" t="str">
        <f>CONCATENATE(G:G,H:H,I:I,J:J)</f>
        <v>10FSM</v>
      </c>
      <c r="M1244" t="str">
        <f>VLOOKUP(B:B,CLIENTS!A:C,3,FALSE)</f>
        <v>CH030</v>
      </c>
      <c r="N1244" s="51" t="str">
        <f>RIGHT(M:M,3)</f>
        <v>030</v>
      </c>
      <c r="O1244" s="52">
        <f>C1244+N1244+30</f>
        <v>44634</v>
      </c>
    </row>
    <row r="1245" spans="1:15" customFormat="1">
      <c r="A1245" t="s">
        <v>1457</v>
      </c>
      <c r="B1245" t="s">
        <v>1028</v>
      </c>
      <c r="C1245" s="32">
        <v>44431</v>
      </c>
      <c r="D1245" s="33">
        <v>262.77199999999999</v>
      </c>
      <c r="E1245" s="34">
        <v>0</v>
      </c>
      <c r="F1245" s="34">
        <v>262.77199999999999</v>
      </c>
      <c r="G1245">
        <v>10</v>
      </c>
      <c r="H1245" t="s">
        <v>51</v>
      </c>
      <c r="I1245" t="s">
        <v>102</v>
      </c>
      <c r="J1245" t="s">
        <v>965</v>
      </c>
      <c r="K1245" s="23" t="str">
        <f>CONCATENATE(G:G,H:H,I:I,J:J)</f>
        <v>10FSK</v>
      </c>
      <c r="M1245" t="str">
        <f>VLOOKUP(B:B,CLIENTS!A:C,3,FALSE)</f>
        <v>TR090</v>
      </c>
      <c r="N1245" s="51" t="str">
        <f>RIGHT(M:M,3)</f>
        <v>090</v>
      </c>
      <c r="O1245" s="52">
        <f>C1245+N1245+30</f>
        <v>44551</v>
      </c>
    </row>
    <row r="1246" spans="1:15" customFormat="1">
      <c r="A1246" t="s">
        <v>2063</v>
      </c>
      <c r="B1246" t="s">
        <v>1028</v>
      </c>
      <c r="C1246" s="32">
        <v>44518</v>
      </c>
      <c r="D1246" s="33">
        <v>844.01300000000003</v>
      </c>
      <c r="E1246" s="34">
        <v>0</v>
      </c>
      <c r="F1246" s="34">
        <v>844.01300000000003</v>
      </c>
      <c r="G1246">
        <v>10</v>
      </c>
      <c r="H1246" t="s">
        <v>51</v>
      </c>
      <c r="I1246" t="s">
        <v>102</v>
      </c>
      <c r="J1246" t="s">
        <v>588</v>
      </c>
      <c r="K1246" s="23" t="str">
        <f>CONCATENATE(G:G,H:H,I:I,J:J)</f>
        <v>10FSC</v>
      </c>
      <c r="M1246" t="str">
        <f>VLOOKUP(B:B,CLIENTS!A:C,3,FALSE)</f>
        <v>TR090</v>
      </c>
      <c r="N1246" s="51" t="str">
        <f>RIGHT(M:M,3)</f>
        <v>090</v>
      </c>
      <c r="O1246" s="52">
        <f>C1246+N1246+30</f>
        <v>44638</v>
      </c>
    </row>
    <row r="1247" spans="1:15" customFormat="1">
      <c r="A1247" t="s">
        <v>2343</v>
      </c>
      <c r="B1247" t="s">
        <v>1028</v>
      </c>
      <c r="C1247" s="32">
        <v>44538</v>
      </c>
      <c r="D1247" s="33">
        <v>279.50599999999997</v>
      </c>
      <c r="E1247" s="34">
        <v>0</v>
      </c>
      <c r="F1247" s="34">
        <v>279.50599999999997</v>
      </c>
      <c r="G1247">
        <v>10</v>
      </c>
      <c r="H1247" t="s">
        <v>51</v>
      </c>
      <c r="I1247" t="s">
        <v>102</v>
      </c>
      <c r="J1247" t="s">
        <v>682</v>
      </c>
      <c r="K1247" s="23" t="str">
        <f>CONCATENATE(G:G,H:H,I:I,J:J)</f>
        <v>10FSD</v>
      </c>
      <c r="M1247" t="str">
        <f>VLOOKUP(B:B,CLIENTS!A:C,3,FALSE)</f>
        <v>TR090</v>
      </c>
      <c r="N1247" s="51" t="str">
        <f>RIGHT(M:M,3)</f>
        <v>090</v>
      </c>
      <c r="O1247" s="52">
        <f>C1247+N1247+30</f>
        <v>44658</v>
      </c>
    </row>
    <row r="1248" spans="1:15" customFormat="1">
      <c r="A1248" t="s">
        <v>2620</v>
      </c>
      <c r="B1248" t="s">
        <v>1736</v>
      </c>
      <c r="C1248" s="32">
        <v>44558</v>
      </c>
      <c r="D1248" s="33">
        <v>900.24</v>
      </c>
      <c r="E1248" s="34">
        <v>0</v>
      </c>
      <c r="F1248" s="34">
        <v>900.24</v>
      </c>
      <c r="G1248">
        <v>10</v>
      </c>
      <c r="H1248" t="s">
        <v>51</v>
      </c>
      <c r="I1248" t="s">
        <v>102</v>
      </c>
      <c r="J1248" t="s">
        <v>682</v>
      </c>
      <c r="K1248" s="23" t="str">
        <f>CONCATENATE(G:G,H:H,I:I,J:J)</f>
        <v>10FSD</v>
      </c>
      <c r="M1248" t="str">
        <f>VLOOKUP(B:B,CLIENTS!A:C,3,FALSE)</f>
        <v>CH060</v>
      </c>
      <c r="N1248" s="51" t="str">
        <f>RIGHT(M:M,3)</f>
        <v>060</v>
      </c>
      <c r="O1248" s="52">
        <f>C1248+N1248+30</f>
        <v>44648</v>
      </c>
    </row>
    <row r="1249" spans="1:15" customFormat="1">
      <c r="A1249" t="s">
        <v>2925</v>
      </c>
      <c r="B1249" t="s">
        <v>1736</v>
      </c>
      <c r="C1249" s="32">
        <v>44568</v>
      </c>
      <c r="D1249" s="33">
        <v>143.995</v>
      </c>
      <c r="E1249" s="34">
        <v>0</v>
      </c>
      <c r="F1249" s="34">
        <v>143.995</v>
      </c>
      <c r="G1249">
        <v>10</v>
      </c>
      <c r="H1249" t="s">
        <v>51</v>
      </c>
      <c r="I1249" t="s">
        <v>102</v>
      </c>
      <c r="J1249" t="s">
        <v>803</v>
      </c>
      <c r="K1249" s="23" t="str">
        <f>CONCATENATE(G:G,H:H,I:I,J:J)</f>
        <v>10FSM</v>
      </c>
      <c r="M1249" t="str">
        <f>VLOOKUP(B:B,CLIENTS!A:C,3,FALSE)</f>
        <v>CH060</v>
      </c>
      <c r="N1249" s="51" t="str">
        <f>RIGHT(M:M,3)</f>
        <v>060</v>
      </c>
      <c r="O1249" s="52">
        <f>C1249+N1249+30</f>
        <v>44658</v>
      </c>
    </row>
    <row r="1250" spans="1:15" customFormat="1">
      <c r="A1250" t="s">
        <v>3916</v>
      </c>
      <c r="B1250" t="s">
        <v>1736</v>
      </c>
      <c r="C1250" s="32">
        <v>44592</v>
      </c>
      <c r="D1250" s="33">
        <v>541.95500000000004</v>
      </c>
      <c r="E1250" s="34">
        <v>0</v>
      </c>
      <c r="F1250" s="34">
        <v>541.95500000000004</v>
      </c>
      <c r="G1250">
        <v>10</v>
      </c>
      <c r="H1250" t="s">
        <v>51</v>
      </c>
      <c r="I1250" t="s">
        <v>102</v>
      </c>
      <c r="J1250" t="s">
        <v>803</v>
      </c>
      <c r="K1250" s="23" t="str">
        <f>CONCATENATE(G:G,H:H,I:I,J:J)</f>
        <v>10FSM</v>
      </c>
      <c r="M1250" t="str">
        <f>VLOOKUP(B:B,CLIENTS!A:C,3,FALSE)</f>
        <v>CH060</v>
      </c>
      <c r="N1250" s="51" t="str">
        <f>RIGHT(M:M,3)</f>
        <v>060</v>
      </c>
      <c r="O1250" s="52">
        <f>C1250+N1250+30</f>
        <v>44682</v>
      </c>
    </row>
    <row r="1251" spans="1:15" customFormat="1">
      <c r="A1251" t="s">
        <v>2418</v>
      </c>
      <c r="B1251" t="s">
        <v>2419</v>
      </c>
      <c r="C1251" s="32">
        <v>44544</v>
      </c>
      <c r="D1251" s="33">
        <v>378.23899999999998</v>
      </c>
      <c r="E1251" s="34">
        <v>0</v>
      </c>
      <c r="F1251" s="34">
        <v>378.23899999999998</v>
      </c>
      <c r="G1251">
        <v>10</v>
      </c>
      <c r="H1251" t="s">
        <v>51</v>
      </c>
      <c r="I1251" t="s">
        <v>102</v>
      </c>
      <c r="J1251" t="s">
        <v>682</v>
      </c>
      <c r="K1251" s="23" t="str">
        <f>CONCATENATE(G:G,H:H,I:I,J:J)</f>
        <v>10FSD</v>
      </c>
      <c r="M1251" t="str">
        <f>VLOOKUP(B:B,CLIENTS!A:C,3,FALSE)</f>
        <v>TR060</v>
      </c>
      <c r="N1251" s="51" t="str">
        <f>RIGHT(M:M,3)</f>
        <v>060</v>
      </c>
      <c r="O1251" s="52">
        <f>C1251+N1251+30</f>
        <v>44634</v>
      </c>
    </row>
    <row r="1252" spans="1:15" customFormat="1">
      <c r="A1252" t="s">
        <v>3017</v>
      </c>
      <c r="B1252" t="s">
        <v>2419</v>
      </c>
      <c r="C1252" s="32">
        <v>44575</v>
      </c>
      <c r="D1252" s="33">
        <v>297.03399999999999</v>
      </c>
      <c r="E1252" s="34">
        <v>0</v>
      </c>
      <c r="F1252" s="34">
        <v>297.03399999999999</v>
      </c>
      <c r="G1252">
        <v>10</v>
      </c>
      <c r="H1252" t="s">
        <v>51</v>
      </c>
      <c r="I1252" t="s">
        <v>102</v>
      </c>
      <c r="J1252" t="s">
        <v>803</v>
      </c>
      <c r="K1252" s="23" t="str">
        <f>CONCATENATE(G:G,H:H,I:I,J:J)</f>
        <v>10FSM</v>
      </c>
      <c r="M1252" t="str">
        <f>VLOOKUP(B:B,CLIENTS!A:C,3,FALSE)</f>
        <v>TR060</v>
      </c>
      <c r="N1252" s="51" t="str">
        <f>RIGHT(M:M,3)</f>
        <v>060</v>
      </c>
      <c r="O1252" s="52">
        <f>C1252+N1252+30</f>
        <v>44665</v>
      </c>
    </row>
    <row r="1253" spans="1:15" customFormat="1">
      <c r="A1253" t="s">
        <v>3082</v>
      </c>
      <c r="B1253" t="s">
        <v>2419</v>
      </c>
      <c r="C1253" s="32">
        <v>44580</v>
      </c>
      <c r="D1253" s="33">
        <v>536.57000000000005</v>
      </c>
      <c r="E1253" s="34">
        <v>0</v>
      </c>
      <c r="F1253" s="34">
        <v>536.57000000000005</v>
      </c>
      <c r="G1253">
        <v>10</v>
      </c>
      <c r="H1253" t="s">
        <v>51</v>
      </c>
      <c r="I1253" t="s">
        <v>102</v>
      </c>
      <c r="J1253" t="s">
        <v>803</v>
      </c>
      <c r="K1253" s="23" t="str">
        <f>CONCATENATE(G:G,H:H,I:I,J:J)</f>
        <v>10FSM</v>
      </c>
      <c r="M1253" t="str">
        <f>VLOOKUP(B:B,CLIENTS!A:C,3,FALSE)</f>
        <v>TR060</v>
      </c>
      <c r="N1253" s="51" t="str">
        <f>RIGHT(M:M,3)</f>
        <v>060</v>
      </c>
      <c r="O1253" s="52">
        <f>C1253+N1253+30</f>
        <v>44670</v>
      </c>
    </row>
    <row r="1254" spans="1:15" customFormat="1">
      <c r="A1254" t="s">
        <v>1734</v>
      </c>
      <c r="B1254" t="s">
        <v>1735</v>
      </c>
      <c r="C1254" s="32">
        <v>44488</v>
      </c>
      <c r="D1254" s="33">
        <v>846.26199999999994</v>
      </c>
      <c r="E1254" s="34">
        <v>0</v>
      </c>
      <c r="F1254" s="34">
        <v>846.26199999999994</v>
      </c>
      <c r="G1254">
        <v>10</v>
      </c>
      <c r="H1254" t="s">
        <v>51</v>
      </c>
      <c r="I1254" t="s">
        <v>102</v>
      </c>
      <c r="J1254" t="s">
        <v>1173</v>
      </c>
      <c r="K1254" s="23" t="str">
        <f>CONCATENATE(G:G,H:H,I:I,J:J)</f>
        <v>10FSH</v>
      </c>
      <c r="M1254" t="str">
        <f>VLOOKUP(B:B,CLIENTS!A:C,3,FALSE)</f>
        <v>CH030</v>
      </c>
      <c r="N1254" s="51" t="str">
        <f>RIGHT(M:M,3)</f>
        <v>030</v>
      </c>
      <c r="O1254" s="52">
        <f>C1254+N1254+30</f>
        <v>44548</v>
      </c>
    </row>
    <row r="1255" spans="1:15" customFormat="1">
      <c r="A1255" t="s">
        <v>2318</v>
      </c>
      <c r="B1255" t="s">
        <v>1735</v>
      </c>
      <c r="C1255" s="32">
        <v>44536</v>
      </c>
      <c r="D1255" s="33">
        <v>298.67200000000003</v>
      </c>
      <c r="E1255" s="34">
        <v>0</v>
      </c>
      <c r="F1255" s="34">
        <v>298.67200000000003</v>
      </c>
      <c r="G1255">
        <v>10</v>
      </c>
      <c r="H1255" t="s">
        <v>51</v>
      </c>
      <c r="I1255" t="s">
        <v>102</v>
      </c>
      <c r="J1255" t="s">
        <v>682</v>
      </c>
      <c r="K1255" s="23" t="str">
        <f>CONCATENATE(G:G,H:H,I:I,J:J)</f>
        <v>10FSD</v>
      </c>
      <c r="M1255" t="str">
        <f>VLOOKUP(B:B,CLIENTS!A:C,3,FALSE)</f>
        <v>CH030</v>
      </c>
      <c r="N1255" s="51" t="str">
        <f>RIGHT(M:M,3)</f>
        <v>030</v>
      </c>
      <c r="O1255" s="52">
        <f>C1255+N1255+30</f>
        <v>44596</v>
      </c>
    </row>
    <row r="1256" spans="1:15" customFormat="1">
      <c r="A1256">
        <v>15126438</v>
      </c>
      <c r="B1256" t="s">
        <v>479</v>
      </c>
      <c r="C1256" s="32">
        <v>42150</v>
      </c>
      <c r="D1256" s="33">
        <v>-249.07400000000001</v>
      </c>
      <c r="E1256" s="34">
        <v>-54.927</v>
      </c>
      <c r="F1256" s="34">
        <v>-194.14699999999999</v>
      </c>
      <c r="G1256">
        <v>10</v>
      </c>
      <c r="H1256" t="s">
        <v>51</v>
      </c>
      <c r="I1256" t="s">
        <v>102</v>
      </c>
      <c r="J1256" t="s">
        <v>366</v>
      </c>
      <c r="K1256" s="23" t="str">
        <f>CONCATENATE(G:G,H:H,I:I,J:J)</f>
        <v>10FSW</v>
      </c>
      <c r="M1256" t="str">
        <f>VLOOKUP(B:B,CLIENTS!A:C,3,FALSE)</f>
        <v>TR090</v>
      </c>
      <c r="N1256" s="51" t="str">
        <f>RIGHT(M:M,3)</f>
        <v>090</v>
      </c>
      <c r="O1256" s="52">
        <f>C1256+N1256+30</f>
        <v>42270</v>
      </c>
    </row>
    <row r="1257" spans="1:15" customFormat="1">
      <c r="A1257" t="s">
        <v>3016</v>
      </c>
      <c r="B1257" t="s">
        <v>479</v>
      </c>
      <c r="C1257" s="32">
        <v>44575</v>
      </c>
      <c r="D1257" s="33">
        <v>268.584</v>
      </c>
      <c r="E1257" s="34">
        <v>0</v>
      </c>
      <c r="F1257" s="34">
        <v>268.584</v>
      </c>
      <c r="G1257">
        <v>10</v>
      </c>
      <c r="H1257" t="s">
        <v>51</v>
      </c>
      <c r="I1257" t="s">
        <v>102</v>
      </c>
      <c r="J1257" t="s">
        <v>803</v>
      </c>
      <c r="K1257" s="23" t="str">
        <f>CONCATENATE(G:G,H:H,I:I,J:J)</f>
        <v>10FSM</v>
      </c>
      <c r="M1257" t="str">
        <f>VLOOKUP(B:B,CLIENTS!A:C,3,FALSE)</f>
        <v>TR090</v>
      </c>
      <c r="N1257" s="51" t="str">
        <f>RIGHT(M:M,3)</f>
        <v>090</v>
      </c>
      <c r="O1257" s="52">
        <f>C1257+N1257+30</f>
        <v>44695</v>
      </c>
    </row>
    <row r="1258" spans="1:15" customFormat="1">
      <c r="A1258" t="s">
        <v>3018</v>
      </c>
      <c r="B1258" t="s">
        <v>3019</v>
      </c>
      <c r="C1258" s="32">
        <v>44575</v>
      </c>
      <c r="D1258" s="33">
        <v>297.03399999999999</v>
      </c>
      <c r="E1258" s="34">
        <v>0</v>
      </c>
      <c r="F1258" s="34">
        <v>297.03399999999999</v>
      </c>
      <c r="G1258">
        <v>10</v>
      </c>
      <c r="H1258" t="s">
        <v>51</v>
      </c>
      <c r="I1258" t="s">
        <v>102</v>
      </c>
      <c r="J1258" t="s">
        <v>803</v>
      </c>
      <c r="K1258" s="23" t="str">
        <f>CONCATENATE(G:G,H:H,I:I,J:J)</f>
        <v>10FSM</v>
      </c>
      <c r="M1258" t="str">
        <f>VLOOKUP(B:B,CLIENTS!A:C,3,FALSE)</f>
        <v>TR090</v>
      </c>
      <c r="N1258" s="51" t="str">
        <f>RIGHT(M:M,3)</f>
        <v>090</v>
      </c>
      <c r="O1258" s="52">
        <f>C1258+N1258+30</f>
        <v>44695</v>
      </c>
    </row>
    <row r="1259" spans="1:15" customFormat="1">
      <c r="A1259" t="s">
        <v>2535</v>
      </c>
      <c r="B1259" t="s">
        <v>1744</v>
      </c>
      <c r="C1259" s="32">
        <v>44554</v>
      </c>
      <c r="D1259" s="33">
        <v>298.97000000000003</v>
      </c>
      <c r="E1259" s="34">
        <v>0</v>
      </c>
      <c r="F1259" s="34">
        <v>298.97000000000003</v>
      </c>
      <c r="G1259">
        <v>10</v>
      </c>
      <c r="H1259" t="s">
        <v>51</v>
      </c>
      <c r="I1259" t="s">
        <v>102</v>
      </c>
      <c r="J1259" t="s">
        <v>682</v>
      </c>
      <c r="K1259" s="23" t="str">
        <f>CONCATENATE(G:G,H:H,I:I,J:J)</f>
        <v>10FSD</v>
      </c>
      <c r="M1259" t="str">
        <f>VLOOKUP(B:B,CLIENTS!A:C,3,FALSE)</f>
        <v>TR060</v>
      </c>
      <c r="N1259" s="51" t="str">
        <f>RIGHT(M:M,3)</f>
        <v>060</v>
      </c>
      <c r="O1259" s="52">
        <f>C1259+N1259+30</f>
        <v>44644</v>
      </c>
    </row>
    <row r="1260" spans="1:15" customFormat="1">
      <c r="A1260" t="s">
        <v>1231</v>
      </c>
      <c r="B1260" t="s">
        <v>823</v>
      </c>
      <c r="C1260" s="32">
        <v>44238</v>
      </c>
      <c r="D1260" s="33">
        <v>206.351</v>
      </c>
      <c r="E1260" s="34">
        <v>0</v>
      </c>
      <c r="F1260" s="34">
        <v>206.351</v>
      </c>
      <c r="G1260">
        <v>10</v>
      </c>
      <c r="H1260" t="s">
        <v>51</v>
      </c>
      <c r="I1260" t="s">
        <v>102</v>
      </c>
      <c r="J1260" t="s">
        <v>435</v>
      </c>
      <c r="K1260" s="23" t="str">
        <f>CONCATENATE(G:G,H:H,I:I,J:J)</f>
        <v>10FSQ</v>
      </c>
      <c r="M1260" t="str">
        <f>VLOOKUP(B:B,CLIENTS!A:C,3,FALSE)</f>
        <v>CH030</v>
      </c>
      <c r="N1260" s="51" t="str">
        <f>RIGHT(M:M,3)</f>
        <v>030</v>
      </c>
      <c r="O1260" s="52">
        <f>C1260+N1260+30</f>
        <v>44298</v>
      </c>
    </row>
    <row r="1261" spans="1:15" customFormat="1">
      <c r="A1261" t="s">
        <v>2866</v>
      </c>
      <c r="B1261" t="s">
        <v>1514</v>
      </c>
      <c r="C1261" s="32">
        <v>44561</v>
      </c>
      <c r="D1261" s="33">
        <v>1029.9760000000001</v>
      </c>
      <c r="E1261" s="34">
        <v>0</v>
      </c>
      <c r="F1261" s="34">
        <v>1029.9760000000001</v>
      </c>
      <c r="G1261">
        <v>10</v>
      </c>
      <c r="H1261" t="s">
        <v>51</v>
      </c>
      <c r="I1261" t="s">
        <v>102</v>
      </c>
      <c r="J1261" t="s">
        <v>682</v>
      </c>
      <c r="K1261" s="23" t="str">
        <f>CONCATENATE(G:G,H:H,I:I,J:J)</f>
        <v>10FSD</v>
      </c>
      <c r="M1261" t="str">
        <f>VLOOKUP(B:B,CLIENTS!A:C,3,FALSE)</f>
        <v>TR090</v>
      </c>
      <c r="N1261" s="51" t="str">
        <f>RIGHT(M:M,3)</f>
        <v>090</v>
      </c>
      <c r="O1261" s="52">
        <f>C1261+N1261+30</f>
        <v>44681</v>
      </c>
    </row>
    <row r="1262" spans="1:15" customFormat="1">
      <c r="A1262" t="s">
        <v>2683</v>
      </c>
      <c r="B1262" t="s">
        <v>1694</v>
      </c>
      <c r="C1262" s="32">
        <v>44559</v>
      </c>
      <c r="D1262" s="33">
        <v>755.87900000000002</v>
      </c>
      <c r="E1262" s="34">
        <v>0</v>
      </c>
      <c r="F1262" s="34">
        <v>755.87900000000002</v>
      </c>
      <c r="G1262">
        <v>10</v>
      </c>
      <c r="H1262" t="s">
        <v>51</v>
      </c>
      <c r="I1262" t="s">
        <v>102</v>
      </c>
      <c r="J1262" t="s">
        <v>682</v>
      </c>
      <c r="K1262" s="23" t="str">
        <f>CONCATENATE(G:G,H:H,I:I,J:J)</f>
        <v>10FSD</v>
      </c>
      <c r="M1262" t="str">
        <f>VLOOKUP(B:B,CLIENTS!A:C,3,FALSE)</f>
        <v>TR060</v>
      </c>
      <c r="N1262" s="51" t="str">
        <f>RIGHT(M:M,3)</f>
        <v>060</v>
      </c>
      <c r="O1262" s="52">
        <f>C1262+N1262+30</f>
        <v>44649</v>
      </c>
    </row>
    <row r="1263" spans="1:15" customFormat="1">
      <c r="A1263">
        <v>21127620</v>
      </c>
      <c r="B1263" t="s">
        <v>1205</v>
      </c>
      <c r="C1263" s="32">
        <v>44315</v>
      </c>
      <c r="D1263" s="33">
        <v>-734.76300000000003</v>
      </c>
      <c r="E1263" s="34">
        <v>-489.84399999999999</v>
      </c>
      <c r="F1263" s="34">
        <v>-244.91900000000001</v>
      </c>
      <c r="G1263">
        <v>10</v>
      </c>
      <c r="H1263" t="s">
        <v>51</v>
      </c>
      <c r="I1263" t="s">
        <v>102</v>
      </c>
      <c r="J1263" t="s">
        <v>435</v>
      </c>
      <c r="K1263" s="23" t="str">
        <f>CONCATENATE(G:G,H:H,I:I,J:J)</f>
        <v>10FSQ</v>
      </c>
      <c r="M1263" t="str">
        <f>VLOOKUP(B:B,CLIENTS!A:C,3,FALSE)</f>
        <v>TR090</v>
      </c>
      <c r="N1263" s="51" t="str">
        <f>RIGHT(M:M,3)</f>
        <v>090</v>
      </c>
      <c r="O1263" s="52">
        <f>C1263+N1263+30</f>
        <v>44435</v>
      </c>
    </row>
    <row r="1264" spans="1:15" customFormat="1">
      <c r="A1264" t="s">
        <v>1516</v>
      </c>
      <c r="B1264" t="s">
        <v>1205</v>
      </c>
      <c r="C1264" s="32">
        <v>44441</v>
      </c>
      <c r="D1264" s="33">
        <v>244.922</v>
      </c>
      <c r="E1264" s="34">
        <v>0</v>
      </c>
      <c r="F1264" s="34">
        <v>244.922</v>
      </c>
      <c r="G1264">
        <v>10</v>
      </c>
      <c r="H1264" t="s">
        <v>51</v>
      </c>
      <c r="I1264" t="s">
        <v>102</v>
      </c>
      <c r="J1264" t="s">
        <v>965</v>
      </c>
      <c r="K1264" s="23" t="str">
        <f>CONCATENATE(G:G,H:H,I:I,J:J)</f>
        <v>10FSK</v>
      </c>
      <c r="M1264" t="str">
        <f>VLOOKUP(B:B,CLIENTS!A:C,3,FALSE)</f>
        <v>TR090</v>
      </c>
      <c r="N1264" s="51" t="str">
        <f>RIGHT(M:M,3)</f>
        <v>090</v>
      </c>
      <c r="O1264" s="52">
        <f>C1264+N1264+30</f>
        <v>44561</v>
      </c>
    </row>
    <row r="1265" spans="1:15" customFormat="1">
      <c r="A1265" t="s">
        <v>2469</v>
      </c>
      <c r="B1265" t="s">
        <v>1205</v>
      </c>
      <c r="C1265" s="32">
        <v>44550</v>
      </c>
      <c r="D1265" s="33">
        <v>524.94399999999996</v>
      </c>
      <c r="E1265" s="34">
        <v>0</v>
      </c>
      <c r="F1265" s="34">
        <v>524.94399999999996</v>
      </c>
      <c r="G1265">
        <v>10</v>
      </c>
      <c r="H1265" t="s">
        <v>51</v>
      </c>
      <c r="I1265" t="s">
        <v>102</v>
      </c>
      <c r="J1265" t="s">
        <v>682</v>
      </c>
      <c r="K1265" s="23" t="str">
        <f>CONCATENATE(G:G,H:H,I:I,J:J)</f>
        <v>10FSD</v>
      </c>
      <c r="M1265" t="str">
        <f>VLOOKUP(B:B,CLIENTS!A:C,3,FALSE)</f>
        <v>TR090</v>
      </c>
      <c r="N1265" s="51" t="str">
        <f>RIGHT(M:M,3)</f>
        <v>090</v>
      </c>
      <c r="O1265" s="52">
        <f>C1265+N1265+30</f>
        <v>44670</v>
      </c>
    </row>
    <row r="1266" spans="1:15" customFormat="1">
      <c r="A1266" t="s">
        <v>2501</v>
      </c>
      <c r="B1266" t="s">
        <v>1205</v>
      </c>
      <c r="C1266" s="32">
        <v>44552</v>
      </c>
      <c r="D1266" s="33">
        <v>215.916</v>
      </c>
      <c r="E1266" s="34">
        <v>0</v>
      </c>
      <c r="F1266" s="34">
        <v>215.916</v>
      </c>
      <c r="G1266">
        <v>10</v>
      </c>
      <c r="H1266" t="s">
        <v>51</v>
      </c>
      <c r="I1266" t="s">
        <v>102</v>
      </c>
      <c r="J1266" t="s">
        <v>682</v>
      </c>
      <c r="K1266" s="23" t="str">
        <f>CONCATENATE(G:G,H:H,I:I,J:J)</f>
        <v>10FSD</v>
      </c>
      <c r="M1266" t="str">
        <f>VLOOKUP(B:B,CLIENTS!A:C,3,FALSE)</f>
        <v>TR090</v>
      </c>
      <c r="N1266" s="51" t="str">
        <f>RIGHT(M:M,3)</f>
        <v>090</v>
      </c>
      <c r="O1266" s="52">
        <f>C1266+N1266+30</f>
        <v>44672</v>
      </c>
    </row>
    <row r="1267" spans="1:15" customFormat="1">
      <c r="A1267" t="s">
        <v>3047</v>
      </c>
      <c r="B1267" t="s">
        <v>1205</v>
      </c>
      <c r="C1267" s="32">
        <v>44578</v>
      </c>
      <c r="D1267" s="33">
        <v>268.01600000000002</v>
      </c>
      <c r="E1267" s="34">
        <v>0</v>
      </c>
      <c r="F1267" s="34">
        <v>268.01600000000002</v>
      </c>
      <c r="G1267">
        <v>10</v>
      </c>
      <c r="H1267" t="s">
        <v>51</v>
      </c>
      <c r="I1267" t="s">
        <v>102</v>
      </c>
      <c r="J1267" t="s">
        <v>803</v>
      </c>
      <c r="K1267" s="23" t="str">
        <f>CONCATENATE(G:G,H:H,I:I,J:J)</f>
        <v>10FSM</v>
      </c>
      <c r="M1267" t="str">
        <f>VLOOKUP(B:B,CLIENTS!A:C,3,FALSE)</f>
        <v>TR090</v>
      </c>
      <c r="N1267" s="51" t="str">
        <f>RIGHT(M:M,3)</f>
        <v>090</v>
      </c>
      <c r="O1267" s="52">
        <f>C1267+N1267+30</f>
        <v>44698</v>
      </c>
    </row>
    <row r="1268" spans="1:15" customFormat="1">
      <c r="A1268" t="s">
        <v>3088</v>
      </c>
      <c r="B1268" t="s">
        <v>1205</v>
      </c>
      <c r="C1268" s="32">
        <v>44581</v>
      </c>
      <c r="D1268" s="33">
        <v>802.846</v>
      </c>
      <c r="E1268" s="34">
        <v>0</v>
      </c>
      <c r="F1268" s="34">
        <v>802.846</v>
      </c>
      <c r="G1268">
        <v>10</v>
      </c>
      <c r="H1268" t="s">
        <v>51</v>
      </c>
      <c r="I1268" t="s">
        <v>102</v>
      </c>
      <c r="J1268" t="s">
        <v>803</v>
      </c>
      <c r="K1268" s="23" t="str">
        <f>CONCATENATE(G:G,H:H,I:I,J:J)</f>
        <v>10FSM</v>
      </c>
      <c r="M1268" t="str">
        <f>VLOOKUP(B:B,CLIENTS!A:C,3,FALSE)</f>
        <v>TR090</v>
      </c>
      <c r="N1268" s="51" t="str">
        <f>RIGHT(M:M,3)</f>
        <v>090</v>
      </c>
      <c r="O1268" s="52">
        <f>C1268+N1268+30</f>
        <v>44701</v>
      </c>
    </row>
    <row r="1269" spans="1:15" customFormat="1">
      <c r="A1269" t="s">
        <v>3908</v>
      </c>
      <c r="B1269" t="s">
        <v>1205</v>
      </c>
      <c r="C1269" s="32">
        <v>44592</v>
      </c>
      <c r="D1269" s="33">
        <v>535.43100000000004</v>
      </c>
      <c r="E1269" s="34">
        <v>0</v>
      </c>
      <c r="F1269" s="34">
        <v>535.43100000000004</v>
      </c>
      <c r="G1269">
        <v>10</v>
      </c>
      <c r="H1269" t="s">
        <v>51</v>
      </c>
      <c r="I1269" t="s">
        <v>102</v>
      </c>
      <c r="J1269" t="s">
        <v>803</v>
      </c>
      <c r="K1269" s="23" t="str">
        <f>CONCATENATE(G:G,H:H,I:I,J:J)</f>
        <v>10FSM</v>
      </c>
      <c r="M1269" t="str">
        <f>VLOOKUP(B:B,CLIENTS!A:C,3,FALSE)</f>
        <v>TR090</v>
      </c>
      <c r="N1269" s="51" t="str">
        <f>RIGHT(M:M,3)</f>
        <v>090</v>
      </c>
      <c r="O1269" s="52">
        <f>C1269+N1269+30</f>
        <v>44712</v>
      </c>
    </row>
    <row r="1270" spans="1:15" customFormat="1">
      <c r="A1270" t="s">
        <v>2864</v>
      </c>
      <c r="B1270" t="s">
        <v>2865</v>
      </c>
      <c r="C1270" s="32">
        <v>44561</v>
      </c>
      <c r="D1270" s="33">
        <v>1175.2070000000001</v>
      </c>
      <c r="E1270" s="34">
        <v>0</v>
      </c>
      <c r="F1270" s="34">
        <v>1175.2070000000001</v>
      </c>
      <c r="G1270">
        <v>10</v>
      </c>
      <c r="H1270" t="s">
        <v>51</v>
      </c>
      <c r="I1270" t="s">
        <v>102</v>
      </c>
      <c r="J1270" t="s">
        <v>682</v>
      </c>
      <c r="K1270" s="23" t="str">
        <f>CONCATENATE(G:G,H:H,I:I,J:J)</f>
        <v>10FSD</v>
      </c>
      <c r="M1270" t="str">
        <f>VLOOKUP(B:B,CLIENTS!A:C,3,FALSE)</f>
        <v>CH000</v>
      </c>
      <c r="N1270" s="51" t="str">
        <f>RIGHT(M:M,3)</f>
        <v>000</v>
      </c>
      <c r="O1270" s="52">
        <f>C1270+N1270+30</f>
        <v>44591</v>
      </c>
    </row>
    <row r="1271" spans="1:15" customFormat="1">
      <c r="A1271" t="s">
        <v>3911</v>
      </c>
      <c r="B1271" t="s">
        <v>2865</v>
      </c>
      <c r="C1271" s="32">
        <v>44592</v>
      </c>
      <c r="D1271" s="33">
        <v>920.57100000000003</v>
      </c>
      <c r="E1271" s="34">
        <v>0</v>
      </c>
      <c r="F1271" s="34">
        <v>920.57100000000003</v>
      </c>
      <c r="G1271">
        <v>10</v>
      </c>
      <c r="H1271" t="s">
        <v>51</v>
      </c>
      <c r="I1271" t="s">
        <v>102</v>
      </c>
      <c r="J1271" t="s">
        <v>803</v>
      </c>
      <c r="K1271" s="23" t="str">
        <f>CONCATENATE(G:G,H:H,I:I,J:J)</f>
        <v>10FSM</v>
      </c>
      <c r="M1271" t="str">
        <f>VLOOKUP(B:B,CLIENTS!A:C,3,FALSE)</f>
        <v>CH000</v>
      </c>
      <c r="N1271" s="51" t="str">
        <f>RIGHT(M:M,3)</f>
        <v>000</v>
      </c>
      <c r="O1271" s="52">
        <f>C1271+N1271+30</f>
        <v>44622</v>
      </c>
    </row>
    <row r="1272" spans="1:15" customFormat="1">
      <c r="A1272" t="s">
        <v>3015</v>
      </c>
      <c r="B1272" t="s">
        <v>2091</v>
      </c>
      <c r="C1272" s="32">
        <v>44575</v>
      </c>
      <c r="D1272" s="33">
        <v>195.756</v>
      </c>
      <c r="E1272" s="34">
        <v>0</v>
      </c>
      <c r="F1272" s="34">
        <v>195.756</v>
      </c>
      <c r="G1272">
        <v>10</v>
      </c>
      <c r="H1272" t="s">
        <v>51</v>
      </c>
      <c r="I1272" t="s">
        <v>102</v>
      </c>
      <c r="J1272" t="s">
        <v>803</v>
      </c>
      <c r="K1272" s="23" t="str">
        <f>CONCATENATE(G:G,H:H,I:I,J:J)</f>
        <v>10FSM</v>
      </c>
      <c r="M1272" t="str">
        <f>VLOOKUP(B:B,CLIENTS!A:C,3,FALSE)</f>
        <v>TR090</v>
      </c>
      <c r="N1272" s="51" t="str">
        <f>RIGHT(M:M,3)</f>
        <v>090</v>
      </c>
      <c r="O1272" s="52">
        <f>C1272+N1272+30</f>
        <v>44695</v>
      </c>
    </row>
    <row r="1273" spans="1:15" customFormat="1">
      <c r="A1273" t="s">
        <v>1979</v>
      </c>
      <c r="B1273" t="s">
        <v>1980</v>
      </c>
      <c r="C1273" s="32">
        <v>44508</v>
      </c>
      <c r="D1273" s="33">
        <v>158.27500000000001</v>
      </c>
      <c r="E1273" s="34">
        <v>0</v>
      </c>
      <c r="F1273" s="34">
        <v>158.27500000000001</v>
      </c>
      <c r="G1273">
        <v>10</v>
      </c>
      <c r="H1273" t="s">
        <v>51</v>
      </c>
      <c r="I1273" t="s">
        <v>102</v>
      </c>
      <c r="J1273" t="s">
        <v>588</v>
      </c>
      <c r="K1273" s="23" t="str">
        <f>CONCATENATE(G:G,H:H,I:I,J:J)</f>
        <v>10FSC</v>
      </c>
      <c r="M1273" t="str">
        <f>VLOOKUP(B:B,CLIENTS!A:C,3,FALSE)</f>
        <v>CH000</v>
      </c>
      <c r="N1273" s="51" t="str">
        <f>RIGHT(M:M,3)</f>
        <v>000</v>
      </c>
      <c r="O1273" s="52">
        <f>C1273+N1273+30</f>
        <v>44538</v>
      </c>
    </row>
    <row r="1274" spans="1:15" customFormat="1">
      <c r="A1274" t="s">
        <v>2436</v>
      </c>
      <c r="B1274" t="s">
        <v>1980</v>
      </c>
      <c r="C1274" s="32">
        <v>44545</v>
      </c>
      <c r="D1274" s="33">
        <v>158.27500000000001</v>
      </c>
      <c r="E1274" s="34">
        <v>0</v>
      </c>
      <c r="F1274" s="34">
        <v>158.27500000000001</v>
      </c>
      <c r="G1274">
        <v>10</v>
      </c>
      <c r="H1274" t="s">
        <v>51</v>
      </c>
      <c r="I1274" t="s">
        <v>102</v>
      </c>
      <c r="J1274" t="s">
        <v>682</v>
      </c>
      <c r="K1274" s="23" t="str">
        <f>CONCATENATE(G:G,H:H,I:I,J:J)</f>
        <v>10FSD</v>
      </c>
      <c r="M1274" t="str">
        <f>VLOOKUP(B:B,CLIENTS!A:C,3,FALSE)</f>
        <v>CH000</v>
      </c>
      <c r="N1274" s="51" t="str">
        <f>RIGHT(M:M,3)</f>
        <v>000</v>
      </c>
      <c r="O1274" s="52">
        <f>C1274+N1274+30</f>
        <v>44575</v>
      </c>
    </row>
    <row r="1275" spans="1:15" customFormat="1">
      <c r="A1275" t="s">
        <v>3114</v>
      </c>
      <c r="B1275" t="s">
        <v>1980</v>
      </c>
      <c r="C1275" s="32">
        <v>44582</v>
      </c>
      <c r="D1275" s="33">
        <v>230.27</v>
      </c>
      <c r="E1275" s="34">
        <v>0</v>
      </c>
      <c r="F1275" s="34">
        <v>230.27</v>
      </c>
      <c r="G1275">
        <v>10</v>
      </c>
      <c r="H1275" t="s">
        <v>51</v>
      </c>
      <c r="I1275" t="s">
        <v>102</v>
      </c>
      <c r="J1275" t="s">
        <v>803</v>
      </c>
      <c r="K1275" s="23" t="str">
        <f>CONCATENATE(G:G,H:H,I:I,J:J)</f>
        <v>10FSM</v>
      </c>
      <c r="M1275" t="str">
        <f>VLOOKUP(B:B,CLIENTS!A:C,3,FALSE)</f>
        <v>CH000</v>
      </c>
      <c r="N1275" s="51" t="str">
        <f>RIGHT(M:M,3)</f>
        <v>000</v>
      </c>
      <c r="O1275" s="52">
        <f>C1275+N1275+30</f>
        <v>44612</v>
      </c>
    </row>
    <row r="1276" spans="1:15" customFormat="1">
      <c r="A1276" t="s">
        <v>2013</v>
      </c>
      <c r="B1276" t="s">
        <v>2014</v>
      </c>
      <c r="C1276" s="32">
        <v>44512</v>
      </c>
      <c r="D1276" s="33">
        <v>178.922</v>
      </c>
      <c r="E1276" s="34">
        <v>0</v>
      </c>
      <c r="F1276" s="34">
        <v>178.922</v>
      </c>
      <c r="G1276">
        <v>10</v>
      </c>
      <c r="H1276" t="s">
        <v>51</v>
      </c>
      <c r="I1276" t="s">
        <v>102</v>
      </c>
      <c r="J1276" t="s">
        <v>588</v>
      </c>
      <c r="K1276" s="23" t="str">
        <f>CONCATENATE(G:G,H:H,I:I,J:J)</f>
        <v>10FSC</v>
      </c>
      <c r="M1276" t="str">
        <f>VLOOKUP(B:B,CLIENTS!A:C,3,FALSE)</f>
        <v>CH000</v>
      </c>
      <c r="N1276" s="51" t="str">
        <f>RIGHT(M:M,3)</f>
        <v>000</v>
      </c>
      <c r="O1276" s="52">
        <f>C1276+N1276+30</f>
        <v>44542</v>
      </c>
    </row>
    <row r="1277" spans="1:15" customFormat="1">
      <c r="A1277" t="s">
        <v>2379</v>
      </c>
      <c r="B1277" t="s">
        <v>2014</v>
      </c>
      <c r="C1277" s="32">
        <v>44541</v>
      </c>
      <c r="D1277" s="33">
        <v>442.00099999999998</v>
      </c>
      <c r="E1277" s="34">
        <v>0</v>
      </c>
      <c r="F1277" s="34">
        <v>442.00099999999998</v>
      </c>
      <c r="G1277">
        <v>10</v>
      </c>
      <c r="H1277" t="s">
        <v>51</v>
      </c>
      <c r="I1277" t="s">
        <v>102</v>
      </c>
      <c r="J1277" t="s">
        <v>682</v>
      </c>
      <c r="K1277" s="23" t="str">
        <f>CONCATENATE(G:G,H:H,I:I,J:J)</f>
        <v>10FSD</v>
      </c>
      <c r="M1277" t="str">
        <f>VLOOKUP(B:B,CLIENTS!A:C,3,FALSE)</f>
        <v>CH000</v>
      </c>
      <c r="N1277" s="51" t="str">
        <f>RIGHT(M:M,3)</f>
        <v>000</v>
      </c>
      <c r="O1277" s="52">
        <f>C1277+N1277+30</f>
        <v>44571</v>
      </c>
    </row>
    <row r="1278" spans="1:15" customFormat="1">
      <c r="A1278" t="s">
        <v>2989</v>
      </c>
      <c r="B1278" t="s">
        <v>2014</v>
      </c>
      <c r="C1278" s="32">
        <v>44573</v>
      </c>
      <c r="D1278" s="33">
        <v>439.60199999999998</v>
      </c>
      <c r="E1278" s="34">
        <v>0</v>
      </c>
      <c r="F1278" s="34">
        <v>439.60199999999998</v>
      </c>
      <c r="G1278">
        <v>10</v>
      </c>
      <c r="H1278" t="s">
        <v>51</v>
      </c>
      <c r="I1278" t="s">
        <v>102</v>
      </c>
      <c r="J1278" t="s">
        <v>803</v>
      </c>
      <c r="K1278" s="23" t="str">
        <f>CONCATENATE(G:G,H:H,I:I,J:J)</f>
        <v>10FSM</v>
      </c>
      <c r="M1278" t="str">
        <f>VLOOKUP(B:B,CLIENTS!A:C,3,FALSE)</f>
        <v>CH000</v>
      </c>
      <c r="N1278" s="51" t="str">
        <f>RIGHT(M:M,3)</f>
        <v>000</v>
      </c>
      <c r="O1278" s="52">
        <f>C1278+N1278+30</f>
        <v>44603</v>
      </c>
    </row>
    <row r="1279" spans="1:15" customFormat="1">
      <c r="A1279" t="s">
        <v>2328</v>
      </c>
      <c r="B1279" t="s">
        <v>914</v>
      </c>
      <c r="C1279" s="32">
        <v>44537</v>
      </c>
      <c r="D1279" s="33">
        <v>186.352</v>
      </c>
      <c r="E1279" s="34">
        <v>0</v>
      </c>
      <c r="F1279" s="34">
        <v>186.352</v>
      </c>
      <c r="G1279">
        <v>10</v>
      </c>
      <c r="H1279" t="s">
        <v>51</v>
      </c>
      <c r="I1279" t="s">
        <v>102</v>
      </c>
      <c r="J1279" t="s">
        <v>682</v>
      </c>
      <c r="K1279" s="23" t="str">
        <f>CONCATENATE(G:G,H:H,I:I,J:J)</f>
        <v>10FSD</v>
      </c>
      <c r="M1279" t="str">
        <f>VLOOKUP(B:B,CLIENTS!A:C,3,FALSE)</f>
        <v>CH045</v>
      </c>
      <c r="N1279" s="51" t="str">
        <f>RIGHT(M:M,3)</f>
        <v>045</v>
      </c>
      <c r="O1279" s="52">
        <f>C1279+N1279+30</f>
        <v>44612</v>
      </c>
    </row>
    <row r="1280" spans="1:15" customFormat="1">
      <c r="A1280" t="s">
        <v>2390</v>
      </c>
      <c r="B1280" t="s">
        <v>2391</v>
      </c>
      <c r="C1280" s="32">
        <v>44543</v>
      </c>
      <c r="D1280" s="33">
        <v>571.79999999999995</v>
      </c>
      <c r="E1280" s="34">
        <v>0</v>
      </c>
      <c r="F1280" s="34">
        <v>571.79999999999995</v>
      </c>
      <c r="G1280">
        <v>10</v>
      </c>
      <c r="H1280" t="s">
        <v>51</v>
      </c>
      <c r="I1280" t="s">
        <v>102</v>
      </c>
      <c r="J1280" t="s">
        <v>682</v>
      </c>
      <c r="K1280" s="23" t="str">
        <f>CONCATENATE(G:G,H:H,I:I,J:J)</f>
        <v>10FSD</v>
      </c>
      <c r="M1280" t="str">
        <f>VLOOKUP(B:B,CLIENTS!A:C,3,FALSE)</f>
        <v>CH060</v>
      </c>
      <c r="N1280" s="51" t="str">
        <f>RIGHT(M:M,3)</f>
        <v>060</v>
      </c>
      <c r="O1280" s="52">
        <f>C1280+N1280+30</f>
        <v>44633</v>
      </c>
    </row>
    <row r="1281" spans="1:15" customFormat="1">
      <c r="A1281" t="s">
        <v>2867</v>
      </c>
      <c r="B1281" t="s">
        <v>2868</v>
      </c>
      <c r="C1281" s="32">
        <v>44561</v>
      </c>
      <c r="D1281" s="33">
        <v>8724.7900000000009</v>
      </c>
      <c r="E1281" s="34">
        <v>0</v>
      </c>
      <c r="F1281" s="34">
        <v>8724.7900000000009</v>
      </c>
      <c r="G1281">
        <v>10</v>
      </c>
      <c r="H1281" t="s">
        <v>51</v>
      </c>
      <c r="I1281" t="s">
        <v>102</v>
      </c>
      <c r="J1281" t="s">
        <v>682</v>
      </c>
      <c r="K1281" s="23" t="str">
        <f>CONCATENATE(G:G,H:H,I:I,J:J)</f>
        <v>10FSD</v>
      </c>
      <c r="M1281" t="str">
        <f>VLOOKUP(B:B,CLIENTS!A:C,3,FALSE)</f>
        <v>TR060</v>
      </c>
      <c r="N1281" s="51" t="str">
        <f>RIGHT(M:M,3)</f>
        <v>060</v>
      </c>
      <c r="O1281" s="52">
        <f>C1281+N1281+30</f>
        <v>44651</v>
      </c>
    </row>
    <row r="1282" spans="1:15" customFormat="1">
      <c r="A1282" t="s">
        <v>3055</v>
      </c>
      <c r="B1282" t="s">
        <v>3056</v>
      </c>
      <c r="C1282" s="32">
        <v>44578</v>
      </c>
      <c r="D1282" s="33">
        <v>3519.165</v>
      </c>
      <c r="E1282" s="34">
        <v>0</v>
      </c>
      <c r="F1282" s="34">
        <v>3519.165</v>
      </c>
      <c r="G1282">
        <v>10</v>
      </c>
      <c r="H1282" t="s">
        <v>52</v>
      </c>
      <c r="I1282" t="s">
        <v>102</v>
      </c>
      <c r="J1282" t="s">
        <v>803</v>
      </c>
      <c r="K1282" s="23" t="str">
        <f>CONCATENATE(G:G,H:H,I:I,J:J)</f>
        <v>10ISM</v>
      </c>
      <c r="M1282" t="str">
        <f>VLOOKUP(B:B,CLIENTS!A:C,3,FALSE)</f>
        <v>TR060</v>
      </c>
      <c r="N1282" s="51" t="str">
        <f>RIGHT(M:M,3)</f>
        <v>060</v>
      </c>
      <c r="O1282" s="52">
        <f>C1282+N1282+30</f>
        <v>44668</v>
      </c>
    </row>
    <row r="1283" spans="1:15" customFormat="1">
      <c r="A1283" t="s">
        <v>3895</v>
      </c>
      <c r="B1283" t="s">
        <v>2868</v>
      </c>
      <c r="C1283" s="32">
        <v>44592</v>
      </c>
      <c r="D1283" s="33">
        <v>2854.8690000000001</v>
      </c>
      <c r="E1283" s="34">
        <v>0</v>
      </c>
      <c r="F1283" s="34">
        <v>2854.8690000000001</v>
      </c>
      <c r="G1283">
        <v>10</v>
      </c>
      <c r="H1283" t="s">
        <v>51</v>
      </c>
      <c r="I1283" t="s">
        <v>102</v>
      </c>
      <c r="J1283" t="s">
        <v>803</v>
      </c>
      <c r="K1283" s="23" t="str">
        <f>CONCATENATE(G:G,H:H,I:I,J:J)</f>
        <v>10FSM</v>
      </c>
      <c r="M1283" t="str">
        <f>VLOOKUP(B:B,CLIENTS!A:C,3,FALSE)</f>
        <v>TR060</v>
      </c>
      <c r="N1283" s="51" t="str">
        <f>RIGHT(M:M,3)</f>
        <v>060</v>
      </c>
      <c r="O1283" s="52">
        <f>C1283+N1283+30</f>
        <v>44682</v>
      </c>
    </row>
    <row r="1284" spans="1:15" customFormat="1">
      <c r="A1284" t="s">
        <v>2046</v>
      </c>
      <c r="B1284" t="s">
        <v>1930</v>
      </c>
      <c r="C1284" s="32">
        <v>44517</v>
      </c>
      <c r="D1284" s="33">
        <v>383.24</v>
      </c>
      <c r="E1284" s="34">
        <v>0</v>
      </c>
      <c r="F1284" s="34">
        <v>383.24</v>
      </c>
      <c r="G1284">
        <v>10</v>
      </c>
      <c r="H1284" t="s">
        <v>51</v>
      </c>
      <c r="I1284" t="s">
        <v>102</v>
      </c>
      <c r="J1284" t="s">
        <v>588</v>
      </c>
      <c r="K1284" s="23" t="str">
        <f>CONCATENATE(G:G,H:H,I:I,J:J)</f>
        <v>10FSC</v>
      </c>
      <c r="M1284" t="str">
        <f>VLOOKUP(B:B,CLIENTS!A:C,3,FALSE)</f>
        <v>VR045</v>
      </c>
      <c r="N1284" s="51" t="str">
        <f>RIGHT(M:M,3)</f>
        <v>045</v>
      </c>
      <c r="O1284" s="52">
        <f>C1284+N1284+30</f>
        <v>44592</v>
      </c>
    </row>
    <row r="1285" spans="1:15" customFormat="1">
      <c r="A1285" t="s">
        <v>2047</v>
      </c>
      <c r="B1285" t="s">
        <v>1930</v>
      </c>
      <c r="C1285" s="32">
        <v>44517</v>
      </c>
      <c r="D1285" s="33">
        <v>265.66800000000001</v>
      </c>
      <c r="E1285" s="34">
        <v>0</v>
      </c>
      <c r="F1285" s="34">
        <v>265.66800000000001</v>
      </c>
      <c r="G1285">
        <v>10</v>
      </c>
      <c r="H1285" t="s">
        <v>51</v>
      </c>
      <c r="I1285" t="s">
        <v>102</v>
      </c>
      <c r="J1285" t="s">
        <v>588</v>
      </c>
      <c r="K1285" s="23" t="str">
        <f>CONCATENATE(G:G,H:H,I:I,J:J)</f>
        <v>10FSC</v>
      </c>
      <c r="M1285" t="str">
        <f>VLOOKUP(B:B,CLIENTS!A:C,3,FALSE)</f>
        <v>VR045</v>
      </c>
      <c r="N1285" s="51" t="str">
        <f>RIGHT(M:M,3)</f>
        <v>045</v>
      </c>
      <c r="O1285" s="52">
        <f>C1285+N1285+30</f>
        <v>44592</v>
      </c>
    </row>
    <row r="1286" spans="1:15" customFormat="1">
      <c r="A1286" t="s">
        <v>2148</v>
      </c>
      <c r="B1286" t="s">
        <v>1930</v>
      </c>
      <c r="C1286" s="32">
        <v>44529</v>
      </c>
      <c r="D1286" s="33">
        <v>292.72199999999998</v>
      </c>
      <c r="E1286" s="34">
        <v>0</v>
      </c>
      <c r="F1286" s="34">
        <v>292.72199999999998</v>
      </c>
      <c r="G1286">
        <v>10</v>
      </c>
      <c r="H1286" t="s">
        <v>51</v>
      </c>
      <c r="I1286" t="s">
        <v>102</v>
      </c>
      <c r="J1286" t="s">
        <v>588</v>
      </c>
      <c r="K1286" s="23" t="str">
        <f>CONCATENATE(G:G,H:H,I:I,J:J)</f>
        <v>10FSC</v>
      </c>
      <c r="M1286" t="str">
        <f>VLOOKUP(B:B,CLIENTS!A:C,3,FALSE)</f>
        <v>VR045</v>
      </c>
      <c r="N1286" s="51" t="str">
        <f>RIGHT(M:M,3)</f>
        <v>045</v>
      </c>
      <c r="O1286" s="52">
        <f>C1286+N1286+30</f>
        <v>44604</v>
      </c>
    </row>
    <row r="1287" spans="1:15" customFormat="1">
      <c r="A1287" t="s">
        <v>2875</v>
      </c>
      <c r="B1287" t="s">
        <v>1438</v>
      </c>
      <c r="C1287" s="32">
        <v>44564</v>
      </c>
      <c r="D1287" s="33">
        <v>373.20400000000001</v>
      </c>
      <c r="E1287" s="34">
        <v>0</v>
      </c>
      <c r="F1287" s="34">
        <v>373.20400000000001</v>
      </c>
      <c r="G1287">
        <v>10</v>
      </c>
      <c r="H1287" t="s">
        <v>51</v>
      </c>
      <c r="I1287" t="s">
        <v>102</v>
      </c>
      <c r="J1287" t="s">
        <v>803</v>
      </c>
      <c r="K1287" s="23" t="str">
        <f>CONCATENATE(G:G,H:H,I:I,J:J)</f>
        <v>10FSM</v>
      </c>
      <c r="M1287" t="str">
        <f>VLOOKUP(B:B,CLIENTS!A:C,3,FALSE)</f>
        <v>CH000</v>
      </c>
      <c r="N1287" s="51" t="str">
        <f>RIGHT(M:M,3)</f>
        <v>000</v>
      </c>
      <c r="O1287" s="52">
        <f>C1287+N1287+30</f>
        <v>44594</v>
      </c>
    </row>
    <row r="1288" spans="1:15" customFormat="1">
      <c r="A1288" t="s">
        <v>2917</v>
      </c>
      <c r="B1288" t="s">
        <v>1438</v>
      </c>
      <c r="C1288" s="32">
        <v>44568</v>
      </c>
      <c r="D1288" s="33">
        <v>528.29999999999995</v>
      </c>
      <c r="E1288" s="34">
        <v>0</v>
      </c>
      <c r="F1288" s="34">
        <v>528.29999999999995</v>
      </c>
      <c r="G1288">
        <v>10</v>
      </c>
      <c r="H1288" t="s">
        <v>51</v>
      </c>
      <c r="I1288" t="s">
        <v>102</v>
      </c>
      <c r="J1288" t="s">
        <v>803</v>
      </c>
      <c r="K1288" s="23" t="str">
        <f>CONCATENATE(G:G,H:H,I:I,J:J)</f>
        <v>10FSM</v>
      </c>
      <c r="M1288" t="str">
        <f>VLOOKUP(B:B,CLIENTS!A:C,3,FALSE)</f>
        <v>CH000</v>
      </c>
      <c r="N1288" s="51" t="str">
        <f>RIGHT(M:M,3)</f>
        <v>000</v>
      </c>
      <c r="O1288" s="52">
        <f>C1288+N1288+30</f>
        <v>44598</v>
      </c>
    </row>
    <row r="1289" spans="1:15" customFormat="1">
      <c r="A1289" t="s">
        <v>3150</v>
      </c>
      <c r="B1289" t="s">
        <v>1438</v>
      </c>
      <c r="C1289" s="32">
        <v>44585</v>
      </c>
      <c r="D1289" s="33">
        <v>281.291</v>
      </c>
      <c r="E1289" s="34">
        <v>0</v>
      </c>
      <c r="F1289" s="34">
        <v>281.291</v>
      </c>
      <c r="G1289">
        <v>10</v>
      </c>
      <c r="H1289" t="s">
        <v>51</v>
      </c>
      <c r="I1289" t="s">
        <v>102</v>
      </c>
      <c r="J1289" t="s">
        <v>803</v>
      </c>
      <c r="K1289" s="23" t="str">
        <f>CONCATENATE(G:G,H:H,I:I,J:J)</f>
        <v>10FSM</v>
      </c>
      <c r="M1289" t="str">
        <f>VLOOKUP(B:B,CLIENTS!A:C,3,FALSE)</f>
        <v>CH000</v>
      </c>
      <c r="N1289" s="51" t="str">
        <f>RIGHT(M:M,3)</f>
        <v>000</v>
      </c>
      <c r="O1289" s="52">
        <f>C1289+N1289+30</f>
        <v>44615</v>
      </c>
    </row>
    <row r="1290" spans="1:15" customFormat="1">
      <c r="A1290" t="s">
        <v>2061</v>
      </c>
      <c r="B1290" t="s">
        <v>2062</v>
      </c>
      <c r="C1290" s="32">
        <v>44518</v>
      </c>
      <c r="D1290" s="33">
        <v>191.929</v>
      </c>
      <c r="E1290" s="34">
        <v>0</v>
      </c>
      <c r="F1290" s="34">
        <v>191.929</v>
      </c>
      <c r="G1290">
        <v>10</v>
      </c>
      <c r="H1290" t="s">
        <v>51</v>
      </c>
      <c r="I1290" t="s">
        <v>102</v>
      </c>
      <c r="J1290" t="s">
        <v>588</v>
      </c>
      <c r="K1290" s="23" t="str">
        <f>CONCATENATE(G:G,H:H,I:I,J:J)</f>
        <v>10FSC</v>
      </c>
      <c r="M1290" t="str">
        <f>VLOOKUP(B:B,CLIENTS!A:C,3,FALSE)</f>
        <v>CH030</v>
      </c>
      <c r="N1290" s="51" t="str">
        <f>RIGHT(M:M,3)</f>
        <v>030</v>
      </c>
      <c r="O1290" s="52">
        <f>C1290+N1290+30</f>
        <v>44578</v>
      </c>
    </row>
    <row r="1291" spans="1:15" customFormat="1">
      <c r="A1291" t="s">
        <v>2070</v>
      </c>
      <c r="B1291" t="s">
        <v>2062</v>
      </c>
      <c r="C1291" s="32">
        <v>44519</v>
      </c>
      <c r="D1291" s="33">
        <v>191.929</v>
      </c>
      <c r="E1291" s="34">
        <v>0</v>
      </c>
      <c r="F1291" s="34">
        <v>191.929</v>
      </c>
      <c r="G1291">
        <v>10</v>
      </c>
      <c r="H1291" t="s">
        <v>51</v>
      </c>
      <c r="I1291" t="s">
        <v>102</v>
      </c>
      <c r="J1291" t="s">
        <v>588</v>
      </c>
      <c r="K1291" s="23" t="str">
        <f>CONCATENATE(G:G,H:H,I:I,J:J)</f>
        <v>10FSC</v>
      </c>
      <c r="M1291" t="str">
        <f>VLOOKUP(B:B,CLIENTS!A:C,3,FALSE)</f>
        <v>CH030</v>
      </c>
      <c r="N1291" s="51" t="str">
        <f>RIGHT(M:M,3)</f>
        <v>030</v>
      </c>
      <c r="O1291" s="52">
        <f>C1291+N1291+30</f>
        <v>44579</v>
      </c>
    </row>
    <row r="1292" spans="1:15" customFormat="1">
      <c r="A1292" t="s">
        <v>2462</v>
      </c>
      <c r="B1292" t="s">
        <v>2463</v>
      </c>
      <c r="C1292" s="32">
        <v>44548</v>
      </c>
      <c r="D1292" s="33">
        <v>1500</v>
      </c>
      <c r="E1292" s="34">
        <v>0</v>
      </c>
      <c r="F1292" s="34">
        <v>1500</v>
      </c>
      <c r="G1292">
        <v>10</v>
      </c>
      <c r="H1292" t="s">
        <v>51</v>
      </c>
      <c r="I1292" t="s">
        <v>102</v>
      </c>
      <c r="J1292" t="s">
        <v>682</v>
      </c>
      <c r="K1292" s="23" t="str">
        <f>CONCATENATE(G:G,H:H,I:I,J:J)</f>
        <v>10FSD</v>
      </c>
      <c r="M1292" t="str">
        <f>VLOOKUP(B:B,CLIENTS!A:C,3,FALSE)</f>
        <v>VR045</v>
      </c>
      <c r="N1292" s="51" t="str">
        <f>RIGHT(M:M,3)</f>
        <v>045</v>
      </c>
      <c r="O1292" s="52">
        <f>C1292+N1292+30</f>
        <v>44623</v>
      </c>
    </row>
    <row r="1293" spans="1:15" customFormat="1">
      <c r="A1293" t="s">
        <v>2674</v>
      </c>
      <c r="B1293" t="s">
        <v>1810</v>
      </c>
      <c r="C1293" s="32">
        <v>44559</v>
      </c>
      <c r="D1293" s="33">
        <v>580.84400000000005</v>
      </c>
      <c r="E1293" s="34">
        <v>0</v>
      </c>
      <c r="F1293" s="34">
        <v>580.84400000000005</v>
      </c>
      <c r="G1293">
        <v>10</v>
      </c>
      <c r="H1293" t="s">
        <v>51</v>
      </c>
      <c r="I1293" t="s">
        <v>102</v>
      </c>
      <c r="J1293" t="s">
        <v>682</v>
      </c>
      <c r="K1293" s="23" t="str">
        <f>CONCATENATE(G:G,H:H,I:I,J:J)</f>
        <v>10FSD</v>
      </c>
      <c r="M1293" t="str">
        <f>VLOOKUP(B:B,CLIENTS!A:C,3,FALSE)</f>
        <v>CH060</v>
      </c>
      <c r="N1293" s="51" t="str">
        <f>RIGHT(M:M,3)</f>
        <v>060</v>
      </c>
      <c r="O1293" s="52">
        <f>C1293+N1293+30</f>
        <v>44649</v>
      </c>
    </row>
    <row r="1294" spans="1:15" customFormat="1">
      <c r="A1294" t="s">
        <v>1434</v>
      </c>
      <c r="B1294" t="s">
        <v>1435</v>
      </c>
      <c r="C1294" s="32">
        <v>44417</v>
      </c>
      <c r="D1294" s="33">
        <v>154.70500000000001</v>
      </c>
      <c r="E1294" s="34">
        <v>0</v>
      </c>
      <c r="F1294" s="34">
        <v>154.70500000000001</v>
      </c>
      <c r="G1294">
        <v>10</v>
      </c>
      <c r="H1294" t="s">
        <v>51</v>
      </c>
      <c r="I1294" t="s">
        <v>102</v>
      </c>
      <c r="J1294" t="s">
        <v>965</v>
      </c>
      <c r="K1294" s="23" t="str">
        <f>CONCATENATE(G:G,H:H,I:I,J:J)</f>
        <v>10FSK</v>
      </c>
      <c r="M1294" t="str">
        <f>VLOOKUP(B:B,CLIENTS!A:C,3,FALSE)</f>
        <v>CH060</v>
      </c>
      <c r="N1294" s="51" t="str">
        <f>RIGHT(M:M,3)</f>
        <v>060</v>
      </c>
      <c r="O1294" s="52">
        <f>C1294+N1294+30</f>
        <v>44507</v>
      </c>
    </row>
    <row r="1295" spans="1:15" customFormat="1">
      <c r="A1295" t="s">
        <v>2339</v>
      </c>
      <c r="B1295" t="s">
        <v>2340</v>
      </c>
      <c r="C1295" s="32">
        <v>44538</v>
      </c>
      <c r="D1295" s="33">
        <v>725.66700000000003</v>
      </c>
      <c r="E1295" s="34">
        <v>0</v>
      </c>
      <c r="F1295" s="34">
        <v>725.66700000000003</v>
      </c>
      <c r="G1295">
        <v>10</v>
      </c>
      <c r="H1295" t="s">
        <v>51</v>
      </c>
      <c r="I1295" t="s">
        <v>102</v>
      </c>
      <c r="J1295" t="s">
        <v>682</v>
      </c>
      <c r="K1295" s="23" t="str">
        <f>CONCATENATE(G:G,H:H,I:I,J:J)</f>
        <v>10FSD</v>
      </c>
      <c r="M1295" t="str">
        <f>VLOOKUP(B:B,CLIENTS!A:C,3,FALSE)</f>
        <v>TR090</v>
      </c>
      <c r="N1295" s="51" t="str">
        <f>RIGHT(M:M,3)</f>
        <v>090</v>
      </c>
      <c r="O1295" s="52">
        <f>C1295+N1295+30</f>
        <v>44658</v>
      </c>
    </row>
    <row r="1296" spans="1:15" customFormat="1">
      <c r="A1296" t="s">
        <v>2372</v>
      </c>
      <c r="B1296" t="s">
        <v>2340</v>
      </c>
      <c r="C1296" s="32">
        <v>44540</v>
      </c>
      <c r="D1296" s="33">
        <v>810.27599999999995</v>
      </c>
      <c r="E1296" s="34">
        <v>0</v>
      </c>
      <c r="F1296" s="34">
        <v>810.27599999999995</v>
      </c>
      <c r="G1296">
        <v>10</v>
      </c>
      <c r="H1296" t="s">
        <v>51</v>
      </c>
      <c r="I1296" t="s">
        <v>102</v>
      </c>
      <c r="J1296" t="s">
        <v>682</v>
      </c>
      <c r="K1296" s="23" t="str">
        <f>CONCATENATE(G:G,H:H,I:I,J:J)</f>
        <v>10FSD</v>
      </c>
      <c r="M1296" t="str">
        <f>VLOOKUP(B:B,CLIENTS!A:C,3,FALSE)</f>
        <v>TR090</v>
      </c>
      <c r="N1296" s="51" t="str">
        <f>RIGHT(M:M,3)</f>
        <v>090</v>
      </c>
      <c r="O1296" s="52">
        <f>C1296+N1296+30</f>
        <v>44660</v>
      </c>
    </row>
    <row r="1297" spans="1:15" customFormat="1">
      <c r="A1297" t="s">
        <v>2389</v>
      </c>
      <c r="B1297" t="s">
        <v>2340</v>
      </c>
      <c r="C1297" s="32">
        <v>44543</v>
      </c>
      <c r="D1297" s="33">
        <v>279.596</v>
      </c>
      <c r="E1297" s="34">
        <v>0</v>
      </c>
      <c r="F1297" s="34">
        <v>279.596</v>
      </c>
      <c r="G1297">
        <v>10</v>
      </c>
      <c r="H1297" t="s">
        <v>51</v>
      </c>
      <c r="I1297" t="s">
        <v>102</v>
      </c>
      <c r="J1297" t="s">
        <v>682</v>
      </c>
      <c r="K1297" s="23" t="str">
        <f>CONCATENATE(G:G,H:H,I:I,J:J)</f>
        <v>10FSD</v>
      </c>
      <c r="M1297" t="str">
        <f>VLOOKUP(B:B,CLIENTS!A:C,3,FALSE)</f>
        <v>TR090</v>
      </c>
      <c r="N1297" s="51" t="str">
        <f>RIGHT(M:M,3)</f>
        <v>090</v>
      </c>
      <c r="O1297" s="52">
        <f>C1297+N1297+30</f>
        <v>44663</v>
      </c>
    </row>
    <row r="1298" spans="1:15" customFormat="1">
      <c r="A1298" t="s">
        <v>2433</v>
      </c>
      <c r="B1298" t="s">
        <v>2340</v>
      </c>
      <c r="C1298" s="32">
        <v>44545</v>
      </c>
      <c r="D1298" s="33">
        <v>363.13400000000001</v>
      </c>
      <c r="E1298" s="34">
        <v>0</v>
      </c>
      <c r="F1298" s="34">
        <v>363.13400000000001</v>
      </c>
      <c r="G1298">
        <v>10</v>
      </c>
      <c r="H1298" t="s">
        <v>51</v>
      </c>
      <c r="I1298" t="s">
        <v>102</v>
      </c>
      <c r="J1298" t="s">
        <v>682</v>
      </c>
      <c r="K1298" s="23" t="str">
        <f>CONCATENATE(G:G,H:H,I:I,J:J)</f>
        <v>10FSD</v>
      </c>
      <c r="M1298" t="str">
        <f>VLOOKUP(B:B,CLIENTS!A:C,3,FALSE)</f>
        <v>TR090</v>
      </c>
      <c r="N1298" s="51" t="str">
        <f>RIGHT(M:M,3)</f>
        <v>090</v>
      </c>
      <c r="O1298" s="52">
        <f>C1298+N1298+30</f>
        <v>44665</v>
      </c>
    </row>
    <row r="1299" spans="1:15" customFormat="1">
      <c r="A1299" t="s">
        <v>2955</v>
      </c>
      <c r="B1299" t="s">
        <v>2340</v>
      </c>
      <c r="C1299" s="32">
        <v>44571</v>
      </c>
      <c r="D1299" s="33">
        <v>363.13400000000001</v>
      </c>
      <c r="E1299" s="34">
        <v>0</v>
      </c>
      <c r="F1299" s="34">
        <v>363.13400000000001</v>
      </c>
      <c r="G1299">
        <v>10</v>
      </c>
      <c r="H1299" t="s">
        <v>51</v>
      </c>
      <c r="I1299" t="s">
        <v>102</v>
      </c>
      <c r="J1299" t="s">
        <v>803</v>
      </c>
      <c r="K1299" s="23" t="str">
        <f>CONCATENATE(G:G,H:H,I:I,J:J)</f>
        <v>10FSM</v>
      </c>
      <c r="M1299" t="str">
        <f>VLOOKUP(B:B,CLIENTS!A:C,3,FALSE)</f>
        <v>TR090</v>
      </c>
      <c r="N1299" s="51" t="str">
        <f>RIGHT(M:M,3)</f>
        <v>090</v>
      </c>
      <c r="O1299" s="52">
        <f>C1299+N1299+30</f>
        <v>44691</v>
      </c>
    </row>
    <row r="1300" spans="1:15" customFormat="1">
      <c r="A1300" t="s">
        <v>2956</v>
      </c>
      <c r="B1300" t="s">
        <v>2340</v>
      </c>
      <c r="C1300" s="32">
        <v>44571</v>
      </c>
      <c r="D1300" s="33">
        <v>268.35000000000002</v>
      </c>
      <c r="E1300" s="34">
        <v>0</v>
      </c>
      <c r="F1300" s="34">
        <v>268.35000000000002</v>
      </c>
      <c r="G1300">
        <v>10</v>
      </c>
      <c r="H1300" t="s">
        <v>51</v>
      </c>
      <c r="I1300" t="s">
        <v>102</v>
      </c>
      <c r="J1300" t="s">
        <v>803</v>
      </c>
      <c r="K1300" s="23" t="str">
        <f>CONCATENATE(G:G,H:H,I:I,J:J)</f>
        <v>10FSM</v>
      </c>
      <c r="M1300" t="str">
        <f>VLOOKUP(B:B,CLIENTS!A:C,3,FALSE)</f>
        <v>TR090</v>
      </c>
      <c r="N1300" s="51" t="str">
        <f>RIGHT(M:M,3)</f>
        <v>090</v>
      </c>
      <c r="O1300" s="52">
        <f>C1300+N1300+30</f>
        <v>44691</v>
      </c>
    </row>
    <row r="1301" spans="1:15" customFormat="1">
      <c r="A1301" t="s">
        <v>3042</v>
      </c>
      <c r="B1301" t="s">
        <v>2340</v>
      </c>
      <c r="C1301" s="32">
        <v>44578</v>
      </c>
      <c r="D1301" s="33">
        <v>285.17500000000001</v>
      </c>
      <c r="E1301" s="34">
        <v>0</v>
      </c>
      <c r="F1301" s="34">
        <v>285.17500000000001</v>
      </c>
      <c r="G1301">
        <v>10</v>
      </c>
      <c r="H1301" t="s">
        <v>51</v>
      </c>
      <c r="I1301" t="s">
        <v>102</v>
      </c>
      <c r="J1301" t="s">
        <v>803</v>
      </c>
      <c r="K1301" s="23" t="str">
        <f>CONCATENATE(G:G,H:H,I:I,J:J)</f>
        <v>10FSM</v>
      </c>
      <c r="M1301" t="str">
        <f>VLOOKUP(B:B,CLIENTS!A:C,3,FALSE)</f>
        <v>TR090</v>
      </c>
      <c r="N1301" s="51" t="str">
        <f>RIGHT(M:M,3)</f>
        <v>090</v>
      </c>
      <c r="O1301" s="52">
        <f>C1301+N1301+30</f>
        <v>44698</v>
      </c>
    </row>
    <row r="1302" spans="1:15" customFormat="1">
      <c r="A1302" t="s">
        <v>3043</v>
      </c>
      <c r="B1302" t="s">
        <v>2340</v>
      </c>
      <c r="C1302" s="32">
        <v>44578</v>
      </c>
      <c r="D1302" s="33">
        <v>273.70499999999998</v>
      </c>
      <c r="E1302" s="34">
        <v>0</v>
      </c>
      <c r="F1302" s="34">
        <v>273.70499999999998</v>
      </c>
      <c r="G1302">
        <v>10</v>
      </c>
      <c r="H1302" t="s">
        <v>51</v>
      </c>
      <c r="I1302" t="s">
        <v>102</v>
      </c>
      <c r="J1302" t="s">
        <v>803</v>
      </c>
      <c r="K1302" s="23" t="str">
        <f>CONCATENATE(G:G,H:H,I:I,J:J)</f>
        <v>10FSM</v>
      </c>
      <c r="M1302" t="str">
        <f>VLOOKUP(B:B,CLIENTS!A:C,3,FALSE)</f>
        <v>TR090</v>
      </c>
      <c r="N1302" s="51" t="str">
        <f>RIGHT(M:M,3)</f>
        <v>090</v>
      </c>
      <c r="O1302" s="52">
        <f>C1302+N1302+30</f>
        <v>44698</v>
      </c>
    </row>
    <row r="1303" spans="1:15" customFormat="1">
      <c r="A1303" t="s">
        <v>3103</v>
      </c>
      <c r="B1303" t="s">
        <v>2340</v>
      </c>
      <c r="C1303" s="32">
        <v>44582</v>
      </c>
      <c r="D1303" s="33">
        <v>203.244</v>
      </c>
      <c r="E1303" s="34">
        <v>0</v>
      </c>
      <c r="F1303" s="34">
        <v>203.244</v>
      </c>
      <c r="G1303">
        <v>10</v>
      </c>
      <c r="H1303" t="s">
        <v>51</v>
      </c>
      <c r="I1303" t="s">
        <v>102</v>
      </c>
      <c r="J1303" t="s">
        <v>803</v>
      </c>
      <c r="K1303" s="23" t="str">
        <f>CONCATENATE(G:G,H:H,I:I,J:J)</f>
        <v>10FSM</v>
      </c>
      <c r="M1303" t="str">
        <f>VLOOKUP(B:B,CLIENTS!A:C,3,FALSE)</f>
        <v>TR090</v>
      </c>
      <c r="N1303" s="51" t="str">
        <f>RIGHT(M:M,3)</f>
        <v>090</v>
      </c>
      <c r="O1303" s="52">
        <f>C1303+N1303+30</f>
        <v>44702</v>
      </c>
    </row>
    <row r="1304" spans="1:15" customFormat="1">
      <c r="A1304" t="s">
        <v>3214</v>
      </c>
      <c r="B1304" t="s">
        <v>2340</v>
      </c>
      <c r="C1304" s="32">
        <v>44588</v>
      </c>
      <c r="D1304" s="33">
        <v>370.38400000000001</v>
      </c>
      <c r="E1304" s="34">
        <v>0</v>
      </c>
      <c r="F1304" s="34">
        <v>370.38400000000001</v>
      </c>
      <c r="G1304">
        <v>10</v>
      </c>
      <c r="H1304" t="s">
        <v>51</v>
      </c>
      <c r="I1304" t="s">
        <v>102</v>
      </c>
      <c r="J1304" t="s">
        <v>803</v>
      </c>
      <c r="K1304" s="23" t="str">
        <f>CONCATENATE(G:G,H:H,I:I,J:J)</f>
        <v>10FSM</v>
      </c>
      <c r="M1304" t="str">
        <f>VLOOKUP(B:B,CLIENTS!A:C,3,FALSE)</f>
        <v>TR090</v>
      </c>
      <c r="N1304" s="51" t="str">
        <f>RIGHT(M:M,3)</f>
        <v>090</v>
      </c>
      <c r="O1304" s="52">
        <f>C1304+N1304+30</f>
        <v>44708</v>
      </c>
    </row>
    <row r="1305" spans="1:15" customFormat="1">
      <c r="A1305" t="s">
        <v>2974</v>
      </c>
      <c r="B1305" t="s">
        <v>2975</v>
      </c>
      <c r="C1305" s="32">
        <v>44572</v>
      </c>
      <c r="D1305" s="33">
        <v>221.77799999999999</v>
      </c>
      <c r="E1305" s="34">
        <v>0</v>
      </c>
      <c r="F1305" s="34">
        <v>221.77799999999999</v>
      </c>
      <c r="G1305">
        <v>10</v>
      </c>
      <c r="H1305" t="s">
        <v>51</v>
      </c>
      <c r="I1305" t="s">
        <v>102</v>
      </c>
      <c r="J1305" t="s">
        <v>803</v>
      </c>
      <c r="K1305" s="23" t="str">
        <f>CONCATENATE(G:G,H:H,I:I,J:J)</f>
        <v>10FSM</v>
      </c>
      <c r="M1305" t="str">
        <f>VLOOKUP(B:B,CLIENTS!A:C,3,FALSE)</f>
        <v>CH000</v>
      </c>
      <c r="N1305" s="51" t="str">
        <f>RIGHT(M:M,3)</f>
        <v>000</v>
      </c>
      <c r="O1305" s="52">
        <f>C1305+N1305+30</f>
        <v>44602</v>
      </c>
    </row>
    <row r="1306" spans="1:15" customFormat="1">
      <c r="A1306" t="s">
        <v>2344</v>
      </c>
      <c r="B1306" t="s">
        <v>797</v>
      </c>
      <c r="C1306" s="32">
        <v>44538</v>
      </c>
      <c r="D1306" s="33">
        <v>280.84500000000003</v>
      </c>
      <c r="E1306" s="34">
        <v>0</v>
      </c>
      <c r="F1306" s="34">
        <v>280.84500000000003</v>
      </c>
      <c r="G1306">
        <v>10</v>
      </c>
      <c r="H1306" t="s">
        <v>51</v>
      </c>
      <c r="I1306" t="s">
        <v>102</v>
      </c>
      <c r="J1306" t="s">
        <v>682</v>
      </c>
      <c r="K1306" s="23" t="str">
        <f>CONCATENATE(G:G,H:H,I:I,J:J)</f>
        <v>10FSD</v>
      </c>
      <c r="M1306" t="str">
        <f>VLOOKUP(B:B,CLIENTS!A:C,3,FALSE)</f>
        <v>CH060</v>
      </c>
      <c r="N1306" s="51" t="str">
        <f>RIGHT(M:M,3)</f>
        <v>060</v>
      </c>
      <c r="O1306" s="52">
        <f>C1306+N1306+30</f>
        <v>44628</v>
      </c>
    </row>
    <row r="1307" spans="1:15" customFormat="1">
      <c r="A1307" t="s">
        <v>1599</v>
      </c>
      <c r="B1307" t="s">
        <v>1382</v>
      </c>
      <c r="C1307" s="32">
        <v>44464</v>
      </c>
      <c r="D1307" s="33">
        <v>1062.08</v>
      </c>
      <c r="E1307" s="34">
        <v>0</v>
      </c>
      <c r="F1307" s="34">
        <v>1062.08</v>
      </c>
      <c r="G1307">
        <v>10</v>
      </c>
      <c r="H1307" t="s">
        <v>51</v>
      </c>
      <c r="I1307" t="s">
        <v>102</v>
      </c>
      <c r="J1307" t="s">
        <v>965</v>
      </c>
      <c r="K1307" s="23" t="str">
        <f>CONCATENATE(G:G,H:H,I:I,J:J)</f>
        <v>10FSK</v>
      </c>
      <c r="M1307" t="str">
        <f>VLOOKUP(B:B,CLIENTS!A:C,3,FALSE)</f>
        <v>CH000</v>
      </c>
      <c r="N1307" s="51" t="str">
        <f>RIGHT(M:M,3)</f>
        <v>000</v>
      </c>
      <c r="O1307" s="52">
        <f>C1307+N1307+30</f>
        <v>44494</v>
      </c>
    </row>
    <row r="1308" spans="1:15" customFormat="1">
      <c r="A1308" t="s">
        <v>1687</v>
      </c>
      <c r="B1308" t="s">
        <v>1382</v>
      </c>
      <c r="C1308" s="32">
        <v>44477</v>
      </c>
      <c r="D1308" s="33">
        <v>900.24</v>
      </c>
      <c r="E1308" s="34">
        <v>0</v>
      </c>
      <c r="F1308" s="34">
        <v>900.24</v>
      </c>
      <c r="G1308">
        <v>10</v>
      </c>
      <c r="H1308" t="s">
        <v>51</v>
      </c>
      <c r="I1308" t="s">
        <v>102</v>
      </c>
      <c r="J1308" t="s">
        <v>1173</v>
      </c>
      <c r="K1308" s="23" t="str">
        <f>CONCATENATE(G:G,H:H,I:I,J:J)</f>
        <v>10FSH</v>
      </c>
      <c r="M1308" t="str">
        <f>VLOOKUP(B:B,CLIENTS!A:C,3,FALSE)</f>
        <v>CH000</v>
      </c>
      <c r="N1308" s="51" t="str">
        <f>RIGHT(M:M,3)</f>
        <v>000</v>
      </c>
      <c r="O1308" s="52">
        <f>C1308+N1308+30</f>
        <v>44507</v>
      </c>
    </row>
    <row r="1309" spans="1:15" customFormat="1">
      <c r="A1309" t="s">
        <v>2072</v>
      </c>
      <c r="B1309" t="s">
        <v>1382</v>
      </c>
      <c r="C1309" s="32">
        <v>44520</v>
      </c>
      <c r="D1309" s="33">
        <v>166.01</v>
      </c>
      <c r="E1309" s="34">
        <v>0</v>
      </c>
      <c r="F1309" s="34">
        <v>166.01</v>
      </c>
      <c r="G1309">
        <v>10</v>
      </c>
      <c r="H1309" t="s">
        <v>51</v>
      </c>
      <c r="I1309" t="s">
        <v>102</v>
      </c>
      <c r="J1309" t="s">
        <v>588</v>
      </c>
      <c r="K1309" s="23" t="str">
        <f>CONCATENATE(G:G,H:H,I:I,J:J)</f>
        <v>10FSC</v>
      </c>
      <c r="M1309" t="str">
        <f>VLOOKUP(B:B,CLIENTS!A:C,3,FALSE)</f>
        <v>CH000</v>
      </c>
      <c r="N1309" s="51" t="str">
        <f>RIGHT(M:M,3)</f>
        <v>000</v>
      </c>
      <c r="O1309" s="52">
        <f>C1309+N1309+30</f>
        <v>44550</v>
      </c>
    </row>
    <row r="1310" spans="1:15" customFormat="1">
      <c r="A1310" t="s">
        <v>2151</v>
      </c>
      <c r="B1310" t="s">
        <v>1382</v>
      </c>
      <c r="C1310" s="32">
        <v>44529</v>
      </c>
      <c r="D1310" s="33">
        <v>298.10000000000002</v>
      </c>
      <c r="E1310" s="34">
        <v>0</v>
      </c>
      <c r="F1310" s="34">
        <v>298.10000000000002</v>
      </c>
      <c r="G1310">
        <v>10</v>
      </c>
      <c r="H1310" t="s">
        <v>51</v>
      </c>
      <c r="I1310" t="s">
        <v>102</v>
      </c>
      <c r="J1310" t="s">
        <v>588</v>
      </c>
      <c r="K1310" s="23" t="str">
        <f>CONCATENATE(G:G,H:H,I:I,J:J)</f>
        <v>10FSC</v>
      </c>
      <c r="M1310" t="str">
        <f>VLOOKUP(B:B,CLIENTS!A:C,3,FALSE)</f>
        <v>CH000</v>
      </c>
      <c r="N1310" s="51" t="str">
        <f>RIGHT(M:M,3)</f>
        <v>000</v>
      </c>
      <c r="O1310" s="52">
        <f>C1310+N1310+30</f>
        <v>44559</v>
      </c>
    </row>
    <row r="1311" spans="1:15" customFormat="1">
      <c r="A1311" t="s">
        <v>1536</v>
      </c>
      <c r="B1311" t="s">
        <v>601</v>
      </c>
      <c r="C1311" s="32">
        <v>44448</v>
      </c>
      <c r="D1311" s="33">
        <v>781.24</v>
      </c>
      <c r="E1311" s="34">
        <v>0</v>
      </c>
      <c r="F1311" s="34">
        <v>781.24</v>
      </c>
      <c r="G1311">
        <v>10</v>
      </c>
      <c r="H1311" t="s">
        <v>51</v>
      </c>
      <c r="I1311" t="s">
        <v>102</v>
      </c>
      <c r="J1311" t="s">
        <v>965</v>
      </c>
      <c r="K1311" s="23" t="str">
        <f>CONCATENATE(G:G,H:H,I:I,J:J)</f>
        <v>10FSK</v>
      </c>
      <c r="M1311" t="str">
        <f>VLOOKUP(B:B,CLIENTS!A:C,3,FALSE)</f>
        <v>CH060</v>
      </c>
      <c r="N1311" s="51" t="str">
        <f>RIGHT(M:M,3)</f>
        <v>060</v>
      </c>
      <c r="O1311" s="52">
        <f>C1311+N1311+30</f>
        <v>44538</v>
      </c>
    </row>
    <row r="1312" spans="1:15" customFormat="1">
      <c r="A1312" t="s">
        <v>1944</v>
      </c>
      <c r="B1312" t="s">
        <v>601</v>
      </c>
      <c r="C1312" s="32">
        <v>44503</v>
      </c>
      <c r="D1312" s="33">
        <v>781.24</v>
      </c>
      <c r="E1312" s="34">
        <v>0</v>
      </c>
      <c r="F1312" s="34">
        <v>781.24</v>
      </c>
      <c r="G1312">
        <v>10</v>
      </c>
      <c r="H1312" t="s">
        <v>51</v>
      </c>
      <c r="I1312" t="s">
        <v>102</v>
      </c>
      <c r="J1312" t="s">
        <v>588</v>
      </c>
      <c r="K1312" s="23" t="str">
        <f>CONCATENATE(G:G,H:H,I:I,J:J)</f>
        <v>10FSC</v>
      </c>
      <c r="M1312" t="str">
        <f>VLOOKUP(B:B,CLIENTS!A:C,3,FALSE)</f>
        <v>CH060</v>
      </c>
      <c r="N1312" s="51" t="str">
        <f>RIGHT(M:M,3)</f>
        <v>060</v>
      </c>
      <c r="O1312" s="52">
        <f>C1312+N1312+30</f>
        <v>44593</v>
      </c>
    </row>
    <row r="1313" spans="1:15" customFormat="1">
      <c r="A1313" t="s">
        <v>2033</v>
      </c>
      <c r="B1313" t="s">
        <v>2034</v>
      </c>
      <c r="C1313" s="32">
        <v>44516</v>
      </c>
      <c r="D1313" s="33">
        <v>781.24</v>
      </c>
      <c r="E1313" s="34">
        <v>0</v>
      </c>
      <c r="F1313" s="34">
        <v>781.24</v>
      </c>
      <c r="G1313">
        <v>10</v>
      </c>
      <c r="H1313" t="s">
        <v>51</v>
      </c>
      <c r="I1313" t="s">
        <v>102</v>
      </c>
      <c r="J1313" t="s">
        <v>588</v>
      </c>
      <c r="K1313" s="23" t="str">
        <f>CONCATENATE(G:G,H:H,I:I,J:J)</f>
        <v>10FSC</v>
      </c>
      <c r="M1313" t="str">
        <f>VLOOKUP(B:B,CLIENTS!A:C,3,FALSE)</f>
        <v>CH060</v>
      </c>
      <c r="N1313" s="51" t="str">
        <f>RIGHT(M:M,3)</f>
        <v>060</v>
      </c>
      <c r="O1313" s="52">
        <f>C1313+N1313+30</f>
        <v>44606</v>
      </c>
    </row>
    <row r="1314" spans="1:15" customFormat="1">
      <c r="A1314" t="s">
        <v>2393</v>
      </c>
      <c r="B1314" t="s">
        <v>601</v>
      </c>
      <c r="C1314" s="32">
        <v>44543</v>
      </c>
      <c r="D1314" s="33">
        <v>353.584</v>
      </c>
      <c r="E1314" s="34">
        <v>0</v>
      </c>
      <c r="F1314" s="34">
        <v>353.584</v>
      </c>
      <c r="G1314">
        <v>10</v>
      </c>
      <c r="H1314" t="s">
        <v>51</v>
      </c>
      <c r="I1314" t="s">
        <v>102</v>
      </c>
      <c r="J1314" t="s">
        <v>682</v>
      </c>
      <c r="K1314" s="23" t="str">
        <f>CONCATENATE(G:G,H:H,I:I,J:J)</f>
        <v>10FSD</v>
      </c>
      <c r="M1314" t="str">
        <f>VLOOKUP(B:B,CLIENTS!A:C,3,FALSE)</f>
        <v>CH060</v>
      </c>
      <c r="N1314" s="51" t="str">
        <f>RIGHT(M:M,3)</f>
        <v>060</v>
      </c>
      <c r="O1314" s="52">
        <f>C1314+N1314+30</f>
        <v>44633</v>
      </c>
    </row>
    <row r="1315" spans="1:15" customFormat="1">
      <c r="A1315" t="s">
        <v>2553</v>
      </c>
      <c r="B1315" t="s">
        <v>601</v>
      </c>
      <c r="C1315" s="32">
        <v>44557</v>
      </c>
      <c r="D1315" s="33">
        <v>781.24</v>
      </c>
      <c r="E1315" s="34">
        <v>0</v>
      </c>
      <c r="F1315" s="34">
        <v>781.24</v>
      </c>
      <c r="G1315">
        <v>10</v>
      </c>
      <c r="H1315" t="s">
        <v>51</v>
      </c>
      <c r="I1315" t="s">
        <v>102</v>
      </c>
      <c r="J1315" t="s">
        <v>682</v>
      </c>
      <c r="K1315" s="23" t="str">
        <f>CONCATENATE(G:G,H:H,I:I,J:J)</f>
        <v>10FSD</v>
      </c>
      <c r="M1315" t="str">
        <f>VLOOKUP(B:B,CLIENTS!A:C,3,FALSE)</f>
        <v>CH060</v>
      </c>
      <c r="N1315" s="51" t="str">
        <f>RIGHT(M:M,3)</f>
        <v>060</v>
      </c>
      <c r="O1315" s="52">
        <f>C1315+N1315+30</f>
        <v>44647</v>
      </c>
    </row>
    <row r="1316" spans="1:15" customFormat="1">
      <c r="A1316" t="s">
        <v>2976</v>
      </c>
      <c r="B1316" t="s">
        <v>601</v>
      </c>
      <c r="C1316" s="32">
        <v>44572</v>
      </c>
      <c r="D1316" s="33">
        <v>272.49099999999999</v>
      </c>
      <c r="E1316" s="34">
        <v>0</v>
      </c>
      <c r="F1316" s="34">
        <v>272.49099999999999</v>
      </c>
      <c r="G1316">
        <v>10</v>
      </c>
      <c r="H1316" t="s">
        <v>51</v>
      </c>
      <c r="I1316" t="s">
        <v>102</v>
      </c>
      <c r="J1316" t="s">
        <v>803</v>
      </c>
      <c r="K1316" s="23" t="str">
        <f>CONCATENATE(G:G,H:H,I:I,J:J)</f>
        <v>10FSM</v>
      </c>
      <c r="M1316" t="str">
        <f>VLOOKUP(B:B,CLIENTS!A:C,3,FALSE)</f>
        <v>CH060</v>
      </c>
      <c r="N1316" s="51" t="str">
        <f>RIGHT(M:M,3)</f>
        <v>060</v>
      </c>
      <c r="O1316" s="52">
        <f>C1316+N1316+30</f>
        <v>44662</v>
      </c>
    </row>
    <row r="1317" spans="1:15" customFormat="1">
      <c r="A1317" t="s">
        <v>3054</v>
      </c>
      <c r="B1317" t="s">
        <v>601</v>
      </c>
      <c r="C1317" s="32">
        <v>44578</v>
      </c>
      <c r="D1317" s="33">
        <v>508.73</v>
      </c>
      <c r="E1317" s="34">
        <v>0</v>
      </c>
      <c r="F1317" s="34">
        <v>508.73</v>
      </c>
      <c r="G1317">
        <v>10</v>
      </c>
      <c r="H1317" t="s">
        <v>51</v>
      </c>
      <c r="I1317" t="s">
        <v>102</v>
      </c>
      <c r="J1317" t="s">
        <v>803</v>
      </c>
      <c r="K1317" s="23" t="str">
        <f>CONCATENATE(G:G,H:H,I:I,J:J)</f>
        <v>10FSM</v>
      </c>
      <c r="M1317" t="str">
        <f>VLOOKUP(B:B,CLIENTS!A:C,3,FALSE)</f>
        <v>CH060</v>
      </c>
      <c r="N1317" s="51" t="str">
        <f>RIGHT(M:M,3)</f>
        <v>060</v>
      </c>
      <c r="O1317" s="52">
        <f>C1317+N1317+30</f>
        <v>44668</v>
      </c>
    </row>
    <row r="1318" spans="1:15" customFormat="1">
      <c r="A1318" t="s">
        <v>467</v>
      </c>
      <c r="B1318" t="s">
        <v>30</v>
      </c>
      <c r="C1318" s="32">
        <v>42003</v>
      </c>
      <c r="D1318" s="33">
        <v>124.346</v>
      </c>
      <c r="E1318" s="34">
        <v>0</v>
      </c>
      <c r="F1318" s="34">
        <v>124.346</v>
      </c>
      <c r="G1318">
        <v>10</v>
      </c>
      <c r="H1318" t="s">
        <v>51</v>
      </c>
      <c r="I1318" t="s">
        <v>102</v>
      </c>
      <c r="J1318" t="s">
        <v>365</v>
      </c>
      <c r="K1318" s="23" t="str">
        <f>CONCATENATE(G:G,H:H,I:I,J:J)</f>
        <v>10FSV</v>
      </c>
      <c r="M1318" t="str">
        <f>VLOOKUP(B:B,CLIENTS!A:C,3,FALSE)</f>
        <v>CH060</v>
      </c>
      <c r="N1318" s="51" t="str">
        <f>RIGHT(M:M,3)</f>
        <v>060</v>
      </c>
      <c r="O1318" s="52">
        <f>C1318+N1318+30</f>
        <v>42093</v>
      </c>
    </row>
    <row r="1319" spans="1:15" customFormat="1">
      <c r="A1319" t="s">
        <v>475</v>
      </c>
      <c r="B1319" t="s">
        <v>30</v>
      </c>
      <c r="C1319" s="32">
        <v>42053</v>
      </c>
      <c r="D1319" s="33">
        <v>174.25</v>
      </c>
      <c r="E1319" s="34">
        <v>170</v>
      </c>
      <c r="F1319" s="34">
        <v>4.25</v>
      </c>
      <c r="G1319">
        <v>10</v>
      </c>
      <c r="H1319" t="s">
        <v>51</v>
      </c>
      <c r="I1319" t="s">
        <v>102</v>
      </c>
      <c r="J1319" t="s">
        <v>366</v>
      </c>
      <c r="K1319" s="23" t="str">
        <f>CONCATENATE(G:G,H:H,I:I,J:J)</f>
        <v>10FSW</v>
      </c>
      <c r="M1319" t="str">
        <f>VLOOKUP(B:B,CLIENTS!A:C,3,FALSE)</f>
        <v>CH060</v>
      </c>
      <c r="N1319" s="51" t="str">
        <f>RIGHT(M:M,3)</f>
        <v>060</v>
      </c>
      <c r="O1319" s="52">
        <f>C1319+N1319+30</f>
        <v>42143</v>
      </c>
    </row>
    <row r="1320" spans="1:15" customFormat="1">
      <c r="A1320" t="s">
        <v>483</v>
      </c>
      <c r="B1320" t="s">
        <v>30</v>
      </c>
      <c r="C1320" s="32">
        <v>42312</v>
      </c>
      <c r="D1320" s="33">
        <v>298.096</v>
      </c>
      <c r="E1320" s="34">
        <v>295</v>
      </c>
      <c r="F1320" s="34">
        <v>3.0960000000000001</v>
      </c>
      <c r="G1320">
        <v>10</v>
      </c>
      <c r="H1320" t="s">
        <v>51</v>
      </c>
      <c r="I1320" t="s">
        <v>102</v>
      </c>
      <c r="J1320" t="s">
        <v>366</v>
      </c>
      <c r="K1320" s="23" t="str">
        <f>CONCATENATE(G:G,H:H,I:I,J:J)</f>
        <v>10FSW</v>
      </c>
      <c r="M1320" t="str">
        <f>VLOOKUP(B:B,CLIENTS!A:C,3,FALSE)</f>
        <v>CH060</v>
      </c>
      <c r="N1320" s="51" t="str">
        <f>RIGHT(M:M,3)</f>
        <v>060</v>
      </c>
      <c r="O1320" s="52">
        <f>C1320+N1320+30</f>
        <v>42402</v>
      </c>
    </row>
    <row r="1321" spans="1:15" customFormat="1">
      <c r="A1321" t="s">
        <v>1715</v>
      </c>
      <c r="B1321" t="s">
        <v>7</v>
      </c>
      <c r="C1321" s="32">
        <v>44483</v>
      </c>
      <c r="D1321" s="33">
        <v>1093.02</v>
      </c>
      <c r="E1321" s="34">
        <v>755.08699999999999</v>
      </c>
      <c r="F1321" s="34">
        <v>337.93299999999999</v>
      </c>
      <c r="G1321">
        <v>10</v>
      </c>
      <c r="H1321" t="s">
        <v>51</v>
      </c>
      <c r="I1321" t="s">
        <v>102</v>
      </c>
      <c r="J1321" t="s">
        <v>1173</v>
      </c>
      <c r="K1321" s="23" t="str">
        <f>CONCATENATE(G:G,H:H,I:I,J:J)</f>
        <v>10FSH</v>
      </c>
      <c r="M1321" t="str">
        <f>VLOOKUP(B:B,CLIENTS!A:C,3,FALSE)</f>
        <v>TR120</v>
      </c>
      <c r="N1321" s="51" t="str">
        <f>RIGHT(M:M,3)</f>
        <v>120</v>
      </c>
      <c r="O1321" s="52">
        <f>C1321+N1321+30</f>
        <v>44633</v>
      </c>
    </row>
    <row r="1322" spans="1:15" customFormat="1">
      <c r="A1322" t="s">
        <v>1737</v>
      </c>
      <c r="B1322" t="s">
        <v>214</v>
      </c>
      <c r="C1322" s="32">
        <v>44489</v>
      </c>
      <c r="D1322" s="33">
        <v>1337.7439999999999</v>
      </c>
      <c r="E1322" s="34">
        <v>300</v>
      </c>
      <c r="F1322" s="34">
        <v>1037.7439999999999</v>
      </c>
      <c r="G1322">
        <v>10</v>
      </c>
      <c r="H1322" t="s">
        <v>51</v>
      </c>
      <c r="I1322" t="s">
        <v>102</v>
      </c>
      <c r="J1322" t="s">
        <v>1173</v>
      </c>
      <c r="K1322" s="23" t="str">
        <f>CONCATENATE(G:G,H:H,I:I,J:J)</f>
        <v>10FSH</v>
      </c>
      <c r="M1322" t="str">
        <f>VLOOKUP(B:B,CLIENTS!A:C,3,FALSE)</f>
        <v>TR120</v>
      </c>
      <c r="N1322" s="51" t="str">
        <f>RIGHT(M:M,3)</f>
        <v>120</v>
      </c>
      <c r="O1322" s="52">
        <f>C1322+N1322+30</f>
        <v>44639</v>
      </c>
    </row>
    <row r="1323" spans="1:15" customFormat="1">
      <c r="A1323" t="s">
        <v>2327</v>
      </c>
      <c r="B1323" t="s">
        <v>7</v>
      </c>
      <c r="C1323" s="32">
        <v>44537</v>
      </c>
      <c r="D1323" s="33">
        <v>1044.825</v>
      </c>
      <c r="E1323" s="34">
        <v>0</v>
      </c>
      <c r="F1323" s="34">
        <v>1044.825</v>
      </c>
      <c r="G1323">
        <v>10</v>
      </c>
      <c r="H1323" t="s">
        <v>51</v>
      </c>
      <c r="I1323" t="s">
        <v>102</v>
      </c>
      <c r="J1323" t="s">
        <v>682</v>
      </c>
      <c r="K1323" s="23" t="str">
        <f>CONCATENATE(G:G,H:H,I:I,J:J)</f>
        <v>10FSD</v>
      </c>
      <c r="M1323" t="str">
        <f>VLOOKUP(B:B,CLIENTS!A:C,3,FALSE)</f>
        <v>TR120</v>
      </c>
      <c r="N1323" s="51" t="str">
        <f>RIGHT(M:M,3)</f>
        <v>120</v>
      </c>
      <c r="O1323" s="52">
        <f>C1323+N1323+30</f>
        <v>44687</v>
      </c>
    </row>
    <row r="1324" spans="1:15" customFormat="1">
      <c r="A1324" t="s">
        <v>1609</v>
      </c>
      <c r="B1324" t="s">
        <v>719</v>
      </c>
      <c r="C1324" s="32">
        <v>44467</v>
      </c>
      <c r="D1324" s="33">
        <v>666.24199999999996</v>
      </c>
      <c r="E1324" s="34">
        <v>0</v>
      </c>
      <c r="F1324" s="34">
        <v>666.24199999999996</v>
      </c>
      <c r="G1324">
        <v>10</v>
      </c>
      <c r="H1324" t="s">
        <v>51</v>
      </c>
      <c r="I1324" t="s">
        <v>102</v>
      </c>
      <c r="J1324" t="s">
        <v>965</v>
      </c>
      <c r="K1324" s="23" t="str">
        <f>CONCATENATE(G:G,H:H,I:I,J:J)</f>
        <v>10FSK</v>
      </c>
      <c r="M1324" t="str">
        <f>VLOOKUP(B:B,CLIENTS!A:C,3,FALSE)</f>
        <v>TR090</v>
      </c>
      <c r="N1324" s="51" t="str">
        <f>RIGHT(M:M,3)</f>
        <v>090</v>
      </c>
      <c r="O1324" s="52">
        <f>C1324+N1324+30</f>
        <v>44587</v>
      </c>
    </row>
    <row r="1325" spans="1:15" customFormat="1">
      <c r="A1325" t="s">
        <v>1665</v>
      </c>
      <c r="B1325" t="s">
        <v>719</v>
      </c>
      <c r="C1325" s="32">
        <v>44473</v>
      </c>
      <c r="D1325" s="33">
        <v>1104.9349999999999</v>
      </c>
      <c r="E1325" s="34">
        <v>0.871</v>
      </c>
      <c r="F1325" s="34">
        <v>1104.0640000000001</v>
      </c>
      <c r="G1325">
        <v>10</v>
      </c>
      <c r="H1325" t="s">
        <v>51</v>
      </c>
      <c r="I1325" t="s">
        <v>102</v>
      </c>
      <c r="J1325" t="s">
        <v>1173</v>
      </c>
      <c r="K1325" s="23" t="str">
        <f>CONCATENATE(G:G,H:H,I:I,J:J)</f>
        <v>10FSH</v>
      </c>
      <c r="M1325" t="str">
        <f>VLOOKUP(B:B,CLIENTS!A:C,3,FALSE)</f>
        <v>TR090</v>
      </c>
      <c r="N1325" s="51" t="str">
        <f>RIGHT(M:M,3)</f>
        <v>090</v>
      </c>
      <c r="O1325" s="52">
        <f>C1325+N1325+30</f>
        <v>44593</v>
      </c>
    </row>
    <row r="1326" spans="1:15" customFormat="1">
      <c r="A1326" t="s">
        <v>1701</v>
      </c>
      <c r="B1326" t="s">
        <v>719</v>
      </c>
      <c r="C1326" s="32">
        <v>44481</v>
      </c>
      <c r="D1326" s="33">
        <v>184.65600000000001</v>
      </c>
      <c r="E1326" s="34">
        <v>0</v>
      </c>
      <c r="F1326" s="34">
        <v>184.65600000000001</v>
      </c>
      <c r="G1326">
        <v>10</v>
      </c>
      <c r="H1326" t="s">
        <v>51</v>
      </c>
      <c r="I1326" t="s">
        <v>102</v>
      </c>
      <c r="J1326" t="s">
        <v>1173</v>
      </c>
      <c r="K1326" s="23" t="str">
        <f>CONCATENATE(G:G,H:H,I:I,J:J)</f>
        <v>10FSH</v>
      </c>
      <c r="M1326" t="str">
        <f>VLOOKUP(B:B,CLIENTS!A:C,3,FALSE)</f>
        <v>TR090</v>
      </c>
      <c r="N1326" s="51" t="str">
        <f>RIGHT(M:M,3)</f>
        <v>090</v>
      </c>
      <c r="O1326" s="52">
        <f>C1326+N1326+30</f>
        <v>44601</v>
      </c>
    </row>
    <row r="1327" spans="1:15" customFormat="1">
      <c r="A1327" t="s">
        <v>1729</v>
      </c>
      <c r="B1327" t="s">
        <v>719</v>
      </c>
      <c r="C1327" s="32">
        <v>44488</v>
      </c>
      <c r="D1327" s="33">
        <v>2010.011</v>
      </c>
      <c r="E1327" s="34">
        <v>0</v>
      </c>
      <c r="F1327" s="34">
        <v>2010.011</v>
      </c>
      <c r="G1327">
        <v>10</v>
      </c>
      <c r="H1327" t="s">
        <v>51</v>
      </c>
      <c r="I1327" t="s">
        <v>102</v>
      </c>
      <c r="J1327" t="s">
        <v>1173</v>
      </c>
      <c r="K1327" s="23" t="str">
        <f>CONCATENATE(G:G,H:H,I:I,J:J)</f>
        <v>10FSH</v>
      </c>
      <c r="M1327" t="str">
        <f>VLOOKUP(B:B,CLIENTS!A:C,3,FALSE)</f>
        <v>TR090</v>
      </c>
      <c r="N1327" s="51" t="str">
        <f>RIGHT(M:M,3)</f>
        <v>090</v>
      </c>
      <c r="O1327" s="52">
        <f>C1327+N1327+30</f>
        <v>44608</v>
      </c>
    </row>
    <row r="1328" spans="1:15" customFormat="1">
      <c r="A1328" t="s">
        <v>1732</v>
      </c>
      <c r="B1328" t="s">
        <v>719</v>
      </c>
      <c r="C1328" s="32">
        <v>44488</v>
      </c>
      <c r="D1328" s="33">
        <v>2549.1489999999999</v>
      </c>
      <c r="E1328" s="34">
        <v>0</v>
      </c>
      <c r="F1328" s="34">
        <v>2549.1489999999999</v>
      </c>
      <c r="G1328">
        <v>10</v>
      </c>
      <c r="H1328" t="s">
        <v>51</v>
      </c>
      <c r="I1328" t="s">
        <v>102</v>
      </c>
      <c r="J1328" t="s">
        <v>1173</v>
      </c>
      <c r="K1328" s="23" t="str">
        <f>CONCATENATE(G:G,H:H,I:I,J:J)</f>
        <v>10FSH</v>
      </c>
      <c r="M1328" t="str">
        <f>VLOOKUP(B:B,CLIENTS!A:C,3,FALSE)</f>
        <v>TR090</v>
      </c>
      <c r="N1328" s="51" t="str">
        <f>RIGHT(M:M,3)</f>
        <v>090</v>
      </c>
      <c r="O1328" s="52">
        <f>C1328+N1328+30</f>
        <v>44608</v>
      </c>
    </row>
    <row r="1329" spans="1:15" customFormat="1">
      <c r="A1329" t="s">
        <v>1738</v>
      </c>
      <c r="B1329" t="s">
        <v>719</v>
      </c>
      <c r="C1329" s="32">
        <v>44489</v>
      </c>
      <c r="D1329" s="33">
        <v>1231.982</v>
      </c>
      <c r="E1329" s="34">
        <v>0</v>
      </c>
      <c r="F1329" s="34">
        <v>1231.982</v>
      </c>
      <c r="G1329">
        <v>10</v>
      </c>
      <c r="H1329" t="s">
        <v>51</v>
      </c>
      <c r="I1329" t="s">
        <v>102</v>
      </c>
      <c r="J1329" t="s">
        <v>1173</v>
      </c>
      <c r="K1329" s="23" t="str">
        <f>CONCATENATE(G:G,H:H,I:I,J:J)</f>
        <v>10FSH</v>
      </c>
      <c r="M1329" t="str">
        <f>VLOOKUP(B:B,CLIENTS!A:C,3,FALSE)</f>
        <v>TR090</v>
      </c>
      <c r="N1329" s="51" t="str">
        <f>RIGHT(M:M,3)</f>
        <v>090</v>
      </c>
      <c r="O1329" s="52">
        <f>C1329+N1329+30</f>
        <v>44609</v>
      </c>
    </row>
    <row r="1330" spans="1:15" customFormat="1">
      <c r="A1330" t="s">
        <v>1755</v>
      </c>
      <c r="B1330" t="s">
        <v>719</v>
      </c>
      <c r="C1330" s="32">
        <v>44491</v>
      </c>
      <c r="D1330" s="33">
        <v>512.048</v>
      </c>
      <c r="E1330" s="34">
        <v>0</v>
      </c>
      <c r="F1330" s="34">
        <v>512.048</v>
      </c>
      <c r="G1330">
        <v>10</v>
      </c>
      <c r="H1330" t="s">
        <v>51</v>
      </c>
      <c r="I1330" t="s">
        <v>102</v>
      </c>
      <c r="J1330" t="s">
        <v>1173</v>
      </c>
      <c r="K1330" s="23" t="str">
        <f>CONCATENATE(G:G,H:H,I:I,J:J)</f>
        <v>10FSH</v>
      </c>
      <c r="M1330" t="str">
        <f>VLOOKUP(B:B,CLIENTS!A:C,3,FALSE)</f>
        <v>TR090</v>
      </c>
      <c r="N1330" s="51" t="str">
        <f>RIGHT(M:M,3)</f>
        <v>090</v>
      </c>
      <c r="O1330" s="52">
        <f>C1330+N1330+30</f>
        <v>44611</v>
      </c>
    </row>
    <row r="1331" spans="1:15" customFormat="1">
      <c r="A1331" t="s">
        <v>1756</v>
      </c>
      <c r="B1331" t="s">
        <v>719</v>
      </c>
      <c r="C1331" s="32">
        <v>44491</v>
      </c>
      <c r="D1331" s="33">
        <v>283.47000000000003</v>
      </c>
      <c r="E1331" s="34">
        <v>0</v>
      </c>
      <c r="F1331" s="34">
        <v>283.47000000000003</v>
      </c>
      <c r="G1331">
        <v>10</v>
      </c>
      <c r="H1331" t="s">
        <v>51</v>
      </c>
      <c r="I1331" t="s">
        <v>102</v>
      </c>
      <c r="J1331" t="s">
        <v>1173</v>
      </c>
      <c r="K1331" s="23" t="str">
        <f>CONCATENATE(G:G,H:H,I:I,J:J)</f>
        <v>10FSH</v>
      </c>
      <c r="M1331" t="str">
        <f>VLOOKUP(B:B,CLIENTS!A:C,3,FALSE)</f>
        <v>TR090</v>
      </c>
      <c r="N1331" s="51" t="str">
        <f>RIGHT(M:M,3)</f>
        <v>090</v>
      </c>
      <c r="O1331" s="52">
        <f>C1331+N1331+30</f>
        <v>44611</v>
      </c>
    </row>
    <row r="1332" spans="1:15" customFormat="1">
      <c r="A1332" t="s">
        <v>1776</v>
      </c>
      <c r="B1332" t="s">
        <v>719</v>
      </c>
      <c r="C1332" s="32">
        <v>44495</v>
      </c>
      <c r="D1332" s="33">
        <v>821.52200000000005</v>
      </c>
      <c r="E1332" s="34">
        <v>0</v>
      </c>
      <c r="F1332" s="34">
        <v>821.52200000000005</v>
      </c>
      <c r="G1332">
        <v>10</v>
      </c>
      <c r="H1332" t="s">
        <v>51</v>
      </c>
      <c r="I1332" t="s">
        <v>102</v>
      </c>
      <c r="J1332" t="s">
        <v>1173</v>
      </c>
      <c r="K1332" s="23" t="str">
        <f>CONCATENATE(G:G,H:H,I:I,J:J)</f>
        <v>10FSH</v>
      </c>
      <c r="M1332" t="str">
        <f>VLOOKUP(B:B,CLIENTS!A:C,3,FALSE)</f>
        <v>TR090</v>
      </c>
      <c r="N1332" s="51" t="str">
        <f>RIGHT(M:M,3)</f>
        <v>090</v>
      </c>
      <c r="O1332" s="52">
        <f>C1332+N1332+30</f>
        <v>44615</v>
      </c>
    </row>
    <row r="1333" spans="1:15" customFormat="1">
      <c r="A1333" t="s">
        <v>1931</v>
      </c>
      <c r="B1333" t="s">
        <v>719</v>
      </c>
      <c r="C1333" s="32">
        <v>44501</v>
      </c>
      <c r="D1333" s="33">
        <v>1018.6079999999999</v>
      </c>
      <c r="E1333" s="34">
        <v>0</v>
      </c>
      <c r="F1333" s="34">
        <v>1018.6079999999999</v>
      </c>
      <c r="G1333">
        <v>10</v>
      </c>
      <c r="H1333" t="s">
        <v>51</v>
      </c>
      <c r="I1333" t="s">
        <v>102</v>
      </c>
      <c r="J1333" t="s">
        <v>588</v>
      </c>
      <c r="K1333" s="23" t="str">
        <f>CONCATENATE(G:G,H:H,I:I,J:J)</f>
        <v>10FSC</v>
      </c>
      <c r="M1333" t="str">
        <f>VLOOKUP(B:B,CLIENTS!A:C,3,FALSE)</f>
        <v>TR090</v>
      </c>
      <c r="N1333" s="51" t="str">
        <f>RIGHT(M:M,3)</f>
        <v>090</v>
      </c>
      <c r="O1333" s="52">
        <f>C1333+N1333+30</f>
        <v>44621</v>
      </c>
    </row>
    <row r="1334" spans="1:15" customFormat="1">
      <c r="A1334" t="s">
        <v>1947</v>
      </c>
      <c r="B1334" t="s">
        <v>713</v>
      </c>
      <c r="C1334" s="32">
        <v>44504</v>
      </c>
      <c r="D1334" s="33">
        <v>735.73800000000006</v>
      </c>
      <c r="E1334" s="34">
        <v>0</v>
      </c>
      <c r="F1334" s="34">
        <v>735.73800000000006</v>
      </c>
      <c r="G1334">
        <v>10</v>
      </c>
      <c r="H1334" t="s">
        <v>51</v>
      </c>
      <c r="I1334" t="s">
        <v>102</v>
      </c>
      <c r="J1334" t="s">
        <v>588</v>
      </c>
      <c r="K1334" s="23" t="str">
        <f>CONCATENATE(G:G,H:H,I:I,J:J)</f>
        <v>10FSC</v>
      </c>
      <c r="M1334" t="str">
        <f>VLOOKUP(B:B,CLIENTS!A:C,3,FALSE)</f>
        <v>TR090</v>
      </c>
      <c r="N1334" s="51" t="str">
        <f>RIGHT(M:M,3)</f>
        <v>090</v>
      </c>
      <c r="O1334" s="52">
        <f>C1334+N1334+30</f>
        <v>44624</v>
      </c>
    </row>
    <row r="1335" spans="1:15" customFormat="1">
      <c r="A1335" t="s">
        <v>1985</v>
      </c>
      <c r="B1335" t="s">
        <v>719</v>
      </c>
      <c r="C1335" s="32">
        <v>44509</v>
      </c>
      <c r="D1335" s="33">
        <v>1866.133</v>
      </c>
      <c r="E1335" s="34">
        <v>0</v>
      </c>
      <c r="F1335" s="34">
        <v>1866.133</v>
      </c>
      <c r="G1335">
        <v>10</v>
      </c>
      <c r="H1335" t="s">
        <v>51</v>
      </c>
      <c r="I1335" t="s">
        <v>102</v>
      </c>
      <c r="J1335" t="s">
        <v>588</v>
      </c>
      <c r="K1335" s="23" t="str">
        <f>CONCATENATE(G:G,H:H,I:I,J:J)</f>
        <v>10FSC</v>
      </c>
      <c r="M1335" t="str">
        <f>VLOOKUP(B:B,CLIENTS!A:C,3,FALSE)</f>
        <v>TR090</v>
      </c>
      <c r="N1335" s="51" t="str">
        <f>RIGHT(M:M,3)</f>
        <v>090</v>
      </c>
      <c r="O1335" s="52">
        <f>C1335+N1335+30</f>
        <v>44629</v>
      </c>
    </row>
    <row r="1336" spans="1:15" customFormat="1">
      <c r="A1336" t="s">
        <v>1997</v>
      </c>
      <c r="B1336" t="s">
        <v>719</v>
      </c>
      <c r="C1336" s="32">
        <v>44510</v>
      </c>
      <c r="D1336" s="33">
        <v>368.71199999999999</v>
      </c>
      <c r="E1336" s="34">
        <v>0</v>
      </c>
      <c r="F1336" s="34">
        <v>368.71199999999999</v>
      </c>
      <c r="G1336">
        <v>10</v>
      </c>
      <c r="H1336" t="s">
        <v>51</v>
      </c>
      <c r="I1336" t="s">
        <v>102</v>
      </c>
      <c r="J1336" t="s">
        <v>588</v>
      </c>
      <c r="K1336" s="23" t="str">
        <f>CONCATENATE(G:G,H:H,I:I,J:J)</f>
        <v>10FSC</v>
      </c>
      <c r="M1336" t="str">
        <f>VLOOKUP(B:B,CLIENTS!A:C,3,FALSE)</f>
        <v>TR090</v>
      </c>
      <c r="N1336" s="51" t="str">
        <f>RIGHT(M:M,3)</f>
        <v>090</v>
      </c>
      <c r="O1336" s="52">
        <f>C1336+N1336+30</f>
        <v>44630</v>
      </c>
    </row>
    <row r="1337" spans="1:15" customFormat="1">
      <c r="A1337" t="s">
        <v>2012</v>
      </c>
      <c r="B1337" t="s">
        <v>719</v>
      </c>
      <c r="C1337" s="32">
        <v>44512</v>
      </c>
      <c r="D1337" s="33">
        <v>1076.703</v>
      </c>
      <c r="E1337" s="34">
        <v>0</v>
      </c>
      <c r="F1337" s="34">
        <v>1076.703</v>
      </c>
      <c r="G1337">
        <v>10</v>
      </c>
      <c r="H1337" t="s">
        <v>51</v>
      </c>
      <c r="I1337" t="s">
        <v>102</v>
      </c>
      <c r="J1337" t="s">
        <v>588</v>
      </c>
      <c r="K1337" s="23" t="str">
        <f>CONCATENATE(G:G,H:H,I:I,J:J)</f>
        <v>10FSC</v>
      </c>
      <c r="M1337" t="str">
        <f>VLOOKUP(B:B,CLIENTS!A:C,3,FALSE)</f>
        <v>TR090</v>
      </c>
      <c r="N1337" s="51" t="str">
        <f>RIGHT(M:M,3)</f>
        <v>090</v>
      </c>
      <c r="O1337" s="52">
        <f>C1337+N1337+30</f>
        <v>44632</v>
      </c>
    </row>
    <row r="1338" spans="1:15" customFormat="1">
      <c r="A1338" t="s">
        <v>2036</v>
      </c>
      <c r="B1338" t="s">
        <v>719</v>
      </c>
      <c r="C1338" s="32">
        <v>44516</v>
      </c>
      <c r="D1338" s="33">
        <v>368.16800000000001</v>
      </c>
      <c r="E1338" s="34">
        <v>0</v>
      </c>
      <c r="F1338" s="34">
        <v>368.16800000000001</v>
      </c>
      <c r="G1338">
        <v>10</v>
      </c>
      <c r="H1338" t="s">
        <v>51</v>
      </c>
      <c r="I1338" t="s">
        <v>102</v>
      </c>
      <c r="J1338" t="s">
        <v>588</v>
      </c>
      <c r="K1338" s="23" t="str">
        <f>CONCATENATE(G:G,H:H,I:I,J:J)</f>
        <v>10FSC</v>
      </c>
      <c r="M1338" t="str">
        <f>VLOOKUP(B:B,CLIENTS!A:C,3,FALSE)</f>
        <v>TR090</v>
      </c>
      <c r="N1338" s="51" t="str">
        <f>RIGHT(M:M,3)</f>
        <v>090</v>
      </c>
      <c r="O1338" s="52">
        <f>C1338+N1338+30</f>
        <v>44636</v>
      </c>
    </row>
    <row r="1339" spans="1:15" customFormat="1">
      <c r="A1339" t="s">
        <v>2037</v>
      </c>
      <c r="B1339" t="s">
        <v>719</v>
      </c>
      <c r="C1339" s="32">
        <v>44516</v>
      </c>
      <c r="D1339" s="33">
        <v>411.06099999999998</v>
      </c>
      <c r="E1339" s="34">
        <v>0</v>
      </c>
      <c r="F1339" s="34">
        <v>411.06099999999998</v>
      </c>
      <c r="G1339">
        <v>10</v>
      </c>
      <c r="H1339" t="s">
        <v>51</v>
      </c>
      <c r="I1339" t="s">
        <v>102</v>
      </c>
      <c r="J1339" t="s">
        <v>588</v>
      </c>
      <c r="K1339" s="23" t="str">
        <f>CONCATENATE(G:G,H:H,I:I,J:J)</f>
        <v>10FSC</v>
      </c>
      <c r="M1339" t="str">
        <f>VLOOKUP(B:B,CLIENTS!A:C,3,FALSE)</f>
        <v>TR090</v>
      </c>
      <c r="N1339" s="51" t="str">
        <f>RIGHT(M:M,3)</f>
        <v>090</v>
      </c>
      <c r="O1339" s="52">
        <f>C1339+N1339+30</f>
        <v>44636</v>
      </c>
    </row>
    <row r="1340" spans="1:15" customFormat="1">
      <c r="A1340" t="s">
        <v>2038</v>
      </c>
      <c r="B1340" t="s">
        <v>719</v>
      </c>
      <c r="C1340" s="32">
        <v>44516</v>
      </c>
      <c r="D1340" s="33">
        <v>184.65600000000001</v>
      </c>
      <c r="E1340" s="34">
        <v>0</v>
      </c>
      <c r="F1340" s="34">
        <v>184.65600000000001</v>
      </c>
      <c r="G1340">
        <v>10</v>
      </c>
      <c r="H1340" t="s">
        <v>51</v>
      </c>
      <c r="I1340" t="s">
        <v>102</v>
      </c>
      <c r="J1340" t="s">
        <v>588</v>
      </c>
      <c r="K1340" s="23" t="str">
        <f>CONCATENATE(G:G,H:H,I:I,J:J)</f>
        <v>10FSC</v>
      </c>
      <c r="M1340" t="str">
        <f>VLOOKUP(B:B,CLIENTS!A:C,3,FALSE)</f>
        <v>TR090</v>
      </c>
      <c r="N1340" s="51" t="str">
        <f>RIGHT(M:M,3)</f>
        <v>090</v>
      </c>
      <c r="O1340" s="52">
        <f>C1340+N1340+30</f>
        <v>44636</v>
      </c>
    </row>
    <row r="1341" spans="1:15" customFormat="1">
      <c r="A1341" t="s">
        <v>2087</v>
      </c>
      <c r="B1341" t="s">
        <v>719</v>
      </c>
      <c r="C1341" s="32">
        <v>44522</v>
      </c>
      <c r="D1341" s="33">
        <v>1866.133</v>
      </c>
      <c r="E1341" s="34">
        <v>0</v>
      </c>
      <c r="F1341" s="34">
        <v>1866.133</v>
      </c>
      <c r="G1341">
        <v>10</v>
      </c>
      <c r="H1341" t="s">
        <v>51</v>
      </c>
      <c r="I1341" t="s">
        <v>102</v>
      </c>
      <c r="J1341" t="s">
        <v>588</v>
      </c>
      <c r="K1341" s="23" t="str">
        <f>CONCATENATE(G:G,H:H,I:I,J:J)</f>
        <v>10FSC</v>
      </c>
      <c r="M1341" t="str">
        <f>VLOOKUP(B:B,CLIENTS!A:C,3,FALSE)</f>
        <v>TR090</v>
      </c>
      <c r="N1341" s="51" t="str">
        <f>RIGHT(M:M,3)</f>
        <v>090</v>
      </c>
      <c r="O1341" s="52">
        <f>C1341+N1341+30</f>
        <v>44642</v>
      </c>
    </row>
    <row r="1342" spans="1:15" customFormat="1">
      <c r="A1342" t="s">
        <v>2252</v>
      </c>
      <c r="B1342" t="s">
        <v>719</v>
      </c>
      <c r="C1342" s="32">
        <v>44530</v>
      </c>
      <c r="D1342" s="33">
        <v>368.16800000000001</v>
      </c>
      <c r="E1342" s="34">
        <v>0</v>
      </c>
      <c r="F1342" s="34">
        <v>368.16800000000001</v>
      </c>
      <c r="G1342">
        <v>10</v>
      </c>
      <c r="H1342" t="s">
        <v>51</v>
      </c>
      <c r="I1342" t="s">
        <v>102</v>
      </c>
      <c r="J1342" t="s">
        <v>588</v>
      </c>
      <c r="K1342" s="23" t="str">
        <f>CONCATENATE(G:G,H:H,I:I,J:J)</f>
        <v>10FSC</v>
      </c>
      <c r="M1342" t="str">
        <f>VLOOKUP(B:B,CLIENTS!A:C,3,FALSE)</f>
        <v>TR090</v>
      </c>
      <c r="N1342" s="51" t="str">
        <f>RIGHT(M:M,3)</f>
        <v>090</v>
      </c>
      <c r="O1342" s="52">
        <f>C1342+N1342+30</f>
        <v>44650</v>
      </c>
    </row>
    <row r="1343" spans="1:15" customFormat="1">
      <c r="A1343" t="s">
        <v>2276</v>
      </c>
      <c r="B1343" t="s">
        <v>713</v>
      </c>
      <c r="C1343" s="32">
        <v>44532</v>
      </c>
      <c r="D1343" s="33">
        <v>194.97200000000001</v>
      </c>
      <c r="E1343" s="34">
        <v>0</v>
      </c>
      <c r="F1343" s="34">
        <v>194.97200000000001</v>
      </c>
      <c r="G1343">
        <v>10</v>
      </c>
      <c r="H1343" t="s">
        <v>51</v>
      </c>
      <c r="I1343" t="s">
        <v>102</v>
      </c>
      <c r="J1343" t="s">
        <v>682</v>
      </c>
      <c r="K1343" s="23" t="str">
        <f>CONCATENATE(G:G,H:H,I:I,J:J)</f>
        <v>10FSD</v>
      </c>
      <c r="M1343" t="str">
        <f>VLOOKUP(B:B,CLIENTS!A:C,3,FALSE)</f>
        <v>TR090</v>
      </c>
      <c r="N1343" s="51" t="str">
        <f>RIGHT(M:M,3)</f>
        <v>090</v>
      </c>
      <c r="O1343" s="52">
        <f>C1343+N1343+30</f>
        <v>44652</v>
      </c>
    </row>
    <row r="1344" spans="1:15" customFormat="1">
      <c r="A1344" t="s">
        <v>2278</v>
      </c>
      <c r="B1344" t="s">
        <v>719</v>
      </c>
      <c r="C1344" s="32">
        <v>44532</v>
      </c>
      <c r="D1344" s="33">
        <v>821.52200000000005</v>
      </c>
      <c r="E1344" s="34">
        <v>0</v>
      </c>
      <c r="F1344" s="34">
        <v>821.52200000000005</v>
      </c>
      <c r="G1344">
        <v>10</v>
      </c>
      <c r="H1344" t="s">
        <v>51</v>
      </c>
      <c r="I1344" t="s">
        <v>102</v>
      </c>
      <c r="J1344" t="s">
        <v>682</v>
      </c>
      <c r="K1344" s="23" t="str">
        <f>CONCATENATE(G:G,H:H,I:I,J:J)</f>
        <v>10FSD</v>
      </c>
      <c r="M1344" t="str">
        <f>VLOOKUP(B:B,CLIENTS!A:C,3,FALSE)</f>
        <v>TR090</v>
      </c>
      <c r="N1344" s="51" t="str">
        <f>RIGHT(M:M,3)</f>
        <v>090</v>
      </c>
      <c r="O1344" s="52">
        <f>C1344+N1344+30</f>
        <v>44652</v>
      </c>
    </row>
    <row r="1345" spans="1:15" customFormat="1">
      <c r="A1345" t="s">
        <v>2291</v>
      </c>
      <c r="B1345" t="s">
        <v>719</v>
      </c>
      <c r="C1345" s="32">
        <v>44533</v>
      </c>
      <c r="D1345" s="33">
        <v>1146.1990000000001</v>
      </c>
      <c r="E1345" s="34">
        <v>0</v>
      </c>
      <c r="F1345" s="34">
        <v>1146.1990000000001</v>
      </c>
      <c r="G1345">
        <v>10</v>
      </c>
      <c r="H1345" t="s">
        <v>51</v>
      </c>
      <c r="I1345" t="s">
        <v>102</v>
      </c>
      <c r="J1345" t="s">
        <v>682</v>
      </c>
      <c r="K1345" s="23" t="str">
        <f>CONCATENATE(G:G,H:H,I:I,J:J)</f>
        <v>10FSD</v>
      </c>
      <c r="M1345" t="str">
        <f>VLOOKUP(B:B,CLIENTS!A:C,3,FALSE)</f>
        <v>TR090</v>
      </c>
      <c r="N1345" s="51" t="str">
        <f>RIGHT(M:M,3)</f>
        <v>090</v>
      </c>
      <c r="O1345" s="52">
        <f>C1345+N1345+30</f>
        <v>44653</v>
      </c>
    </row>
    <row r="1346" spans="1:15" customFormat="1">
      <c r="A1346" t="s">
        <v>2341</v>
      </c>
      <c r="B1346" t="s">
        <v>719</v>
      </c>
      <c r="C1346" s="32">
        <v>44538</v>
      </c>
      <c r="D1346" s="33">
        <v>181.398</v>
      </c>
      <c r="E1346" s="34">
        <v>0</v>
      </c>
      <c r="F1346" s="34">
        <v>181.398</v>
      </c>
      <c r="G1346">
        <v>10</v>
      </c>
      <c r="H1346" t="s">
        <v>51</v>
      </c>
      <c r="I1346" t="s">
        <v>102</v>
      </c>
      <c r="J1346" t="s">
        <v>682</v>
      </c>
      <c r="K1346" s="23" t="str">
        <f>CONCATENATE(G:G,H:H,I:I,J:J)</f>
        <v>10FSD</v>
      </c>
      <c r="M1346" t="str">
        <f>VLOOKUP(B:B,CLIENTS!A:C,3,FALSE)</f>
        <v>TR090</v>
      </c>
      <c r="N1346" s="51" t="str">
        <f>RIGHT(M:M,3)</f>
        <v>090</v>
      </c>
      <c r="O1346" s="52">
        <f>C1346+N1346+30</f>
        <v>44658</v>
      </c>
    </row>
    <row r="1347" spans="1:15" customFormat="1">
      <c r="A1347" t="s">
        <v>2345</v>
      </c>
      <c r="B1347" t="s">
        <v>713</v>
      </c>
      <c r="C1347" s="32">
        <v>44538</v>
      </c>
      <c r="D1347" s="33">
        <v>1189.634</v>
      </c>
      <c r="E1347" s="34">
        <v>0</v>
      </c>
      <c r="F1347" s="34">
        <v>1189.634</v>
      </c>
      <c r="G1347">
        <v>10</v>
      </c>
      <c r="H1347" t="s">
        <v>51</v>
      </c>
      <c r="I1347" t="s">
        <v>102</v>
      </c>
      <c r="J1347" t="s">
        <v>682</v>
      </c>
      <c r="K1347" s="23" t="str">
        <f>CONCATENATE(G:G,H:H,I:I,J:J)</f>
        <v>10FSD</v>
      </c>
      <c r="M1347" t="str">
        <f>VLOOKUP(B:B,CLIENTS!A:C,3,FALSE)</f>
        <v>TR090</v>
      </c>
      <c r="N1347" s="51" t="str">
        <f>RIGHT(M:M,3)</f>
        <v>090</v>
      </c>
      <c r="O1347" s="52">
        <f>C1347+N1347+30</f>
        <v>44658</v>
      </c>
    </row>
    <row r="1348" spans="1:15" customFormat="1">
      <c r="A1348" t="s">
        <v>2375</v>
      </c>
      <c r="B1348" t="s">
        <v>713</v>
      </c>
      <c r="C1348" s="32">
        <v>44540</v>
      </c>
      <c r="D1348" s="33">
        <v>368.71199999999999</v>
      </c>
      <c r="E1348" s="34">
        <v>0</v>
      </c>
      <c r="F1348" s="34">
        <v>368.71199999999999</v>
      </c>
      <c r="G1348">
        <v>10</v>
      </c>
      <c r="H1348" t="s">
        <v>51</v>
      </c>
      <c r="I1348" t="s">
        <v>102</v>
      </c>
      <c r="J1348" t="s">
        <v>682</v>
      </c>
      <c r="K1348" s="23" t="str">
        <f>CONCATENATE(G:G,H:H,I:I,J:J)</f>
        <v>10FSD</v>
      </c>
      <c r="M1348" t="str">
        <f>VLOOKUP(B:B,CLIENTS!A:C,3,FALSE)</f>
        <v>TR090</v>
      </c>
      <c r="N1348" s="51" t="str">
        <f>RIGHT(M:M,3)</f>
        <v>090</v>
      </c>
      <c r="O1348" s="52">
        <f>C1348+N1348+30</f>
        <v>44660</v>
      </c>
    </row>
    <row r="1349" spans="1:15" customFormat="1">
      <c r="A1349" t="s">
        <v>2377</v>
      </c>
      <c r="B1349" t="s">
        <v>719</v>
      </c>
      <c r="C1349" s="32">
        <v>44540</v>
      </c>
      <c r="D1349" s="33">
        <v>368.16800000000001</v>
      </c>
      <c r="E1349" s="34">
        <v>0</v>
      </c>
      <c r="F1349" s="34">
        <v>368.16800000000001</v>
      </c>
      <c r="G1349">
        <v>10</v>
      </c>
      <c r="H1349" t="s">
        <v>51</v>
      </c>
      <c r="I1349" t="s">
        <v>102</v>
      </c>
      <c r="J1349" t="s">
        <v>682</v>
      </c>
      <c r="K1349" s="23" t="str">
        <f>CONCATENATE(G:G,H:H,I:I,J:J)</f>
        <v>10FSD</v>
      </c>
      <c r="M1349" t="str">
        <f>VLOOKUP(B:B,CLIENTS!A:C,3,FALSE)</f>
        <v>TR090</v>
      </c>
      <c r="N1349" s="51" t="str">
        <f>RIGHT(M:M,3)</f>
        <v>090</v>
      </c>
      <c r="O1349" s="52">
        <f>C1349+N1349+30</f>
        <v>44660</v>
      </c>
    </row>
    <row r="1350" spans="1:15" customFormat="1">
      <c r="A1350" t="s">
        <v>2378</v>
      </c>
      <c r="B1350" t="s">
        <v>719</v>
      </c>
      <c r="C1350" s="32">
        <v>44540</v>
      </c>
      <c r="D1350" s="33">
        <v>181.398</v>
      </c>
      <c r="E1350" s="34">
        <v>0</v>
      </c>
      <c r="F1350" s="34">
        <v>181.398</v>
      </c>
      <c r="G1350">
        <v>10</v>
      </c>
      <c r="H1350" t="s">
        <v>51</v>
      </c>
      <c r="I1350" t="s">
        <v>102</v>
      </c>
      <c r="J1350" t="s">
        <v>682</v>
      </c>
      <c r="K1350" s="23" t="str">
        <f>CONCATENATE(G:G,H:H,I:I,J:J)</f>
        <v>10FSD</v>
      </c>
      <c r="M1350" t="str">
        <f>VLOOKUP(B:B,CLIENTS!A:C,3,FALSE)</f>
        <v>TR090</v>
      </c>
      <c r="N1350" s="51" t="str">
        <f>RIGHT(M:M,3)</f>
        <v>090</v>
      </c>
      <c r="O1350" s="52">
        <f>C1350+N1350+30</f>
        <v>44660</v>
      </c>
    </row>
    <row r="1351" spans="1:15" customFormat="1">
      <c r="A1351" t="s">
        <v>2401</v>
      </c>
      <c r="B1351" t="s">
        <v>719</v>
      </c>
      <c r="C1351" s="32">
        <v>44543</v>
      </c>
      <c r="D1351" s="33">
        <v>210.17400000000001</v>
      </c>
      <c r="E1351" s="34">
        <v>0</v>
      </c>
      <c r="F1351" s="34">
        <v>210.17400000000001</v>
      </c>
      <c r="G1351">
        <v>10</v>
      </c>
      <c r="H1351" t="s">
        <v>51</v>
      </c>
      <c r="I1351" t="s">
        <v>102</v>
      </c>
      <c r="J1351" t="s">
        <v>682</v>
      </c>
      <c r="K1351" s="23" t="str">
        <f>CONCATENATE(G:G,H:H,I:I,J:J)</f>
        <v>10FSD</v>
      </c>
      <c r="M1351" t="str">
        <f>VLOOKUP(B:B,CLIENTS!A:C,3,FALSE)</f>
        <v>TR090</v>
      </c>
      <c r="N1351" s="51" t="str">
        <f>RIGHT(M:M,3)</f>
        <v>090</v>
      </c>
      <c r="O1351" s="52">
        <f>C1351+N1351+30</f>
        <v>44663</v>
      </c>
    </row>
    <row r="1352" spans="1:15" customFormat="1">
      <c r="A1352" t="s">
        <v>2422</v>
      </c>
      <c r="B1352" t="s">
        <v>719</v>
      </c>
      <c r="C1352" s="32">
        <v>44544</v>
      </c>
      <c r="D1352" s="33">
        <v>184.65600000000001</v>
      </c>
      <c r="E1352" s="34">
        <v>0</v>
      </c>
      <c r="F1352" s="34">
        <v>184.65600000000001</v>
      </c>
      <c r="G1352">
        <v>10</v>
      </c>
      <c r="H1352" t="s">
        <v>51</v>
      </c>
      <c r="I1352" t="s">
        <v>102</v>
      </c>
      <c r="J1352" t="s">
        <v>682</v>
      </c>
      <c r="K1352" s="23" t="str">
        <f>CONCATENATE(G:G,H:H,I:I,J:J)</f>
        <v>10FSD</v>
      </c>
      <c r="M1352" t="str">
        <f>VLOOKUP(B:B,CLIENTS!A:C,3,FALSE)</f>
        <v>TR090</v>
      </c>
      <c r="N1352" s="51" t="str">
        <f>RIGHT(M:M,3)</f>
        <v>090</v>
      </c>
      <c r="O1352" s="52">
        <f>C1352+N1352+30</f>
        <v>44664</v>
      </c>
    </row>
    <row r="1353" spans="1:15" customFormat="1">
      <c r="A1353" t="s">
        <v>2464</v>
      </c>
      <c r="B1353" t="s">
        <v>719</v>
      </c>
      <c r="C1353" s="32">
        <v>44548</v>
      </c>
      <c r="D1353" s="33">
        <v>821.52200000000005</v>
      </c>
      <c r="E1353" s="34">
        <v>0</v>
      </c>
      <c r="F1353" s="34">
        <v>821.52200000000005</v>
      </c>
      <c r="G1353">
        <v>10</v>
      </c>
      <c r="H1353" t="s">
        <v>51</v>
      </c>
      <c r="I1353" t="s">
        <v>102</v>
      </c>
      <c r="J1353" t="s">
        <v>682</v>
      </c>
      <c r="K1353" s="23" t="str">
        <f>CONCATENATE(G:G,H:H,I:I,J:J)</f>
        <v>10FSD</v>
      </c>
      <c r="M1353" t="str">
        <f>VLOOKUP(B:B,CLIENTS!A:C,3,FALSE)</f>
        <v>TR090</v>
      </c>
      <c r="N1353" s="51" t="str">
        <f>RIGHT(M:M,3)</f>
        <v>090</v>
      </c>
      <c r="O1353" s="52">
        <f>C1353+N1353+30</f>
        <v>44668</v>
      </c>
    </row>
    <row r="1354" spans="1:15" customFormat="1">
      <c r="A1354" t="s">
        <v>2484</v>
      </c>
      <c r="B1354" t="s">
        <v>719</v>
      </c>
      <c r="C1354" s="32">
        <v>44551</v>
      </c>
      <c r="D1354" s="33">
        <v>596.74599999999998</v>
      </c>
      <c r="E1354" s="34">
        <v>0</v>
      </c>
      <c r="F1354" s="34">
        <v>596.74599999999998</v>
      </c>
      <c r="G1354">
        <v>10</v>
      </c>
      <c r="H1354" t="s">
        <v>51</v>
      </c>
      <c r="I1354" t="s">
        <v>102</v>
      </c>
      <c r="J1354" t="s">
        <v>682</v>
      </c>
      <c r="K1354" s="23" t="str">
        <f>CONCATENATE(G:G,H:H,I:I,J:J)</f>
        <v>10FSD</v>
      </c>
      <c r="M1354" t="str">
        <f>VLOOKUP(B:B,CLIENTS!A:C,3,FALSE)</f>
        <v>TR090</v>
      </c>
      <c r="N1354" s="51" t="str">
        <f>RIGHT(M:M,3)</f>
        <v>090</v>
      </c>
      <c r="O1354" s="52">
        <f>C1354+N1354+30</f>
        <v>44671</v>
      </c>
    </row>
    <row r="1355" spans="1:15" customFormat="1">
      <c r="A1355" t="s">
        <v>2487</v>
      </c>
      <c r="B1355" t="s">
        <v>713</v>
      </c>
      <c r="C1355" s="32">
        <v>44551</v>
      </c>
      <c r="D1355" s="33">
        <v>821.52200000000005</v>
      </c>
      <c r="E1355" s="34">
        <v>0</v>
      </c>
      <c r="F1355" s="34">
        <v>821.52200000000005</v>
      </c>
      <c r="G1355">
        <v>10</v>
      </c>
      <c r="H1355" t="s">
        <v>51</v>
      </c>
      <c r="I1355" t="s">
        <v>102</v>
      </c>
      <c r="J1355" t="s">
        <v>682</v>
      </c>
      <c r="K1355" s="23" t="str">
        <f>CONCATENATE(G:G,H:H,I:I,J:J)</f>
        <v>10FSD</v>
      </c>
      <c r="M1355" t="str">
        <f>VLOOKUP(B:B,CLIENTS!A:C,3,FALSE)</f>
        <v>TR090</v>
      </c>
      <c r="N1355" s="51" t="str">
        <f>RIGHT(M:M,3)</f>
        <v>090</v>
      </c>
      <c r="O1355" s="52">
        <f>C1355+N1355+30</f>
        <v>44671</v>
      </c>
    </row>
    <row r="1356" spans="1:15" customFormat="1">
      <c r="A1356" t="s">
        <v>2622</v>
      </c>
      <c r="B1356" t="s">
        <v>713</v>
      </c>
      <c r="C1356" s="32">
        <v>44558</v>
      </c>
      <c r="D1356" s="33">
        <v>256.32400000000001</v>
      </c>
      <c r="E1356" s="34">
        <v>0</v>
      </c>
      <c r="F1356" s="34">
        <v>256.32400000000001</v>
      </c>
      <c r="G1356">
        <v>10</v>
      </c>
      <c r="H1356" t="s">
        <v>51</v>
      </c>
      <c r="I1356" t="s">
        <v>102</v>
      </c>
      <c r="J1356" t="s">
        <v>682</v>
      </c>
      <c r="K1356" s="23" t="str">
        <f>CONCATENATE(G:G,H:H,I:I,J:J)</f>
        <v>10FSD</v>
      </c>
      <c r="M1356" t="str">
        <f>VLOOKUP(B:B,CLIENTS!A:C,3,FALSE)</f>
        <v>TR090</v>
      </c>
      <c r="N1356" s="51" t="str">
        <f>RIGHT(M:M,3)</f>
        <v>090</v>
      </c>
      <c r="O1356" s="52">
        <f>C1356+N1356+30</f>
        <v>44678</v>
      </c>
    </row>
    <row r="1357" spans="1:15" customFormat="1">
      <c r="A1357" t="s">
        <v>2680</v>
      </c>
      <c r="B1357" t="s">
        <v>713</v>
      </c>
      <c r="C1357" s="32">
        <v>44559</v>
      </c>
      <c r="D1357" s="33">
        <v>821.52200000000005</v>
      </c>
      <c r="E1357" s="34">
        <v>0</v>
      </c>
      <c r="F1357" s="34">
        <v>821.52200000000005</v>
      </c>
      <c r="G1357">
        <v>10</v>
      </c>
      <c r="H1357" t="s">
        <v>51</v>
      </c>
      <c r="I1357" t="s">
        <v>102</v>
      </c>
      <c r="J1357" t="s">
        <v>682</v>
      </c>
      <c r="K1357" s="23" t="str">
        <f>CONCATENATE(G:G,H:H,I:I,J:J)</f>
        <v>10FSD</v>
      </c>
      <c r="M1357" t="str">
        <f>VLOOKUP(B:B,CLIENTS!A:C,3,FALSE)</f>
        <v>TR090</v>
      </c>
      <c r="N1357" s="51" t="str">
        <f>RIGHT(M:M,3)</f>
        <v>090</v>
      </c>
      <c r="O1357" s="52">
        <f>C1357+N1357+30</f>
        <v>44679</v>
      </c>
    </row>
    <row r="1358" spans="1:15" customFormat="1">
      <c r="A1358" t="s">
        <v>2682</v>
      </c>
      <c r="B1358" t="s">
        <v>713</v>
      </c>
      <c r="C1358" s="32">
        <v>44559</v>
      </c>
      <c r="D1358" s="33">
        <v>218.31800000000001</v>
      </c>
      <c r="E1358" s="34">
        <v>0</v>
      </c>
      <c r="F1358" s="34">
        <v>218.31800000000001</v>
      </c>
      <c r="G1358">
        <v>10</v>
      </c>
      <c r="H1358" t="s">
        <v>51</v>
      </c>
      <c r="I1358" t="s">
        <v>102</v>
      </c>
      <c r="J1358" t="s">
        <v>682</v>
      </c>
      <c r="K1358" s="23" t="str">
        <f>CONCATENATE(G:G,H:H,I:I,J:J)</f>
        <v>10FSD</v>
      </c>
      <c r="M1358" t="str">
        <f>VLOOKUP(B:B,CLIENTS!A:C,3,FALSE)</f>
        <v>TR090</v>
      </c>
      <c r="N1358" s="51" t="str">
        <f>RIGHT(M:M,3)</f>
        <v>090</v>
      </c>
      <c r="O1358" s="52">
        <f>C1358+N1358+30</f>
        <v>44679</v>
      </c>
    </row>
    <row r="1359" spans="1:15" customFormat="1">
      <c r="A1359" t="s">
        <v>2929</v>
      </c>
      <c r="B1359" t="s">
        <v>713</v>
      </c>
      <c r="C1359" s="32">
        <v>44568</v>
      </c>
      <c r="D1359" s="33">
        <v>255.78100000000001</v>
      </c>
      <c r="E1359" s="34">
        <v>0</v>
      </c>
      <c r="F1359" s="34">
        <v>255.78100000000001</v>
      </c>
      <c r="G1359">
        <v>10</v>
      </c>
      <c r="H1359" t="s">
        <v>51</v>
      </c>
      <c r="I1359" t="s">
        <v>102</v>
      </c>
      <c r="J1359" t="s">
        <v>803</v>
      </c>
      <c r="K1359" s="23" t="str">
        <f>CONCATENATE(G:G,H:H,I:I,J:J)</f>
        <v>10FSM</v>
      </c>
      <c r="M1359" t="str">
        <f>VLOOKUP(B:B,CLIENTS!A:C,3,FALSE)</f>
        <v>TR090</v>
      </c>
      <c r="N1359" s="51" t="str">
        <f>RIGHT(M:M,3)</f>
        <v>090</v>
      </c>
      <c r="O1359" s="52">
        <f>C1359+N1359+30</f>
        <v>44688</v>
      </c>
    </row>
    <row r="1360" spans="1:15" customFormat="1">
      <c r="A1360" t="s">
        <v>2961</v>
      </c>
      <c r="B1360" t="s">
        <v>719</v>
      </c>
      <c r="C1360" s="32">
        <v>44571</v>
      </c>
      <c r="D1360" s="33">
        <v>368.71199999999999</v>
      </c>
      <c r="E1360" s="34">
        <v>0</v>
      </c>
      <c r="F1360" s="34">
        <v>368.71199999999999</v>
      </c>
      <c r="G1360">
        <v>10</v>
      </c>
      <c r="H1360" t="s">
        <v>51</v>
      </c>
      <c r="I1360" t="s">
        <v>102</v>
      </c>
      <c r="J1360" t="s">
        <v>803</v>
      </c>
      <c r="K1360" s="23" t="str">
        <f>CONCATENATE(G:G,H:H,I:I,J:J)</f>
        <v>10FSM</v>
      </c>
      <c r="M1360" t="str">
        <f>VLOOKUP(B:B,CLIENTS!A:C,3,FALSE)</f>
        <v>TR090</v>
      </c>
      <c r="N1360" s="51" t="str">
        <f>RIGHT(M:M,3)</f>
        <v>090</v>
      </c>
      <c r="O1360" s="52">
        <f>C1360+N1360+30</f>
        <v>44691</v>
      </c>
    </row>
    <row r="1361" spans="1:15" customFormat="1">
      <c r="A1361" t="s">
        <v>2988</v>
      </c>
      <c r="B1361" t="s">
        <v>713</v>
      </c>
      <c r="C1361" s="32">
        <v>44573</v>
      </c>
      <c r="D1361" s="33">
        <v>375.52</v>
      </c>
      <c r="E1361" s="34">
        <v>0</v>
      </c>
      <c r="F1361" s="34">
        <v>375.52</v>
      </c>
      <c r="G1361">
        <v>10</v>
      </c>
      <c r="H1361" t="s">
        <v>51</v>
      </c>
      <c r="I1361" t="s">
        <v>102</v>
      </c>
      <c r="J1361" t="s">
        <v>803</v>
      </c>
      <c r="K1361" s="23" t="str">
        <f>CONCATENATE(G:G,H:H,I:I,J:J)</f>
        <v>10FSM</v>
      </c>
      <c r="M1361" t="str">
        <f>VLOOKUP(B:B,CLIENTS!A:C,3,FALSE)</f>
        <v>TR090</v>
      </c>
      <c r="N1361" s="51" t="str">
        <f>RIGHT(M:M,3)</f>
        <v>090</v>
      </c>
      <c r="O1361" s="52">
        <f>C1361+N1361+30</f>
        <v>44693</v>
      </c>
    </row>
    <row r="1362" spans="1:15" customFormat="1">
      <c r="A1362" t="s">
        <v>3004</v>
      </c>
      <c r="B1362" t="s">
        <v>719</v>
      </c>
      <c r="C1362" s="32">
        <v>44574</v>
      </c>
      <c r="D1362" s="33">
        <v>198.85900000000001</v>
      </c>
      <c r="E1362" s="34">
        <v>0</v>
      </c>
      <c r="F1362" s="34">
        <v>198.85900000000001</v>
      </c>
      <c r="G1362">
        <v>10</v>
      </c>
      <c r="H1362" t="s">
        <v>51</v>
      </c>
      <c r="I1362" t="s">
        <v>102</v>
      </c>
      <c r="J1362" t="s">
        <v>803</v>
      </c>
      <c r="K1362" s="23" t="str">
        <f>CONCATENATE(G:G,H:H,I:I,J:J)</f>
        <v>10FSM</v>
      </c>
      <c r="M1362" t="str">
        <f>VLOOKUP(B:B,CLIENTS!A:C,3,FALSE)</f>
        <v>TR090</v>
      </c>
      <c r="N1362" s="51" t="str">
        <f>RIGHT(M:M,3)</f>
        <v>090</v>
      </c>
      <c r="O1362" s="52">
        <f>C1362+N1362+30</f>
        <v>44694</v>
      </c>
    </row>
    <row r="1363" spans="1:15" customFormat="1">
      <c r="A1363" t="s">
        <v>3044</v>
      </c>
      <c r="B1363" t="s">
        <v>713</v>
      </c>
      <c r="C1363" s="32">
        <v>44578</v>
      </c>
      <c r="D1363" s="33">
        <v>376.07499999999999</v>
      </c>
      <c r="E1363" s="34">
        <v>0</v>
      </c>
      <c r="F1363" s="34">
        <v>376.07499999999999</v>
      </c>
      <c r="G1363">
        <v>10</v>
      </c>
      <c r="H1363" t="s">
        <v>51</v>
      </c>
      <c r="I1363" t="s">
        <v>102</v>
      </c>
      <c r="J1363" t="s">
        <v>803</v>
      </c>
      <c r="K1363" s="23" t="str">
        <f>CONCATENATE(G:G,H:H,I:I,J:J)</f>
        <v>10FSM</v>
      </c>
      <c r="M1363" t="str">
        <f>VLOOKUP(B:B,CLIENTS!A:C,3,FALSE)</f>
        <v>TR090</v>
      </c>
      <c r="N1363" s="51" t="str">
        <f>RIGHT(M:M,3)</f>
        <v>090</v>
      </c>
      <c r="O1363" s="52">
        <f>C1363+N1363+30</f>
        <v>44698</v>
      </c>
    </row>
    <row r="1364" spans="1:15" customFormat="1">
      <c r="A1364" t="s">
        <v>3045</v>
      </c>
      <c r="B1364" t="s">
        <v>713</v>
      </c>
      <c r="C1364" s="32">
        <v>44578</v>
      </c>
      <c r="D1364" s="33">
        <v>810.80600000000004</v>
      </c>
      <c r="E1364" s="34">
        <v>0</v>
      </c>
      <c r="F1364" s="34">
        <v>810.80600000000004</v>
      </c>
      <c r="G1364">
        <v>10</v>
      </c>
      <c r="H1364" t="s">
        <v>51</v>
      </c>
      <c r="I1364" t="s">
        <v>102</v>
      </c>
      <c r="J1364" t="s">
        <v>803</v>
      </c>
      <c r="K1364" s="23" t="str">
        <f>CONCATENATE(G:G,H:H,I:I,J:J)</f>
        <v>10FSM</v>
      </c>
      <c r="M1364" t="str">
        <f>VLOOKUP(B:B,CLIENTS!A:C,3,FALSE)</f>
        <v>TR090</v>
      </c>
      <c r="N1364" s="51" t="str">
        <f>RIGHT(M:M,3)</f>
        <v>090</v>
      </c>
      <c r="O1364" s="52">
        <f>C1364+N1364+30</f>
        <v>44698</v>
      </c>
    </row>
    <row r="1365" spans="1:15" customFormat="1">
      <c r="A1365" t="s">
        <v>3053</v>
      </c>
      <c r="B1365" t="s">
        <v>719</v>
      </c>
      <c r="C1365" s="32">
        <v>44578</v>
      </c>
      <c r="D1365" s="33">
        <v>419.27100000000002</v>
      </c>
      <c r="E1365" s="34">
        <v>0</v>
      </c>
      <c r="F1365" s="34">
        <v>419.27100000000002</v>
      </c>
      <c r="G1365">
        <v>10</v>
      </c>
      <c r="H1365" t="s">
        <v>51</v>
      </c>
      <c r="I1365" t="s">
        <v>102</v>
      </c>
      <c r="J1365" t="s">
        <v>803</v>
      </c>
      <c r="K1365" s="23" t="str">
        <f>CONCATENATE(G:G,H:H,I:I,J:J)</f>
        <v>10FSM</v>
      </c>
      <c r="M1365" t="str">
        <f>VLOOKUP(B:B,CLIENTS!A:C,3,FALSE)</f>
        <v>TR090</v>
      </c>
      <c r="N1365" s="51" t="str">
        <f>RIGHT(M:M,3)</f>
        <v>090</v>
      </c>
      <c r="O1365" s="52">
        <f>C1365+N1365+30</f>
        <v>44698</v>
      </c>
    </row>
    <row r="1366" spans="1:15" customFormat="1">
      <c r="A1366" t="s">
        <v>3235</v>
      </c>
      <c r="B1366" t="s">
        <v>719</v>
      </c>
      <c r="C1366" s="32">
        <v>44589</v>
      </c>
      <c r="D1366" s="33">
        <v>198.85900000000001</v>
      </c>
      <c r="E1366" s="34">
        <v>0</v>
      </c>
      <c r="F1366" s="34">
        <v>198.85900000000001</v>
      </c>
      <c r="G1366">
        <v>10</v>
      </c>
      <c r="H1366" t="s">
        <v>51</v>
      </c>
      <c r="I1366" t="s">
        <v>102</v>
      </c>
      <c r="J1366" t="s">
        <v>803</v>
      </c>
      <c r="K1366" s="23" t="str">
        <f>CONCATENATE(G:G,H:H,I:I,J:J)</f>
        <v>10FSM</v>
      </c>
      <c r="M1366" t="str">
        <f>VLOOKUP(B:B,CLIENTS!A:C,3,FALSE)</f>
        <v>TR090</v>
      </c>
      <c r="N1366" s="51" t="str">
        <f>RIGHT(M:M,3)</f>
        <v>090</v>
      </c>
      <c r="O1366" s="52">
        <f>C1366+N1366+30</f>
        <v>44709</v>
      </c>
    </row>
    <row r="1367" spans="1:15" customFormat="1">
      <c r="A1367" t="s">
        <v>3236</v>
      </c>
      <c r="B1367" t="s">
        <v>719</v>
      </c>
      <c r="C1367" s="32">
        <v>44589</v>
      </c>
      <c r="D1367" s="33">
        <v>750.44</v>
      </c>
      <c r="E1367" s="34">
        <v>0</v>
      </c>
      <c r="F1367" s="34">
        <v>750.44</v>
      </c>
      <c r="G1367">
        <v>10</v>
      </c>
      <c r="H1367" t="s">
        <v>51</v>
      </c>
      <c r="I1367" t="s">
        <v>102</v>
      </c>
      <c r="J1367" t="s">
        <v>803</v>
      </c>
      <c r="K1367" s="23" t="str">
        <f>CONCATENATE(G:G,H:H,I:I,J:J)</f>
        <v>10FSM</v>
      </c>
      <c r="M1367" t="str">
        <f>VLOOKUP(B:B,CLIENTS!A:C,3,FALSE)</f>
        <v>TR090</v>
      </c>
      <c r="N1367" s="51" t="str">
        <f>RIGHT(M:M,3)</f>
        <v>090</v>
      </c>
      <c r="O1367" s="52">
        <f>C1367+N1367+30</f>
        <v>44709</v>
      </c>
    </row>
    <row r="1368" spans="1:15" customFormat="1">
      <c r="A1368" t="s">
        <v>3237</v>
      </c>
      <c r="B1368" t="s">
        <v>719</v>
      </c>
      <c r="C1368" s="32">
        <v>44589</v>
      </c>
      <c r="D1368" s="33">
        <v>750.44</v>
      </c>
      <c r="E1368" s="34">
        <v>0</v>
      </c>
      <c r="F1368" s="34">
        <v>750.44</v>
      </c>
      <c r="G1368">
        <v>10</v>
      </c>
      <c r="H1368" t="s">
        <v>51</v>
      </c>
      <c r="I1368" t="s">
        <v>102</v>
      </c>
      <c r="J1368" t="s">
        <v>803</v>
      </c>
      <c r="K1368" s="23" t="str">
        <f>CONCATENATE(G:G,H:H,I:I,J:J)</f>
        <v>10FSM</v>
      </c>
      <c r="M1368" t="str">
        <f>VLOOKUP(B:B,CLIENTS!A:C,3,FALSE)</f>
        <v>TR090</v>
      </c>
      <c r="N1368" s="51" t="str">
        <f>RIGHT(M:M,3)</f>
        <v>090</v>
      </c>
      <c r="O1368" s="52">
        <f>C1368+N1368+30</f>
        <v>44709</v>
      </c>
    </row>
    <row r="1369" spans="1:15" customFormat="1">
      <c r="A1369" t="s">
        <v>3238</v>
      </c>
      <c r="B1369" t="s">
        <v>719</v>
      </c>
      <c r="C1369" s="32">
        <v>44589</v>
      </c>
      <c r="D1369" s="33">
        <v>375.52</v>
      </c>
      <c r="E1369" s="34">
        <v>0</v>
      </c>
      <c r="F1369" s="34">
        <v>375.52</v>
      </c>
      <c r="G1369">
        <v>10</v>
      </c>
      <c r="H1369" t="s">
        <v>51</v>
      </c>
      <c r="I1369" t="s">
        <v>102</v>
      </c>
      <c r="J1369" t="s">
        <v>803</v>
      </c>
      <c r="K1369" s="23" t="str">
        <f>CONCATENATE(G:G,H:H,I:I,J:J)</f>
        <v>10FSM</v>
      </c>
      <c r="M1369" t="str">
        <f>VLOOKUP(B:B,CLIENTS!A:C,3,FALSE)</f>
        <v>TR090</v>
      </c>
      <c r="N1369" s="51" t="str">
        <f>RIGHT(M:M,3)</f>
        <v>090</v>
      </c>
      <c r="O1369" s="52">
        <f>C1369+N1369+30</f>
        <v>44709</v>
      </c>
    </row>
    <row r="1370" spans="1:15" customFormat="1">
      <c r="A1370" t="s">
        <v>3239</v>
      </c>
      <c r="B1370" t="s">
        <v>719</v>
      </c>
      <c r="C1370" s="32">
        <v>44589</v>
      </c>
      <c r="D1370" s="33">
        <v>1025.6769999999999</v>
      </c>
      <c r="E1370" s="34">
        <v>0</v>
      </c>
      <c r="F1370" s="34">
        <v>1025.6769999999999</v>
      </c>
      <c r="G1370">
        <v>10</v>
      </c>
      <c r="H1370" t="s">
        <v>51</v>
      </c>
      <c r="I1370" t="s">
        <v>102</v>
      </c>
      <c r="J1370" t="s">
        <v>803</v>
      </c>
      <c r="K1370" s="23" t="str">
        <f>CONCATENATE(G:G,H:H,I:I,J:J)</f>
        <v>10FSM</v>
      </c>
      <c r="M1370" t="str">
        <f>VLOOKUP(B:B,CLIENTS!A:C,3,FALSE)</f>
        <v>TR090</v>
      </c>
      <c r="N1370" s="51" t="str">
        <f>RIGHT(M:M,3)</f>
        <v>090</v>
      </c>
      <c r="O1370" s="52">
        <f>C1370+N1370+30</f>
        <v>44709</v>
      </c>
    </row>
    <row r="1371" spans="1:15" customFormat="1">
      <c r="A1371" t="s">
        <v>2074</v>
      </c>
      <c r="B1371" t="s">
        <v>1097</v>
      </c>
      <c r="C1371" s="32">
        <v>44520</v>
      </c>
      <c r="D1371" s="33">
        <v>2052.904</v>
      </c>
      <c r="E1371" s="34">
        <v>1680.7090000000001</v>
      </c>
      <c r="F1371" s="34">
        <v>372.19499999999999</v>
      </c>
      <c r="G1371">
        <v>10</v>
      </c>
      <c r="H1371" t="s">
        <v>51</v>
      </c>
      <c r="I1371" t="s">
        <v>102</v>
      </c>
      <c r="J1371" t="s">
        <v>588</v>
      </c>
      <c r="K1371" s="23" t="str">
        <f>CONCATENATE(G:G,H:H,I:I,J:J)</f>
        <v>10FSC</v>
      </c>
      <c r="M1371" t="str">
        <f>VLOOKUP(B:B,CLIENTS!A:C,3,FALSE)</f>
        <v>CH090</v>
      </c>
      <c r="N1371" s="51" t="str">
        <f>RIGHT(M:M,3)</f>
        <v>090</v>
      </c>
      <c r="O1371" s="52">
        <f>C1371+N1371+30</f>
        <v>44640</v>
      </c>
    </row>
    <row r="1372" spans="1:15" customFormat="1">
      <c r="A1372" t="s">
        <v>2157</v>
      </c>
      <c r="B1372" t="s">
        <v>1097</v>
      </c>
      <c r="C1372" s="32">
        <v>44529</v>
      </c>
      <c r="D1372" s="33">
        <v>184.65600000000001</v>
      </c>
      <c r="E1372" s="34">
        <v>0</v>
      </c>
      <c r="F1372" s="34">
        <v>184.65600000000001</v>
      </c>
      <c r="G1372">
        <v>10</v>
      </c>
      <c r="H1372" t="s">
        <v>51</v>
      </c>
      <c r="I1372" t="s">
        <v>102</v>
      </c>
      <c r="J1372" t="s">
        <v>588</v>
      </c>
      <c r="K1372" s="23" t="str">
        <f>CONCATENATE(G:G,H:H,I:I,J:J)</f>
        <v>10FSC</v>
      </c>
      <c r="M1372" t="str">
        <f>VLOOKUP(B:B,CLIENTS!A:C,3,FALSE)</f>
        <v>CH090</v>
      </c>
      <c r="N1372" s="51" t="str">
        <f>RIGHT(M:M,3)</f>
        <v>090</v>
      </c>
      <c r="O1372" s="52">
        <f>C1372+N1372+30</f>
        <v>44649</v>
      </c>
    </row>
    <row r="1373" spans="1:15" customFormat="1">
      <c r="A1373" t="s">
        <v>2281</v>
      </c>
      <c r="B1373" t="s">
        <v>1097</v>
      </c>
      <c r="C1373" s="32">
        <v>44532</v>
      </c>
      <c r="D1373" s="33">
        <v>1373.6890000000001</v>
      </c>
      <c r="E1373" s="34">
        <v>0</v>
      </c>
      <c r="F1373" s="34">
        <v>1373.6890000000001</v>
      </c>
      <c r="G1373">
        <v>10</v>
      </c>
      <c r="H1373" t="s">
        <v>51</v>
      </c>
      <c r="I1373" t="s">
        <v>102</v>
      </c>
      <c r="J1373" t="s">
        <v>682</v>
      </c>
      <c r="K1373" s="23" t="str">
        <f>CONCATENATE(G:G,H:H,I:I,J:J)</f>
        <v>10FSD</v>
      </c>
      <c r="M1373" t="str">
        <f>VLOOKUP(B:B,CLIENTS!A:C,3,FALSE)</f>
        <v>CH090</v>
      </c>
      <c r="N1373" s="51" t="str">
        <f>RIGHT(M:M,3)</f>
        <v>090</v>
      </c>
      <c r="O1373" s="52">
        <f>C1373+N1373+30</f>
        <v>44652</v>
      </c>
    </row>
    <row r="1374" spans="1:15" customFormat="1">
      <c r="A1374" t="s">
        <v>2488</v>
      </c>
      <c r="B1374" t="s">
        <v>1097</v>
      </c>
      <c r="C1374" s="32">
        <v>44551</v>
      </c>
      <c r="D1374" s="33">
        <v>1416.038</v>
      </c>
      <c r="E1374" s="34">
        <v>0</v>
      </c>
      <c r="F1374" s="34">
        <v>1416.038</v>
      </c>
      <c r="G1374">
        <v>10</v>
      </c>
      <c r="H1374" t="s">
        <v>51</v>
      </c>
      <c r="I1374" t="s">
        <v>102</v>
      </c>
      <c r="J1374" t="s">
        <v>682</v>
      </c>
      <c r="K1374" s="23" t="str">
        <f>CONCATENATE(G:G,H:H,I:I,J:J)</f>
        <v>10FSD</v>
      </c>
      <c r="M1374" t="str">
        <f>VLOOKUP(B:B,CLIENTS!A:C,3,FALSE)</f>
        <v>CH090</v>
      </c>
      <c r="N1374" s="51" t="str">
        <f>RIGHT(M:M,3)</f>
        <v>090</v>
      </c>
      <c r="O1374" s="52">
        <f>C1374+N1374+30</f>
        <v>44671</v>
      </c>
    </row>
    <row r="1375" spans="1:15" customFormat="1">
      <c r="A1375" t="s">
        <v>2923</v>
      </c>
      <c r="B1375" t="s">
        <v>2924</v>
      </c>
      <c r="C1375" s="32">
        <v>44568</v>
      </c>
      <c r="D1375" s="33">
        <v>419.27100000000002</v>
      </c>
      <c r="E1375" s="34">
        <v>0</v>
      </c>
      <c r="F1375" s="34">
        <v>419.27100000000002</v>
      </c>
      <c r="G1375">
        <v>10</v>
      </c>
      <c r="H1375" t="s">
        <v>51</v>
      </c>
      <c r="I1375" t="s">
        <v>102</v>
      </c>
      <c r="J1375" t="s">
        <v>803</v>
      </c>
      <c r="K1375" s="23" t="str">
        <f>CONCATENATE(G:G,H:H,I:I,J:J)</f>
        <v>10FSM</v>
      </c>
      <c r="M1375" t="str">
        <f>VLOOKUP(B:B,CLIENTS!A:C,3,FALSE)</f>
        <v>CH090</v>
      </c>
      <c r="N1375" s="51" t="str">
        <f>RIGHT(M:M,3)</f>
        <v>090</v>
      </c>
      <c r="O1375" s="52">
        <f>C1375+N1375+30</f>
        <v>44688</v>
      </c>
    </row>
    <row r="1376" spans="1:15" customFormat="1">
      <c r="A1376" t="s">
        <v>3006</v>
      </c>
      <c r="B1376" t="s">
        <v>1097</v>
      </c>
      <c r="C1376" s="32">
        <v>44574</v>
      </c>
      <c r="D1376" s="33">
        <v>1690.788</v>
      </c>
      <c r="E1376" s="34">
        <v>0</v>
      </c>
      <c r="F1376" s="34">
        <v>1690.788</v>
      </c>
      <c r="G1376">
        <v>10</v>
      </c>
      <c r="H1376" t="s">
        <v>51</v>
      </c>
      <c r="I1376" t="s">
        <v>102</v>
      </c>
      <c r="J1376" t="s">
        <v>803</v>
      </c>
      <c r="K1376" s="23" t="str">
        <f>CONCATENATE(G:G,H:H,I:I,J:J)</f>
        <v>10FSM</v>
      </c>
      <c r="M1376" t="str">
        <f>VLOOKUP(B:B,CLIENTS!A:C,3,FALSE)</f>
        <v>CH090</v>
      </c>
      <c r="N1376" s="51" t="str">
        <f>RIGHT(M:M,3)</f>
        <v>090</v>
      </c>
      <c r="O1376" s="52">
        <f>C1376+N1376+30</f>
        <v>44694</v>
      </c>
    </row>
    <row r="1377" spans="1:15" customFormat="1">
      <c r="A1377" t="s">
        <v>3051</v>
      </c>
      <c r="B1377" t="s">
        <v>1097</v>
      </c>
      <c r="C1377" s="32">
        <v>44578</v>
      </c>
      <c r="D1377" s="33">
        <v>188.33699999999999</v>
      </c>
      <c r="E1377" s="34">
        <v>0</v>
      </c>
      <c r="F1377" s="34">
        <v>188.33699999999999</v>
      </c>
      <c r="G1377">
        <v>10</v>
      </c>
      <c r="H1377" t="s">
        <v>51</v>
      </c>
      <c r="I1377" t="s">
        <v>102</v>
      </c>
      <c r="J1377" t="s">
        <v>803</v>
      </c>
      <c r="K1377" s="23" t="str">
        <f>CONCATENATE(G:G,H:H,I:I,J:J)</f>
        <v>10FSM</v>
      </c>
      <c r="M1377" t="str">
        <f>VLOOKUP(B:B,CLIENTS!A:C,3,FALSE)</f>
        <v>CH090</v>
      </c>
      <c r="N1377" s="51" t="str">
        <f>RIGHT(M:M,3)</f>
        <v>090</v>
      </c>
      <c r="O1377" s="52">
        <f>C1377+N1377+30</f>
        <v>44698</v>
      </c>
    </row>
    <row r="1378" spans="1:15" customFormat="1">
      <c r="A1378" t="s">
        <v>3067</v>
      </c>
      <c r="B1378" t="s">
        <v>1097</v>
      </c>
      <c r="C1378" s="32">
        <v>44579</v>
      </c>
      <c r="D1378" s="33">
        <v>554.39700000000005</v>
      </c>
      <c r="E1378" s="34">
        <v>0</v>
      </c>
      <c r="F1378" s="34">
        <v>554.39700000000005</v>
      </c>
      <c r="G1378">
        <v>10</v>
      </c>
      <c r="H1378" t="s">
        <v>51</v>
      </c>
      <c r="I1378" t="s">
        <v>102</v>
      </c>
      <c r="J1378" t="s">
        <v>803</v>
      </c>
      <c r="K1378" s="23" t="str">
        <f>CONCATENATE(G:G,H:H,I:I,J:J)</f>
        <v>10FSM</v>
      </c>
      <c r="M1378" t="str">
        <f>VLOOKUP(B:B,CLIENTS!A:C,3,FALSE)</f>
        <v>CH090</v>
      </c>
      <c r="N1378" s="51" t="str">
        <f>RIGHT(M:M,3)</f>
        <v>090</v>
      </c>
      <c r="O1378" s="52">
        <f>C1378+N1378+30</f>
        <v>44699</v>
      </c>
    </row>
    <row r="1379" spans="1:15" customFormat="1">
      <c r="A1379" t="s">
        <v>3153</v>
      </c>
      <c r="B1379" t="s">
        <v>1097</v>
      </c>
      <c r="C1379" s="32">
        <v>44585</v>
      </c>
      <c r="D1379" s="33">
        <v>2528.1280000000002</v>
      </c>
      <c r="E1379" s="34">
        <v>0</v>
      </c>
      <c r="F1379" s="34">
        <v>2528.1280000000002</v>
      </c>
      <c r="G1379">
        <v>10</v>
      </c>
      <c r="H1379" t="s">
        <v>51</v>
      </c>
      <c r="I1379" t="s">
        <v>102</v>
      </c>
      <c r="J1379" t="s">
        <v>803</v>
      </c>
      <c r="K1379" s="23" t="str">
        <f>CONCATENATE(G:G,H:H,I:I,J:J)</f>
        <v>10FSM</v>
      </c>
      <c r="M1379" t="str">
        <f>VLOOKUP(B:B,CLIENTS!A:C,3,FALSE)</f>
        <v>CH090</v>
      </c>
      <c r="N1379" s="51" t="str">
        <f>RIGHT(M:M,3)</f>
        <v>090</v>
      </c>
      <c r="O1379" s="52">
        <f>C1379+N1379+30</f>
        <v>44705</v>
      </c>
    </row>
    <row r="1380" spans="1:15" customFormat="1">
      <c r="A1380" t="s">
        <v>2149</v>
      </c>
      <c r="B1380" t="s">
        <v>2150</v>
      </c>
      <c r="C1380" s="32">
        <v>44529</v>
      </c>
      <c r="D1380" s="33">
        <v>218.31800000000001</v>
      </c>
      <c r="E1380" s="34">
        <v>0</v>
      </c>
      <c r="F1380" s="34">
        <v>218.31800000000001</v>
      </c>
      <c r="G1380">
        <v>10</v>
      </c>
      <c r="H1380" t="s">
        <v>51</v>
      </c>
      <c r="I1380" t="s">
        <v>102</v>
      </c>
      <c r="J1380" t="s">
        <v>588</v>
      </c>
      <c r="K1380" s="23" t="str">
        <f>CONCATENATE(G:G,H:H,I:I,J:J)</f>
        <v>10FSC</v>
      </c>
      <c r="M1380" t="str">
        <f>VLOOKUP(B:B,CLIENTS!A:C,3,FALSE)</f>
        <v>TR060</v>
      </c>
      <c r="N1380" s="51" t="str">
        <f>RIGHT(M:M,3)</f>
        <v>060</v>
      </c>
      <c r="O1380" s="52">
        <f>C1380+N1380+30</f>
        <v>44619</v>
      </c>
    </row>
    <row r="1381" spans="1:15" customFormat="1">
      <c r="A1381" t="s">
        <v>2136</v>
      </c>
      <c r="B1381" t="s">
        <v>1229</v>
      </c>
      <c r="C1381" s="32">
        <v>44527</v>
      </c>
      <c r="D1381" s="33">
        <v>192.22</v>
      </c>
      <c r="E1381" s="34">
        <v>0</v>
      </c>
      <c r="F1381" s="34">
        <v>192.22</v>
      </c>
      <c r="G1381">
        <v>10</v>
      </c>
      <c r="H1381" t="s">
        <v>51</v>
      </c>
      <c r="I1381" t="s">
        <v>102</v>
      </c>
      <c r="J1381" t="s">
        <v>588</v>
      </c>
      <c r="K1381" s="23" t="str">
        <f>CONCATENATE(G:G,H:H,I:I,J:J)</f>
        <v>10FSC</v>
      </c>
      <c r="M1381" t="str">
        <f>VLOOKUP(B:B,CLIENTS!A:C,3,FALSE)</f>
        <v>CH045</v>
      </c>
      <c r="N1381" s="51" t="str">
        <f>RIGHT(M:M,3)</f>
        <v>045</v>
      </c>
      <c r="O1381" s="52">
        <f>C1381+N1381+30</f>
        <v>44602</v>
      </c>
    </row>
    <row r="1382" spans="1:15" customFormat="1">
      <c r="A1382" t="s">
        <v>2485</v>
      </c>
      <c r="B1382" t="s">
        <v>1229</v>
      </c>
      <c r="C1382" s="32">
        <v>44551</v>
      </c>
      <c r="D1382" s="33">
        <v>192.22</v>
      </c>
      <c r="E1382" s="34">
        <v>0</v>
      </c>
      <c r="F1382" s="34">
        <v>192.22</v>
      </c>
      <c r="G1382">
        <v>10</v>
      </c>
      <c r="H1382" t="s">
        <v>51</v>
      </c>
      <c r="I1382" t="s">
        <v>102</v>
      </c>
      <c r="J1382" t="s">
        <v>682</v>
      </c>
      <c r="K1382" s="23" t="str">
        <f>CONCATENATE(G:G,H:H,I:I,J:J)</f>
        <v>10FSD</v>
      </c>
      <c r="M1382" t="str">
        <f>VLOOKUP(B:B,CLIENTS!A:C,3,FALSE)</f>
        <v>CH045</v>
      </c>
      <c r="N1382" s="51" t="str">
        <f>RIGHT(M:M,3)</f>
        <v>045</v>
      </c>
      <c r="O1382" s="52">
        <f>C1382+N1382+30</f>
        <v>44626</v>
      </c>
    </row>
    <row r="1383" spans="1:15" customFormat="1">
      <c r="A1383" t="s">
        <v>2617</v>
      </c>
      <c r="B1383" t="s">
        <v>2618</v>
      </c>
      <c r="C1383" s="32">
        <v>44558</v>
      </c>
      <c r="D1383" s="33">
        <v>202.96</v>
      </c>
      <c r="E1383" s="34">
        <v>0</v>
      </c>
      <c r="F1383" s="34">
        <v>202.96</v>
      </c>
      <c r="G1383">
        <v>10</v>
      </c>
      <c r="H1383" t="s">
        <v>51</v>
      </c>
      <c r="I1383" t="s">
        <v>102</v>
      </c>
      <c r="J1383" t="s">
        <v>682</v>
      </c>
      <c r="K1383" s="23" t="str">
        <f>CONCATENATE(G:G,H:H,I:I,J:J)</f>
        <v>10FSD</v>
      </c>
      <c r="M1383" t="str">
        <f>VLOOKUP(B:B,CLIENTS!A:C,3,FALSE)</f>
        <v>CH045</v>
      </c>
      <c r="N1383" s="51" t="str">
        <f>RIGHT(M:M,3)</f>
        <v>045</v>
      </c>
      <c r="O1383" s="52">
        <f>C1383+N1383+30</f>
        <v>44633</v>
      </c>
    </row>
    <row r="1384" spans="1:15" customFormat="1">
      <c r="A1384" t="s">
        <v>2887</v>
      </c>
      <c r="B1384" t="s">
        <v>1229</v>
      </c>
      <c r="C1384" s="32">
        <v>44565</v>
      </c>
      <c r="D1384" s="33">
        <v>192.22</v>
      </c>
      <c r="E1384" s="34">
        <v>0</v>
      </c>
      <c r="F1384" s="34">
        <v>192.22</v>
      </c>
      <c r="G1384">
        <v>10</v>
      </c>
      <c r="H1384" t="s">
        <v>51</v>
      </c>
      <c r="I1384" t="s">
        <v>102</v>
      </c>
      <c r="J1384" t="s">
        <v>803</v>
      </c>
      <c r="K1384" s="23" t="str">
        <f>CONCATENATE(G:G,H:H,I:I,J:J)</f>
        <v>10FSM</v>
      </c>
      <c r="M1384" t="str">
        <f>VLOOKUP(B:B,CLIENTS!A:C,3,FALSE)</f>
        <v>CH045</v>
      </c>
      <c r="N1384" s="51" t="str">
        <f>RIGHT(M:M,3)</f>
        <v>045</v>
      </c>
      <c r="O1384" s="52">
        <f>C1384+N1384+30</f>
        <v>44640</v>
      </c>
    </row>
    <row r="1385" spans="1:15" customFormat="1">
      <c r="A1385" t="s">
        <v>3026</v>
      </c>
      <c r="B1385" t="s">
        <v>1229</v>
      </c>
      <c r="C1385" s="32">
        <v>44576</v>
      </c>
      <c r="D1385" s="33">
        <v>207.00700000000001</v>
      </c>
      <c r="E1385" s="34">
        <v>0</v>
      </c>
      <c r="F1385" s="34">
        <v>207.00700000000001</v>
      </c>
      <c r="G1385">
        <v>10</v>
      </c>
      <c r="H1385" t="s">
        <v>51</v>
      </c>
      <c r="I1385" t="s">
        <v>102</v>
      </c>
      <c r="J1385" t="s">
        <v>803</v>
      </c>
      <c r="K1385" s="23" t="str">
        <f>CONCATENATE(G:G,H:H,I:I,J:J)</f>
        <v>10FSM</v>
      </c>
      <c r="M1385" t="str">
        <f>VLOOKUP(B:B,CLIENTS!A:C,3,FALSE)</f>
        <v>CH045</v>
      </c>
      <c r="N1385" s="51" t="str">
        <f>RIGHT(M:M,3)</f>
        <v>045</v>
      </c>
      <c r="O1385" s="52">
        <f>C1385+N1385+30</f>
        <v>44651</v>
      </c>
    </row>
    <row r="1386" spans="1:15" customFormat="1">
      <c r="A1386" t="s">
        <v>3215</v>
      </c>
      <c r="B1386" t="s">
        <v>1229</v>
      </c>
      <c r="C1386" s="32">
        <v>44588</v>
      </c>
      <c r="D1386" s="33">
        <v>196.053</v>
      </c>
      <c r="E1386" s="34">
        <v>0</v>
      </c>
      <c r="F1386" s="34">
        <v>196.053</v>
      </c>
      <c r="G1386">
        <v>10</v>
      </c>
      <c r="H1386" t="s">
        <v>51</v>
      </c>
      <c r="I1386" t="s">
        <v>102</v>
      </c>
      <c r="J1386" t="s">
        <v>803</v>
      </c>
      <c r="K1386" s="23" t="str">
        <f>CONCATENATE(G:G,H:H,I:I,J:J)</f>
        <v>10FSM</v>
      </c>
      <c r="M1386" t="str">
        <f>VLOOKUP(B:B,CLIENTS!A:C,3,FALSE)</f>
        <v>CH045</v>
      </c>
      <c r="N1386" s="51" t="str">
        <f>RIGHT(M:M,3)</f>
        <v>045</v>
      </c>
      <c r="O1386" s="52">
        <f>C1386+N1386+30</f>
        <v>44663</v>
      </c>
    </row>
    <row r="1387" spans="1:15" customFormat="1">
      <c r="A1387" t="s">
        <v>2415</v>
      </c>
      <c r="B1387" t="s">
        <v>1512</v>
      </c>
      <c r="C1387" s="32">
        <v>44544</v>
      </c>
      <c r="D1387" s="33">
        <v>2463.3649999999998</v>
      </c>
      <c r="E1387" s="34">
        <v>0</v>
      </c>
      <c r="F1387" s="34">
        <v>2463.3649999999998</v>
      </c>
      <c r="G1387">
        <v>10</v>
      </c>
      <c r="H1387" t="s">
        <v>51</v>
      </c>
      <c r="I1387" t="s">
        <v>102</v>
      </c>
      <c r="J1387" t="s">
        <v>682</v>
      </c>
      <c r="K1387" s="23" t="str">
        <f>CONCATENATE(G:G,H:H,I:I,J:J)</f>
        <v>10FSD</v>
      </c>
      <c r="M1387" t="str">
        <f>VLOOKUP(B:B,CLIENTS!A:C,3,FALSE)</f>
        <v>TR060</v>
      </c>
      <c r="N1387" s="51" t="str">
        <f>RIGHT(M:M,3)</f>
        <v>060</v>
      </c>
      <c r="O1387" s="52">
        <f>C1387+N1387+30</f>
        <v>44634</v>
      </c>
    </row>
    <row r="1388" spans="1:15" customFormat="1">
      <c r="A1388" t="s">
        <v>2514</v>
      </c>
      <c r="B1388" t="s">
        <v>2515</v>
      </c>
      <c r="C1388" s="32">
        <v>44553</v>
      </c>
      <c r="D1388" s="33">
        <v>417.1</v>
      </c>
      <c r="E1388" s="34">
        <v>0</v>
      </c>
      <c r="F1388" s="34">
        <v>417.1</v>
      </c>
      <c r="G1388">
        <v>10</v>
      </c>
      <c r="H1388" t="s">
        <v>51</v>
      </c>
      <c r="I1388" t="s">
        <v>102</v>
      </c>
      <c r="J1388" t="s">
        <v>682</v>
      </c>
      <c r="K1388" s="23" t="str">
        <f>CONCATENATE(G:G,H:H,I:I,J:J)</f>
        <v>10FSD</v>
      </c>
      <c r="M1388" t="str">
        <f>VLOOKUP(B:B,CLIENTS!A:C,3,FALSE)</f>
        <v>VR030</v>
      </c>
      <c r="N1388" s="51" t="str">
        <f>RIGHT(M:M,3)</f>
        <v>030</v>
      </c>
      <c r="O1388" s="52">
        <f>C1388+N1388+30</f>
        <v>44613</v>
      </c>
    </row>
    <row r="1389" spans="1:15" customFormat="1">
      <c r="A1389" t="s">
        <v>3041</v>
      </c>
      <c r="B1389" t="s">
        <v>2515</v>
      </c>
      <c r="C1389" s="32">
        <v>44578</v>
      </c>
      <c r="D1389" s="33">
        <v>181.48</v>
      </c>
      <c r="E1389" s="34">
        <v>0</v>
      </c>
      <c r="F1389" s="34">
        <v>181.48</v>
      </c>
      <c r="G1389">
        <v>10</v>
      </c>
      <c r="H1389" t="s">
        <v>51</v>
      </c>
      <c r="I1389" t="s">
        <v>102</v>
      </c>
      <c r="J1389" t="s">
        <v>803</v>
      </c>
      <c r="K1389" s="23" t="str">
        <f>CONCATENATE(G:G,H:H,I:I,J:J)</f>
        <v>10FSM</v>
      </c>
      <c r="M1389" t="str">
        <f>VLOOKUP(B:B,CLIENTS!A:C,3,FALSE)</f>
        <v>VR030</v>
      </c>
      <c r="N1389" s="51" t="str">
        <f>RIGHT(M:M,3)</f>
        <v>030</v>
      </c>
      <c r="O1389" s="52">
        <f>C1389+N1389+30</f>
        <v>44638</v>
      </c>
    </row>
    <row r="1390" spans="1:15" customFormat="1">
      <c r="A1390" t="s">
        <v>3213</v>
      </c>
      <c r="B1390" t="s">
        <v>2515</v>
      </c>
      <c r="C1390" s="32">
        <v>44588</v>
      </c>
      <c r="D1390" s="33">
        <v>1166.8</v>
      </c>
      <c r="E1390" s="34">
        <v>0</v>
      </c>
      <c r="F1390" s="34">
        <v>1166.8</v>
      </c>
      <c r="G1390">
        <v>10</v>
      </c>
      <c r="H1390" t="s">
        <v>51</v>
      </c>
      <c r="I1390" t="s">
        <v>102</v>
      </c>
      <c r="J1390" t="s">
        <v>803</v>
      </c>
      <c r="K1390" s="23" t="str">
        <f>CONCATENATE(G:G,H:H,I:I,J:J)</f>
        <v>10FSM</v>
      </c>
      <c r="M1390" t="str">
        <f>VLOOKUP(B:B,CLIENTS!A:C,3,FALSE)</f>
        <v>VR030</v>
      </c>
      <c r="N1390" s="51" t="str">
        <f>RIGHT(M:M,3)</f>
        <v>030</v>
      </c>
      <c r="O1390" s="52">
        <f>C1390+N1390+30</f>
        <v>44648</v>
      </c>
    </row>
    <row r="1391" spans="1:15" customFormat="1">
      <c r="A1391" t="s">
        <v>2394</v>
      </c>
      <c r="B1391" t="s">
        <v>1574</v>
      </c>
      <c r="C1391" s="32">
        <v>44543</v>
      </c>
      <c r="D1391" s="33">
        <v>212.42</v>
      </c>
      <c r="E1391" s="34">
        <v>0</v>
      </c>
      <c r="F1391" s="34">
        <v>212.42</v>
      </c>
      <c r="G1391">
        <v>10</v>
      </c>
      <c r="H1391" t="s">
        <v>51</v>
      </c>
      <c r="I1391" t="s">
        <v>102</v>
      </c>
      <c r="J1391" t="s">
        <v>682</v>
      </c>
      <c r="K1391" s="23" t="str">
        <f>CONCATENATE(G:G,H:H,I:I,J:J)</f>
        <v>10FSD</v>
      </c>
      <c r="M1391" t="str">
        <f>VLOOKUP(B:B,CLIENTS!A:C,3,FALSE)</f>
        <v>VR045</v>
      </c>
      <c r="N1391" s="51" t="str">
        <f>RIGHT(M:M,3)</f>
        <v>045</v>
      </c>
      <c r="O1391" s="52">
        <f>C1391+N1391+30</f>
        <v>44618</v>
      </c>
    </row>
    <row r="1392" spans="1:15" customFormat="1">
      <c r="A1392" t="s">
        <v>913</v>
      </c>
      <c r="B1392" t="s">
        <v>990</v>
      </c>
      <c r="C1392" s="32">
        <v>43847</v>
      </c>
      <c r="D1392" s="33">
        <v>149.35</v>
      </c>
      <c r="E1392" s="34">
        <v>0</v>
      </c>
      <c r="F1392" s="34">
        <v>149.35</v>
      </c>
      <c r="G1392">
        <v>10</v>
      </c>
      <c r="H1392" t="s">
        <v>51</v>
      </c>
      <c r="I1392" t="s">
        <v>102</v>
      </c>
      <c r="J1392" t="s">
        <v>223</v>
      </c>
      <c r="K1392" s="23" t="str">
        <f>CONCATENATE(G:G,H:H,I:I,J:J)</f>
        <v>10FSZ</v>
      </c>
      <c r="M1392" t="str">
        <f>VLOOKUP(B:B,CLIENTS!A:C,3,FALSE)</f>
        <v>CH045</v>
      </c>
      <c r="N1392" s="51" t="str">
        <f>RIGHT(M:M,3)</f>
        <v>045</v>
      </c>
      <c r="O1392" s="52">
        <f>C1392+N1392+30</f>
        <v>43922</v>
      </c>
    </row>
    <row r="1393" spans="1:15" customFormat="1">
      <c r="A1393" t="s">
        <v>926</v>
      </c>
      <c r="B1393" t="s">
        <v>990</v>
      </c>
      <c r="C1393" s="32">
        <v>43861</v>
      </c>
      <c r="D1393" s="33">
        <v>160.655</v>
      </c>
      <c r="E1393" s="34">
        <v>0</v>
      </c>
      <c r="F1393" s="34">
        <v>160.655</v>
      </c>
      <c r="G1393">
        <v>10</v>
      </c>
      <c r="H1393" t="s">
        <v>51</v>
      </c>
      <c r="I1393" t="s">
        <v>102</v>
      </c>
      <c r="J1393" t="s">
        <v>223</v>
      </c>
      <c r="K1393" s="23" t="str">
        <f>CONCATENATE(G:G,H:H,I:I,J:J)</f>
        <v>10FSZ</v>
      </c>
      <c r="M1393" t="str">
        <f>VLOOKUP(B:B,CLIENTS!A:C,3,FALSE)</f>
        <v>CH045</v>
      </c>
      <c r="N1393" s="51" t="str">
        <f>RIGHT(M:M,3)</f>
        <v>045</v>
      </c>
      <c r="O1393" s="52">
        <f>C1393+N1393+30</f>
        <v>43936</v>
      </c>
    </row>
    <row r="1394" spans="1:15" customFormat="1">
      <c r="A1394" t="s">
        <v>995</v>
      </c>
      <c r="B1394" t="s">
        <v>996</v>
      </c>
      <c r="C1394" s="32">
        <v>43894</v>
      </c>
      <c r="D1394" s="33">
        <v>844.31</v>
      </c>
      <c r="E1394" s="34">
        <v>0</v>
      </c>
      <c r="F1394" s="34">
        <v>844.31</v>
      </c>
      <c r="G1394">
        <v>10</v>
      </c>
      <c r="H1394" t="s">
        <v>51</v>
      </c>
      <c r="I1394" t="s">
        <v>102</v>
      </c>
      <c r="J1394" t="s">
        <v>223</v>
      </c>
      <c r="K1394" s="23" t="str">
        <f>CONCATENATE(G:G,H:H,I:I,J:J)</f>
        <v>10FSZ</v>
      </c>
      <c r="M1394" t="str">
        <f>VLOOKUP(B:B,CLIENTS!A:C,3,FALSE)</f>
        <v>CH045</v>
      </c>
      <c r="N1394" s="51" t="str">
        <f>RIGHT(M:M,3)</f>
        <v>045</v>
      </c>
      <c r="O1394" s="52">
        <f>C1394+N1394+30</f>
        <v>43969</v>
      </c>
    </row>
    <row r="1395" spans="1:15" customFormat="1">
      <c r="A1395" t="s">
        <v>998</v>
      </c>
      <c r="B1395" t="s">
        <v>990</v>
      </c>
      <c r="C1395" s="32">
        <v>43899</v>
      </c>
      <c r="D1395" s="33">
        <v>160.655</v>
      </c>
      <c r="E1395" s="34">
        <v>0</v>
      </c>
      <c r="F1395" s="34">
        <v>160.655</v>
      </c>
      <c r="G1395">
        <v>10</v>
      </c>
      <c r="H1395" t="s">
        <v>51</v>
      </c>
      <c r="I1395" t="s">
        <v>102</v>
      </c>
      <c r="J1395" t="s">
        <v>223</v>
      </c>
      <c r="K1395" s="23" t="str">
        <f>CONCATENATE(G:G,H:H,I:I,J:J)</f>
        <v>10FSZ</v>
      </c>
      <c r="M1395" t="str">
        <f>VLOOKUP(B:B,CLIENTS!A:C,3,FALSE)</f>
        <v>CH045</v>
      </c>
      <c r="N1395" s="51" t="str">
        <f>RIGHT(M:M,3)</f>
        <v>045</v>
      </c>
      <c r="O1395" s="52">
        <f>C1395+N1395+30</f>
        <v>43974</v>
      </c>
    </row>
    <row r="1396" spans="1:15" customFormat="1">
      <c r="A1396" t="s">
        <v>999</v>
      </c>
      <c r="B1396" t="s">
        <v>990</v>
      </c>
      <c r="C1396" s="32">
        <v>43899</v>
      </c>
      <c r="D1396" s="33">
        <v>844.31</v>
      </c>
      <c r="E1396" s="34">
        <v>0</v>
      </c>
      <c r="F1396" s="34">
        <v>844.31</v>
      </c>
      <c r="G1396">
        <v>10</v>
      </c>
      <c r="H1396" t="s">
        <v>51</v>
      </c>
      <c r="I1396" t="s">
        <v>102</v>
      </c>
      <c r="J1396" t="s">
        <v>223</v>
      </c>
      <c r="K1396" s="23" t="str">
        <f>CONCATENATE(G:G,H:H,I:I,J:J)</f>
        <v>10FSZ</v>
      </c>
      <c r="M1396" t="str">
        <f>VLOOKUP(B:B,CLIENTS!A:C,3,FALSE)</f>
        <v>CH045</v>
      </c>
      <c r="N1396" s="51" t="str">
        <f>RIGHT(M:M,3)</f>
        <v>045</v>
      </c>
      <c r="O1396" s="52">
        <f>C1396+N1396+30</f>
        <v>43974</v>
      </c>
    </row>
    <row r="1397" spans="1:15" customFormat="1">
      <c r="A1397" t="s">
        <v>1024</v>
      </c>
      <c r="B1397" t="s">
        <v>990</v>
      </c>
      <c r="C1397" s="32">
        <v>43955</v>
      </c>
      <c r="D1397" s="33">
        <v>1597.58</v>
      </c>
      <c r="E1397" s="34">
        <v>0</v>
      </c>
      <c r="F1397" s="34">
        <v>1597.58</v>
      </c>
      <c r="G1397">
        <v>10</v>
      </c>
      <c r="H1397" t="s">
        <v>51</v>
      </c>
      <c r="I1397" t="s">
        <v>102</v>
      </c>
      <c r="J1397" t="s">
        <v>223</v>
      </c>
      <c r="K1397" s="23" t="str">
        <f>CONCATENATE(G:G,H:H,I:I,J:J)</f>
        <v>10FSZ</v>
      </c>
      <c r="M1397" t="str">
        <f>VLOOKUP(B:B,CLIENTS!A:C,3,FALSE)</f>
        <v>CH045</v>
      </c>
      <c r="N1397" s="51" t="str">
        <f>RIGHT(M:M,3)</f>
        <v>045</v>
      </c>
      <c r="O1397" s="52">
        <f>C1397+N1397+30</f>
        <v>44030</v>
      </c>
    </row>
    <row r="1398" spans="1:15" customFormat="1">
      <c r="A1398" t="s">
        <v>1025</v>
      </c>
      <c r="B1398" t="s">
        <v>996</v>
      </c>
      <c r="C1398" s="32">
        <v>43958</v>
      </c>
      <c r="D1398" s="33">
        <v>261.80500000000001</v>
      </c>
      <c r="E1398" s="34">
        <v>0</v>
      </c>
      <c r="F1398" s="34">
        <v>261.80500000000001</v>
      </c>
      <c r="G1398">
        <v>10</v>
      </c>
      <c r="H1398" t="s">
        <v>51</v>
      </c>
      <c r="I1398" t="s">
        <v>102</v>
      </c>
      <c r="J1398" t="s">
        <v>223</v>
      </c>
      <c r="K1398" s="23" t="str">
        <f>CONCATENATE(G:G,H:H,I:I,J:J)</f>
        <v>10FSZ</v>
      </c>
      <c r="M1398" t="str">
        <f>VLOOKUP(B:B,CLIENTS!A:C,3,FALSE)</f>
        <v>CH045</v>
      </c>
      <c r="N1398" s="51" t="str">
        <f>RIGHT(M:M,3)</f>
        <v>045</v>
      </c>
      <c r="O1398" s="52">
        <f>C1398+N1398+30</f>
        <v>44033</v>
      </c>
    </row>
    <row r="1399" spans="1:15" customFormat="1">
      <c r="A1399" t="s">
        <v>1027</v>
      </c>
      <c r="B1399" t="s">
        <v>990</v>
      </c>
      <c r="C1399" s="32">
        <v>43966</v>
      </c>
      <c r="D1399" s="33">
        <v>523.01</v>
      </c>
      <c r="E1399" s="34">
        <v>0</v>
      </c>
      <c r="F1399" s="34">
        <v>523.01</v>
      </c>
      <c r="G1399">
        <v>10</v>
      </c>
      <c r="H1399" t="s">
        <v>51</v>
      </c>
      <c r="I1399" t="s">
        <v>102</v>
      </c>
      <c r="J1399" t="s">
        <v>223</v>
      </c>
      <c r="K1399" s="23" t="str">
        <f>CONCATENATE(G:G,H:H,I:I,J:J)</f>
        <v>10FSZ</v>
      </c>
      <c r="M1399" t="str">
        <f>VLOOKUP(B:B,CLIENTS!A:C,3,FALSE)</f>
        <v>CH045</v>
      </c>
      <c r="N1399" s="51" t="str">
        <f>RIGHT(M:M,3)</f>
        <v>045</v>
      </c>
      <c r="O1399" s="52">
        <f>C1399+N1399+30</f>
        <v>44041</v>
      </c>
    </row>
    <row r="1400" spans="1:15" customFormat="1">
      <c r="A1400" t="s">
        <v>1029</v>
      </c>
      <c r="B1400" t="s">
        <v>990</v>
      </c>
      <c r="C1400" s="32">
        <v>43978</v>
      </c>
      <c r="D1400" s="33">
        <v>154.70500000000001</v>
      </c>
      <c r="E1400" s="34">
        <v>0</v>
      </c>
      <c r="F1400" s="34">
        <v>154.70500000000001</v>
      </c>
      <c r="G1400">
        <v>10</v>
      </c>
      <c r="H1400" t="s">
        <v>51</v>
      </c>
      <c r="I1400" t="s">
        <v>102</v>
      </c>
      <c r="J1400" t="s">
        <v>223</v>
      </c>
      <c r="K1400" s="23" t="str">
        <f>CONCATENATE(G:G,H:H,I:I,J:J)</f>
        <v>10FSZ</v>
      </c>
      <c r="M1400" t="str">
        <f>VLOOKUP(B:B,CLIENTS!A:C,3,FALSE)</f>
        <v>CH045</v>
      </c>
      <c r="N1400" s="51" t="str">
        <f>RIGHT(M:M,3)</f>
        <v>045</v>
      </c>
      <c r="O1400" s="52">
        <f>C1400+N1400+30</f>
        <v>44053</v>
      </c>
    </row>
    <row r="1401" spans="1:15" customFormat="1">
      <c r="A1401" t="s">
        <v>1051</v>
      </c>
      <c r="B1401" t="s">
        <v>990</v>
      </c>
      <c r="C1401" s="32">
        <v>43999</v>
      </c>
      <c r="D1401" s="33">
        <v>553.35500000000002</v>
      </c>
      <c r="E1401" s="34">
        <v>0</v>
      </c>
      <c r="F1401" s="34">
        <v>553.35500000000002</v>
      </c>
      <c r="G1401">
        <v>10</v>
      </c>
      <c r="H1401" t="s">
        <v>51</v>
      </c>
      <c r="I1401" t="s">
        <v>102</v>
      </c>
      <c r="J1401" t="s">
        <v>223</v>
      </c>
      <c r="K1401" s="23" t="str">
        <f>CONCATENATE(G:G,H:H,I:I,J:J)</f>
        <v>10FSZ</v>
      </c>
      <c r="M1401" t="str">
        <f>VLOOKUP(B:B,CLIENTS!A:C,3,FALSE)</f>
        <v>CH045</v>
      </c>
      <c r="N1401" s="51" t="str">
        <f>RIGHT(M:M,3)</f>
        <v>045</v>
      </c>
      <c r="O1401" s="52">
        <f>C1401+N1401+30</f>
        <v>44074</v>
      </c>
    </row>
    <row r="1402" spans="1:15" customFormat="1">
      <c r="A1402" t="s">
        <v>1078</v>
      </c>
      <c r="B1402" t="s">
        <v>990</v>
      </c>
      <c r="C1402" s="32">
        <v>44034</v>
      </c>
      <c r="D1402" s="33">
        <v>844.31</v>
      </c>
      <c r="E1402" s="34">
        <v>0</v>
      </c>
      <c r="F1402" s="34">
        <v>844.31</v>
      </c>
      <c r="G1402">
        <v>10</v>
      </c>
      <c r="H1402" t="s">
        <v>51</v>
      </c>
      <c r="I1402" t="s">
        <v>102</v>
      </c>
      <c r="J1402" t="s">
        <v>223</v>
      </c>
      <c r="K1402" s="23" t="str">
        <f>CONCATENATE(G:G,H:H,I:I,J:J)</f>
        <v>10FSZ</v>
      </c>
      <c r="M1402" t="str">
        <f>VLOOKUP(B:B,CLIENTS!A:C,3,FALSE)</f>
        <v>CH045</v>
      </c>
      <c r="N1402" s="51" t="str">
        <f>RIGHT(M:M,3)</f>
        <v>045</v>
      </c>
      <c r="O1402" s="52">
        <f>C1402+N1402+30</f>
        <v>44109</v>
      </c>
    </row>
    <row r="1403" spans="1:15" customFormat="1">
      <c r="A1403" t="s">
        <v>2360</v>
      </c>
      <c r="B1403" t="s">
        <v>2011</v>
      </c>
      <c r="C1403" s="32">
        <v>44539</v>
      </c>
      <c r="D1403" s="33">
        <v>263.32900000000001</v>
      </c>
      <c r="E1403" s="34">
        <v>0</v>
      </c>
      <c r="F1403" s="34">
        <v>263.32900000000001</v>
      </c>
      <c r="G1403">
        <v>10</v>
      </c>
      <c r="H1403" t="s">
        <v>51</v>
      </c>
      <c r="I1403" t="s">
        <v>102</v>
      </c>
      <c r="J1403" t="s">
        <v>682</v>
      </c>
      <c r="K1403" s="23" t="str">
        <f>CONCATENATE(G:G,H:H,I:I,J:J)</f>
        <v>10FSD</v>
      </c>
      <c r="M1403" t="str">
        <f>VLOOKUP(B:B,CLIENTS!A:C,3,FALSE)</f>
        <v>TR090</v>
      </c>
      <c r="N1403" s="51" t="str">
        <f>RIGHT(M:M,3)</f>
        <v>090</v>
      </c>
      <c r="O1403" s="52">
        <f>C1403+N1403+30</f>
        <v>44659</v>
      </c>
    </row>
    <row r="1404" spans="1:15" customFormat="1">
      <c r="A1404" t="s">
        <v>2517</v>
      </c>
      <c r="B1404" t="s">
        <v>2011</v>
      </c>
      <c r="C1404" s="32">
        <v>44553</v>
      </c>
      <c r="D1404" s="33">
        <v>344.21300000000002</v>
      </c>
      <c r="E1404" s="34">
        <v>0</v>
      </c>
      <c r="F1404" s="34">
        <v>344.21300000000002</v>
      </c>
      <c r="G1404">
        <v>10</v>
      </c>
      <c r="H1404" t="s">
        <v>51</v>
      </c>
      <c r="I1404" t="s">
        <v>102</v>
      </c>
      <c r="J1404" t="s">
        <v>682</v>
      </c>
      <c r="K1404" s="23" t="str">
        <f>CONCATENATE(G:G,H:H,I:I,J:J)</f>
        <v>10FSD</v>
      </c>
      <c r="M1404" t="str">
        <f>VLOOKUP(B:B,CLIENTS!A:C,3,FALSE)</f>
        <v>TR090</v>
      </c>
      <c r="N1404" s="51" t="str">
        <f>RIGHT(M:M,3)</f>
        <v>090</v>
      </c>
      <c r="O1404" s="52">
        <f>C1404+N1404+30</f>
        <v>44673</v>
      </c>
    </row>
    <row r="1405" spans="1:15" customFormat="1">
      <c r="A1405" t="s">
        <v>2926</v>
      </c>
      <c r="B1405" t="s">
        <v>2011</v>
      </c>
      <c r="C1405" s="32">
        <v>44568</v>
      </c>
      <c r="D1405" s="33">
        <v>344.21300000000002</v>
      </c>
      <c r="E1405" s="34">
        <v>0</v>
      </c>
      <c r="F1405" s="34">
        <v>344.21300000000002</v>
      </c>
      <c r="G1405">
        <v>10</v>
      </c>
      <c r="H1405" t="s">
        <v>51</v>
      </c>
      <c r="I1405" t="s">
        <v>102</v>
      </c>
      <c r="J1405" t="s">
        <v>803</v>
      </c>
      <c r="K1405" s="23" t="str">
        <f>CONCATENATE(G:G,H:H,I:I,J:J)</f>
        <v>10FSM</v>
      </c>
      <c r="M1405" t="str">
        <f>VLOOKUP(B:B,CLIENTS!A:C,3,FALSE)</f>
        <v>TR090</v>
      </c>
      <c r="N1405" s="51" t="str">
        <f>RIGHT(M:M,3)</f>
        <v>090</v>
      </c>
      <c r="O1405" s="52">
        <f>C1405+N1405+30</f>
        <v>44688</v>
      </c>
    </row>
    <row r="1406" spans="1:15" customFormat="1">
      <c r="A1406" t="s">
        <v>1971</v>
      </c>
      <c r="B1406" t="s">
        <v>1972</v>
      </c>
      <c r="C1406" s="32">
        <v>44508</v>
      </c>
      <c r="D1406" s="33">
        <v>302.76499999999999</v>
      </c>
      <c r="E1406" s="34">
        <v>0</v>
      </c>
      <c r="F1406" s="34">
        <v>302.76499999999999</v>
      </c>
      <c r="G1406">
        <v>10</v>
      </c>
      <c r="H1406" t="s">
        <v>51</v>
      </c>
      <c r="I1406" t="s">
        <v>102</v>
      </c>
      <c r="J1406" t="s">
        <v>588</v>
      </c>
      <c r="K1406" s="23" t="str">
        <f>CONCATENATE(G:G,H:H,I:I,J:J)</f>
        <v>10FSC</v>
      </c>
      <c r="M1406" t="str">
        <f>VLOOKUP(B:B,CLIENTS!A:C,3,FALSE)</f>
        <v>CH000</v>
      </c>
      <c r="N1406" s="51" t="str">
        <f>RIGHT(M:M,3)</f>
        <v>000</v>
      </c>
      <c r="O1406" s="52">
        <f>C1406+N1406+30</f>
        <v>44538</v>
      </c>
    </row>
    <row r="1407" spans="1:15" customFormat="1">
      <c r="A1407" t="s">
        <v>1080</v>
      </c>
      <c r="B1407" t="s">
        <v>8</v>
      </c>
      <c r="C1407" s="32">
        <v>44036</v>
      </c>
      <c r="D1407" s="33">
        <v>332.03899999999999</v>
      </c>
      <c r="E1407" s="34">
        <v>162.392</v>
      </c>
      <c r="F1407" s="34">
        <v>169.64699999999999</v>
      </c>
      <c r="G1407">
        <v>10</v>
      </c>
      <c r="H1407" t="s">
        <v>51</v>
      </c>
      <c r="I1407" t="s">
        <v>102</v>
      </c>
      <c r="J1407" t="s">
        <v>223</v>
      </c>
      <c r="K1407" s="23" t="str">
        <f>CONCATENATE(G:G,H:H,I:I,J:J)</f>
        <v>10FSZ</v>
      </c>
      <c r="M1407" t="str">
        <f>VLOOKUP(B:B,CLIENTS!A:C,3,FALSE)</f>
        <v>TR090</v>
      </c>
      <c r="N1407" s="51" t="str">
        <f>RIGHT(M:M,3)</f>
        <v>090</v>
      </c>
      <c r="O1407" s="52">
        <f>C1407+N1407+30</f>
        <v>44156</v>
      </c>
    </row>
    <row r="1408" spans="1:15" customFormat="1">
      <c r="A1408" t="s">
        <v>1202</v>
      </c>
      <c r="B1408" t="s">
        <v>8</v>
      </c>
      <c r="C1408" s="32">
        <v>44183</v>
      </c>
      <c r="D1408" s="33">
        <v>743.06500000000005</v>
      </c>
      <c r="E1408" s="34">
        <v>0</v>
      </c>
      <c r="F1408" s="34">
        <v>743.06500000000005</v>
      </c>
      <c r="G1408">
        <v>10</v>
      </c>
      <c r="H1408" t="s">
        <v>51</v>
      </c>
      <c r="I1408" t="s">
        <v>102</v>
      </c>
      <c r="J1408" t="s">
        <v>223</v>
      </c>
      <c r="K1408" s="23" t="str">
        <f>CONCATENATE(G:G,H:H,I:I,J:J)</f>
        <v>10FSZ</v>
      </c>
      <c r="M1408" t="str">
        <f>VLOOKUP(B:B,CLIENTS!A:C,3,FALSE)</f>
        <v>TR090</v>
      </c>
      <c r="N1408" s="51" t="str">
        <f>RIGHT(M:M,3)</f>
        <v>090</v>
      </c>
      <c r="O1408" s="52">
        <f>C1408+N1408+30</f>
        <v>44303</v>
      </c>
    </row>
    <row r="1409" spans="1:15" customFormat="1">
      <c r="A1409" t="s">
        <v>1311</v>
      </c>
      <c r="B1409" t="s">
        <v>8</v>
      </c>
      <c r="C1409" s="32">
        <v>44340</v>
      </c>
      <c r="D1409" s="33">
        <v>371.83199999999999</v>
      </c>
      <c r="E1409" s="34">
        <v>0</v>
      </c>
      <c r="F1409" s="34">
        <v>371.83199999999999</v>
      </c>
      <c r="G1409">
        <v>10</v>
      </c>
      <c r="H1409" t="s">
        <v>51</v>
      </c>
      <c r="I1409" t="s">
        <v>102</v>
      </c>
      <c r="J1409" t="s">
        <v>435</v>
      </c>
      <c r="K1409" s="23" t="str">
        <f>CONCATENATE(G:G,H:H,I:I,J:J)</f>
        <v>10FSQ</v>
      </c>
      <c r="M1409" t="str">
        <f>VLOOKUP(B:B,CLIENTS!A:C,3,FALSE)</f>
        <v>TR090</v>
      </c>
      <c r="N1409" s="51" t="str">
        <f>RIGHT(M:M,3)</f>
        <v>090</v>
      </c>
      <c r="O1409" s="52">
        <f>C1409+N1409+30</f>
        <v>44460</v>
      </c>
    </row>
    <row r="1410" spans="1:15" customFormat="1">
      <c r="A1410" t="s">
        <v>1325</v>
      </c>
      <c r="B1410" t="s">
        <v>8</v>
      </c>
      <c r="C1410" s="32">
        <v>44347</v>
      </c>
      <c r="D1410" s="33">
        <v>743.06500000000005</v>
      </c>
      <c r="E1410" s="34">
        <v>0</v>
      </c>
      <c r="F1410" s="34">
        <v>743.06500000000005</v>
      </c>
      <c r="G1410">
        <v>10</v>
      </c>
      <c r="H1410" t="s">
        <v>51</v>
      </c>
      <c r="I1410" t="s">
        <v>102</v>
      </c>
      <c r="J1410" t="s">
        <v>435</v>
      </c>
      <c r="K1410" s="23" t="str">
        <f>CONCATENATE(G:G,H:H,I:I,J:J)</f>
        <v>10FSQ</v>
      </c>
      <c r="M1410" t="str">
        <f>VLOOKUP(B:B,CLIENTS!A:C,3,FALSE)</f>
        <v>TR090</v>
      </c>
      <c r="N1410" s="51" t="str">
        <f>RIGHT(M:M,3)</f>
        <v>090</v>
      </c>
      <c r="O1410" s="52">
        <f>C1410+N1410+30</f>
        <v>44467</v>
      </c>
    </row>
    <row r="1411" spans="1:15" customFormat="1">
      <c r="A1411" t="s">
        <v>1367</v>
      </c>
      <c r="B1411" t="s">
        <v>8</v>
      </c>
      <c r="C1411" s="32">
        <v>44377</v>
      </c>
      <c r="D1411" s="33">
        <v>690.18100000000004</v>
      </c>
      <c r="E1411" s="34">
        <v>0</v>
      </c>
      <c r="F1411" s="34">
        <v>690.18100000000004</v>
      </c>
      <c r="G1411">
        <v>10</v>
      </c>
      <c r="H1411" t="s">
        <v>51</v>
      </c>
      <c r="I1411" t="s">
        <v>102</v>
      </c>
      <c r="J1411" t="s">
        <v>435</v>
      </c>
      <c r="K1411" s="23" t="str">
        <f>CONCATENATE(G:G,H:H,I:I,J:J)</f>
        <v>10FSQ</v>
      </c>
      <c r="M1411" t="str">
        <f>VLOOKUP(B:B,CLIENTS!A:C,3,FALSE)</f>
        <v>TR090</v>
      </c>
      <c r="N1411" s="51" t="str">
        <f>RIGHT(M:M,3)</f>
        <v>090</v>
      </c>
      <c r="O1411" s="52">
        <f>C1411+N1411+30</f>
        <v>44497</v>
      </c>
    </row>
    <row r="1412" spans="1:15" customFormat="1">
      <c r="A1412" t="s">
        <v>1417</v>
      </c>
      <c r="B1412" t="s">
        <v>8</v>
      </c>
      <c r="C1412" s="32">
        <v>44408</v>
      </c>
      <c r="D1412" s="33">
        <v>230.46</v>
      </c>
      <c r="E1412" s="34">
        <v>0</v>
      </c>
      <c r="F1412" s="34">
        <v>230.46</v>
      </c>
      <c r="G1412">
        <v>10</v>
      </c>
      <c r="H1412" t="s">
        <v>51</v>
      </c>
      <c r="I1412" t="s">
        <v>102</v>
      </c>
      <c r="J1412" t="s">
        <v>965</v>
      </c>
      <c r="K1412" s="23" t="str">
        <f>CONCATENATE(G:G,H:H,I:I,J:J)</f>
        <v>10FSK</v>
      </c>
      <c r="M1412" t="str">
        <f>VLOOKUP(B:B,CLIENTS!A:C,3,FALSE)</f>
        <v>TR090</v>
      </c>
      <c r="N1412" s="51" t="str">
        <f>RIGHT(M:M,3)</f>
        <v>090</v>
      </c>
      <c r="O1412" s="52">
        <f>C1412+N1412+30</f>
        <v>44528</v>
      </c>
    </row>
    <row r="1413" spans="1:15" customFormat="1">
      <c r="A1413" t="s">
        <v>1418</v>
      </c>
      <c r="B1413" t="s">
        <v>8</v>
      </c>
      <c r="C1413" s="32">
        <v>44408</v>
      </c>
      <c r="D1413" s="33">
        <v>743.06500000000005</v>
      </c>
      <c r="E1413" s="34">
        <v>0</v>
      </c>
      <c r="F1413" s="34">
        <v>743.06500000000005</v>
      </c>
      <c r="G1413">
        <v>10</v>
      </c>
      <c r="H1413" t="s">
        <v>51</v>
      </c>
      <c r="I1413" t="s">
        <v>102</v>
      </c>
      <c r="J1413" t="s">
        <v>965</v>
      </c>
      <c r="K1413" s="23" t="str">
        <f>CONCATENATE(G:G,H:H,I:I,J:J)</f>
        <v>10FSK</v>
      </c>
      <c r="M1413" t="str">
        <f>VLOOKUP(B:B,CLIENTS!A:C,3,FALSE)</f>
        <v>TR090</v>
      </c>
      <c r="N1413" s="51" t="str">
        <f>RIGHT(M:M,3)</f>
        <v>090</v>
      </c>
      <c r="O1413" s="52">
        <f>C1413+N1413+30</f>
        <v>44528</v>
      </c>
    </row>
    <row r="1414" spans="1:15" customFormat="1">
      <c r="A1414" t="s">
        <v>1470</v>
      </c>
      <c r="B1414" t="s">
        <v>8</v>
      </c>
      <c r="C1414" s="32">
        <v>44434</v>
      </c>
      <c r="D1414" s="33">
        <v>165.53399999999999</v>
      </c>
      <c r="E1414" s="34">
        <v>0</v>
      </c>
      <c r="F1414" s="34">
        <v>165.53399999999999</v>
      </c>
      <c r="G1414">
        <v>10</v>
      </c>
      <c r="H1414" t="s">
        <v>51</v>
      </c>
      <c r="I1414" t="s">
        <v>102</v>
      </c>
      <c r="J1414" t="s">
        <v>965</v>
      </c>
      <c r="K1414" s="23" t="str">
        <f>CONCATENATE(G:G,H:H,I:I,J:J)</f>
        <v>10FSK</v>
      </c>
      <c r="M1414" t="str">
        <f>VLOOKUP(B:B,CLIENTS!A:C,3,FALSE)</f>
        <v>TR090</v>
      </c>
      <c r="N1414" s="51" t="str">
        <f>RIGHT(M:M,3)</f>
        <v>090</v>
      </c>
      <c r="O1414" s="52">
        <f>C1414+N1414+30</f>
        <v>44554</v>
      </c>
    </row>
    <row r="1415" spans="1:15" customFormat="1">
      <c r="A1415" t="s">
        <v>1471</v>
      </c>
      <c r="B1415" t="s">
        <v>8</v>
      </c>
      <c r="C1415" s="32">
        <v>44434</v>
      </c>
      <c r="D1415" s="33">
        <v>892.29100000000005</v>
      </c>
      <c r="E1415" s="34">
        <v>0</v>
      </c>
      <c r="F1415" s="34">
        <v>892.29100000000005</v>
      </c>
      <c r="G1415">
        <v>10</v>
      </c>
      <c r="H1415" t="s">
        <v>51</v>
      </c>
      <c r="I1415" t="s">
        <v>102</v>
      </c>
      <c r="J1415" t="s">
        <v>965</v>
      </c>
      <c r="K1415" s="23" t="str">
        <f>CONCATENATE(G:G,H:H,I:I,J:J)</f>
        <v>10FSK</v>
      </c>
      <c r="M1415" t="str">
        <f>VLOOKUP(B:B,CLIENTS!A:C,3,FALSE)</f>
        <v>TR090</v>
      </c>
      <c r="N1415" s="51" t="str">
        <f>RIGHT(M:M,3)</f>
        <v>090</v>
      </c>
      <c r="O1415" s="52">
        <f>C1415+N1415+30</f>
        <v>44554</v>
      </c>
    </row>
    <row r="1416" spans="1:15" customFormat="1">
      <c r="A1416" t="s">
        <v>1499</v>
      </c>
      <c r="B1416" t="s">
        <v>8</v>
      </c>
      <c r="C1416" s="32">
        <v>44439</v>
      </c>
      <c r="D1416" s="33">
        <v>230.46</v>
      </c>
      <c r="E1416" s="34">
        <v>0</v>
      </c>
      <c r="F1416" s="34">
        <v>230.46</v>
      </c>
      <c r="G1416">
        <v>10</v>
      </c>
      <c r="H1416" t="s">
        <v>51</v>
      </c>
      <c r="I1416" t="s">
        <v>102</v>
      </c>
      <c r="J1416" t="s">
        <v>965</v>
      </c>
      <c r="K1416" s="23" t="str">
        <f>CONCATENATE(G:G,H:H,I:I,J:J)</f>
        <v>10FSK</v>
      </c>
      <c r="M1416" t="str">
        <f>VLOOKUP(B:B,CLIENTS!A:C,3,FALSE)</f>
        <v>TR090</v>
      </c>
      <c r="N1416" s="51" t="str">
        <f>RIGHT(M:M,3)</f>
        <v>090</v>
      </c>
      <c r="O1416" s="52">
        <f>C1416+N1416+30</f>
        <v>44559</v>
      </c>
    </row>
    <row r="1417" spans="1:15" customFormat="1">
      <c r="A1417" t="s">
        <v>1500</v>
      </c>
      <c r="B1417" t="s">
        <v>8</v>
      </c>
      <c r="C1417" s="32">
        <v>44439</v>
      </c>
      <c r="D1417" s="33">
        <v>168.67599999999999</v>
      </c>
      <c r="E1417" s="34">
        <v>0</v>
      </c>
      <c r="F1417" s="34">
        <v>168.67599999999999</v>
      </c>
      <c r="G1417">
        <v>10</v>
      </c>
      <c r="H1417" t="s">
        <v>51</v>
      </c>
      <c r="I1417" t="s">
        <v>102</v>
      </c>
      <c r="J1417" t="s">
        <v>965</v>
      </c>
      <c r="K1417" s="23" t="str">
        <f>CONCATENATE(G:G,H:H,I:I,J:J)</f>
        <v>10FSK</v>
      </c>
      <c r="M1417" t="str">
        <f>VLOOKUP(B:B,CLIENTS!A:C,3,FALSE)</f>
        <v>TR090</v>
      </c>
      <c r="N1417" s="51" t="str">
        <f>RIGHT(M:M,3)</f>
        <v>090</v>
      </c>
      <c r="O1417" s="52">
        <f>C1417+N1417+30</f>
        <v>44559</v>
      </c>
    </row>
    <row r="1418" spans="1:15" customFormat="1">
      <c r="A1418" t="s">
        <v>1501</v>
      </c>
      <c r="B1418" t="s">
        <v>8</v>
      </c>
      <c r="C1418" s="32">
        <v>44439</v>
      </c>
      <c r="D1418" s="33">
        <v>663.47799999999995</v>
      </c>
      <c r="E1418" s="34">
        <v>0</v>
      </c>
      <c r="F1418" s="34">
        <v>663.47799999999995</v>
      </c>
      <c r="G1418">
        <v>10</v>
      </c>
      <c r="H1418" t="s">
        <v>51</v>
      </c>
      <c r="I1418" t="s">
        <v>102</v>
      </c>
      <c r="J1418" t="s">
        <v>965</v>
      </c>
      <c r="K1418" s="23" t="str">
        <f>CONCATENATE(G:G,H:H,I:I,J:J)</f>
        <v>10FSK</v>
      </c>
      <c r="M1418" t="str">
        <f>VLOOKUP(B:B,CLIENTS!A:C,3,FALSE)</f>
        <v>TR090</v>
      </c>
      <c r="N1418" s="51" t="str">
        <f>RIGHT(M:M,3)</f>
        <v>090</v>
      </c>
      <c r="O1418" s="52">
        <f>C1418+N1418+30</f>
        <v>44559</v>
      </c>
    </row>
    <row r="1419" spans="1:15" customFormat="1">
      <c r="A1419" t="s">
        <v>1502</v>
      </c>
      <c r="B1419" t="s">
        <v>8</v>
      </c>
      <c r="C1419" s="32">
        <v>44439</v>
      </c>
      <c r="D1419" s="33">
        <v>920.04200000000003</v>
      </c>
      <c r="E1419" s="34">
        <v>0</v>
      </c>
      <c r="F1419" s="34">
        <v>920.04200000000003</v>
      </c>
      <c r="G1419">
        <v>10</v>
      </c>
      <c r="H1419" t="s">
        <v>51</v>
      </c>
      <c r="I1419" t="s">
        <v>102</v>
      </c>
      <c r="J1419" t="s">
        <v>965</v>
      </c>
      <c r="K1419" s="23" t="str">
        <f>CONCATENATE(G:G,H:H,I:I,J:J)</f>
        <v>10FSK</v>
      </c>
      <c r="M1419" t="str">
        <f>VLOOKUP(B:B,CLIENTS!A:C,3,FALSE)</f>
        <v>TR090</v>
      </c>
      <c r="N1419" s="51" t="str">
        <f>RIGHT(M:M,3)</f>
        <v>090</v>
      </c>
      <c r="O1419" s="52">
        <f>C1419+N1419+30</f>
        <v>44559</v>
      </c>
    </row>
    <row r="1420" spans="1:15" customFormat="1">
      <c r="A1420" t="s">
        <v>1503</v>
      </c>
      <c r="B1420" t="s">
        <v>8</v>
      </c>
      <c r="C1420" s="32">
        <v>44439</v>
      </c>
      <c r="D1420" s="33">
        <v>230.46</v>
      </c>
      <c r="E1420" s="34">
        <v>0</v>
      </c>
      <c r="F1420" s="34">
        <v>230.46</v>
      </c>
      <c r="G1420">
        <v>10</v>
      </c>
      <c r="H1420" t="s">
        <v>51</v>
      </c>
      <c r="I1420" t="s">
        <v>102</v>
      </c>
      <c r="J1420" t="s">
        <v>965</v>
      </c>
      <c r="K1420" s="23" t="str">
        <f>CONCATENATE(G:G,H:H,I:I,J:J)</f>
        <v>10FSK</v>
      </c>
      <c r="M1420" t="str">
        <f>VLOOKUP(B:B,CLIENTS!A:C,3,FALSE)</f>
        <v>TR090</v>
      </c>
      <c r="N1420" s="51" t="str">
        <f>RIGHT(M:M,3)</f>
        <v>090</v>
      </c>
      <c r="O1420" s="52">
        <f>C1420+N1420+30</f>
        <v>44559</v>
      </c>
    </row>
    <row r="1421" spans="1:15" customFormat="1">
      <c r="A1421" t="s">
        <v>1507</v>
      </c>
      <c r="B1421" t="s">
        <v>8</v>
      </c>
      <c r="C1421" s="32">
        <v>44439</v>
      </c>
      <c r="D1421" s="33">
        <v>2227.9940000000001</v>
      </c>
      <c r="E1421" s="34">
        <v>0</v>
      </c>
      <c r="F1421" s="34">
        <v>2227.9940000000001</v>
      </c>
      <c r="G1421">
        <v>10</v>
      </c>
      <c r="H1421" t="s">
        <v>51</v>
      </c>
      <c r="I1421" t="s">
        <v>102</v>
      </c>
      <c r="J1421" t="s">
        <v>965</v>
      </c>
      <c r="K1421" s="23" t="str">
        <f>CONCATENATE(G:G,H:H,I:I,J:J)</f>
        <v>10FSK</v>
      </c>
      <c r="M1421" t="str">
        <f>VLOOKUP(B:B,CLIENTS!A:C,3,FALSE)</f>
        <v>TR090</v>
      </c>
      <c r="N1421" s="51" t="str">
        <f>RIGHT(M:M,3)</f>
        <v>090</v>
      </c>
      <c r="O1421" s="52">
        <f>C1421+N1421+30</f>
        <v>44559</v>
      </c>
    </row>
    <row r="1422" spans="1:15" customFormat="1">
      <c r="A1422" t="s">
        <v>1508</v>
      </c>
      <c r="B1422" t="s">
        <v>8</v>
      </c>
      <c r="C1422" s="32">
        <v>44439</v>
      </c>
      <c r="D1422" s="33">
        <v>2227.9940000000001</v>
      </c>
      <c r="E1422" s="34">
        <v>0</v>
      </c>
      <c r="F1422" s="34">
        <v>2227.9940000000001</v>
      </c>
      <c r="G1422">
        <v>10</v>
      </c>
      <c r="H1422" t="s">
        <v>51</v>
      </c>
      <c r="I1422" t="s">
        <v>102</v>
      </c>
      <c r="J1422" t="s">
        <v>965</v>
      </c>
      <c r="K1422" s="23" t="str">
        <f>CONCATENATE(G:G,H:H,I:I,J:J)</f>
        <v>10FSK</v>
      </c>
      <c r="M1422" t="str">
        <f>VLOOKUP(B:B,CLIENTS!A:C,3,FALSE)</f>
        <v>TR090</v>
      </c>
      <c r="N1422" s="51" t="str">
        <f>RIGHT(M:M,3)</f>
        <v>090</v>
      </c>
      <c r="O1422" s="52">
        <f>C1422+N1422+30</f>
        <v>44559</v>
      </c>
    </row>
    <row r="1423" spans="1:15" customFormat="1">
      <c r="A1423" t="s">
        <v>1511</v>
      </c>
      <c r="B1423" t="s">
        <v>8</v>
      </c>
      <c r="C1423" s="32">
        <v>44439</v>
      </c>
      <c r="D1423" s="33">
        <v>230.46</v>
      </c>
      <c r="E1423" s="34">
        <v>0</v>
      </c>
      <c r="F1423" s="34">
        <v>230.46</v>
      </c>
      <c r="G1423">
        <v>10</v>
      </c>
      <c r="H1423" t="s">
        <v>51</v>
      </c>
      <c r="I1423" t="s">
        <v>102</v>
      </c>
      <c r="J1423" t="s">
        <v>965</v>
      </c>
      <c r="K1423" s="23" t="str">
        <f>CONCATENATE(G:G,H:H,I:I,J:J)</f>
        <v>10FSK</v>
      </c>
      <c r="M1423" t="str">
        <f>VLOOKUP(B:B,CLIENTS!A:C,3,FALSE)</f>
        <v>TR090</v>
      </c>
      <c r="N1423" s="51" t="str">
        <f>RIGHT(M:M,3)</f>
        <v>090</v>
      </c>
      <c r="O1423" s="52">
        <f>C1423+N1423+30</f>
        <v>44559</v>
      </c>
    </row>
    <row r="1424" spans="1:15" customFormat="1">
      <c r="A1424" t="s">
        <v>1554</v>
      </c>
      <c r="B1424" t="s">
        <v>12</v>
      </c>
      <c r="C1424" s="32">
        <v>44454</v>
      </c>
      <c r="D1424" s="33">
        <v>330.46800000000002</v>
      </c>
      <c r="E1424" s="34">
        <v>0</v>
      </c>
      <c r="F1424" s="34">
        <v>330.46800000000002</v>
      </c>
      <c r="G1424">
        <v>10</v>
      </c>
      <c r="H1424" t="s">
        <v>51</v>
      </c>
      <c r="I1424" t="s">
        <v>102</v>
      </c>
      <c r="J1424" t="s">
        <v>965</v>
      </c>
      <c r="K1424" s="23" t="str">
        <f>CONCATENATE(G:G,H:H,I:I,J:J)</f>
        <v>10FSK</v>
      </c>
      <c r="M1424" t="str">
        <f>VLOOKUP(B:B,CLIENTS!A:C,3,FALSE)</f>
        <v>TR090</v>
      </c>
      <c r="N1424" s="51" t="str">
        <f>RIGHT(M:M,3)</f>
        <v>090</v>
      </c>
      <c r="O1424" s="52">
        <f>C1424+N1424+30</f>
        <v>44574</v>
      </c>
    </row>
    <row r="1425" spans="1:15" customFormat="1">
      <c r="A1425" t="s">
        <v>1577</v>
      </c>
      <c r="B1425" t="s">
        <v>8</v>
      </c>
      <c r="C1425" s="32">
        <v>44460</v>
      </c>
      <c r="D1425" s="33">
        <v>355.077</v>
      </c>
      <c r="E1425" s="34">
        <v>0</v>
      </c>
      <c r="F1425" s="34">
        <v>355.077</v>
      </c>
      <c r="G1425">
        <v>10</v>
      </c>
      <c r="H1425" t="s">
        <v>51</v>
      </c>
      <c r="I1425" t="s">
        <v>102</v>
      </c>
      <c r="J1425" t="s">
        <v>965</v>
      </c>
      <c r="K1425" s="23" t="str">
        <f>CONCATENATE(G:G,H:H,I:I,J:J)</f>
        <v>10FSK</v>
      </c>
      <c r="M1425" t="str">
        <f>VLOOKUP(B:B,CLIENTS!A:C,3,FALSE)</f>
        <v>TR090</v>
      </c>
      <c r="N1425" s="51" t="str">
        <f>RIGHT(M:M,3)</f>
        <v>090</v>
      </c>
      <c r="O1425" s="52">
        <f>C1425+N1425+30</f>
        <v>44580</v>
      </c>
    </row>
    <row r="1426" spans="1:15" customFormat="1">
      <c r="A1426" t="s">
        <v>1598</v>
      </c>
      <c r="B1426" t="s">
        <v>8</v>
      </c>
      <c r="C1426" s="32">
        <v>44463</v>
      </c>
      <c r="D1426" s="33">
        <v>355.077</v>
      </c>
      <c r="E1426" s="34">
        <v>0</v>
      </c>
      <c r="F1426" s="34">
        <v>355.077</v>
      </c>
      <c r="G1426">
        <v>10</v>
      </c>
      <c r="H1426" t="s">
        <v>51</v>
      </c>
      <c r="I1426" t="s">
        <v>102</v>
      </c>
      <c r="J1426" t="s">
        <v>965</v>
      </c>
      <c r="K1426" s="23" t="str">
        <f>CONCATENATE(G:G,H:H,I:I,J:J)</f>
        <v>10FSK</v>
      </c>
      <c r="M1426" t="str">
        <f>VLOOKUP(B:B,CLIENTS!A:C,3,FALSE)</f>
        <v>TR090</v>
      </c>
      <c r="N1426" s="51" t="str">
        <f>RIGHT(M:M,3)</f>
        <v>090</v>
      </c>
      <c r="O1426" s="52">
        <f>C1426+N1426+30</f>
        <v>44583</v>
      </c>
    </row>
    <row r="1427" spans="1:15" customFormat="1">
      <c r="A1427" t="s">
        <v>1643</v>
      </c>
      <c r="B1427" t="s">
        <v>8</v>
      </c>
      <c r="C1427" s="32">
        <v>44469</v>
      </c>
      <c r="D1427" s="33">
        <v>247.21600000000001</v>
      </c>
      <c r="E1427" s="34">
        <v>0</v>
      </c>
      <c r="F1427" s="34">
        <v>247.21600000000001</v>
      </c>
      <c r="G1427">
        <v>10</v>
      </c>
      <c r="H1427" t="s">
        <v>51</v>
      </c>
      <c r="I1427" t="s">
        <v>102</v>
      </c>
      <c r="J1427" t="s">
        <v>965</v>
      </c>
      <c r="K1427" s="23" t="str">
        <f>CONCATENATE(G:G,H:H,I:I,J:J)</f>
        <v>10FSK</v>
      </c>
      <c r="M1427" t="str">
        <f>VLOOKUP(B:B,CLIENTS!A:C,3,FALSE)</f>
        <v>TR090</v>
      </c>
      <c r="N1427" s="51" t="str">
        <f>RIGHT(M:M,3)</f>
        <v>090</v>
      </c>
      <c r="O1427" s="52">
        <f>C1427+N1427+30</f>
        <v>44589</v>
      </c>
    </row>
    <row r="1428" spans="1:15" customFormat="1">
      <c r="A1428" t="s">
        <v>1644</v>
      </c>
      <c r="B1428" t="s">
        <v>8</v>
      </c>
      <c r="C1428" s="32">
        <v>44469</v>
      </c>
      <c r="D1428" s="33">
        <v>247.21600000000001</v>
      </c>
      <c r="E1428" s="34">
        <v>0</v>
      </c>
      <c r="F1428" s="34">
        <v>247.21600000000001</v>
      </c>
      <c r="G1428">
        <v>10</v>
      </c>
      <c r="H1428" t="s">
        <v>51</v>
      </c>
      <c r="I1428" t="s">
        <v>102</v>
      </c>
      <c r="J1428" t="s">
        <v>965</v>
      </c>
      <c r="K1428" s="23" t="str">
        <f>CONCATENATE(G:G,H:H,I:I,J:J)</f>
        <v>10FSK</v>
      </c>
      <c r="M1428" t="str">
        <f>VLOOKUP(B:B,CLIENTS!A:C,3,FALSE)</f>
        <v>TR090</v>
      </c>
      <c r="N1428" s="51" t="str">
        <f>RIGHT(M:M,3)</f>
        <v>090</v>
      </c>
      <c r="O1428" s="52">
        <f>C1428+N1428+30</f>
        <v>44589</v>
      </c>
    </row>
    <row r="1429" spans="1:15" customFormat="1">
      <c r="A1429" t="s">
        <v>1645</v>
      </c>
      <c r="B1429" t="s">
        <v>8</v>
      </c>
      <c r="C1429" s="32">
        <v>44469</v>
      </c>
      <c r="D1429" s="33">
        <v>273.39600000000002</v>
      </c>
      <c r="E1429" s="34">
        <v>0</v>
      </c>
      <c r="F1429" s="34">
        <v>273.39600000000002</v>
      </c>
      <c r="G1429">
        <v>10</v>
      </c>
      <c r="H1429" t="s">
        <v>51</v>
      </c>
      <c r="I1429" t="s">
        <v>102</v>
      </c>
      <c r="J1429" t="s">
        <v>965</v>
      </c>
      <c r="K1429" s="23" t="str">
        <f>CONCATENATE(G:G,H:H,I:I,J:J)</f>
        <v>10FSK</v>
      </c>
      <c r="M1429" t="str">
        <f>VLOOKUP(B:B,CLIENTS!A:C,3,FALSE)</f>
        <v>TR090</v>
      </c>
      <c r="N1429" s="51" t="str">
        <f>RIGHT(M:M,3)</f>
        <v>090</v>
      </c>
      <c r="O1429" s="52">
        <f>C1429+N1429+30</f>
        <v>44589</v>
      </c>
    </row>
    <row r="1430" spans="1:15" customFormat="1">
      <c r="A1430" t="s">
        <v>1651</v>
      </c>
      <c r="B1430" t="s">
        <v>8</v>
      </c>
      <c r="C1430" s="32">
        <v>44469</v>
      </c>
      <c r="D1430" s="33">
        <v>247.21600000000001</v>
      </c>
      <c r="E1430" s="34">
        <v>0</v>
      </c>
      <c r="F1430" s="34">
        <v>247.21600000000001</v>
      </c>
      <c r="G1430">
        <v>10</v>
      </c>
      <c r="H1430" t="s">
        <v>51</v>
      </c>
      <c r="I1430" t="s">
        <v>102</v>
      </c>
      <c r="J1430" t="s">
        <v>965</v>
      </c>
      <c r="K1430" s="23" t="str">
        <f>CONCATENATE(G:G,H:H,I:I,J:J)</f>
        <v>10FSK</v>
      </c>
      <c r="M1430" t="str">
        <f>VLOOKUP(B:B,CLIENTS!A:C,3,FALSE)</f>
        <v>TR090</v>
      </c>
      <c r="N1430" s="51" t="str">
        <f>RIGHT(M:M,3)</f>
        <v>090</v>
      </c>
      <c r="O1430" s="52">
        <f>C1430+N1430+30</f>
        <v>44589</v>
      </c>
    </row>
    <row r="1431" spans="1:15" customFormat="1">
      <c r="A1431" t="s">
        <v>1705</v>
      </c>
      <c r="B1431" t="s">
        <v>8</v>
      </c>
      <c r="C1431" s="32">
        <v>44482</v>
      </c>
      <c r="D1431" s="33">
        <v>288.05599999999998</v>
      </c>
      <c r="E1431" s="34">
        <v>0</v>
      </c>
      <c r="F1431" s="34">
        <v>288.05599999999998</v>
      </c>
      <c r="G1431">
        <v>10</v>
      </c>
      <c r="H1431" t="s">
        <v>51</v>
      </c>
      <c r="I1431" t="s">
        <v>102</v>
      </c>
      <c r="J1431" t="s">
        <v>1173</v>
      </c>
      <c r="K1431" s="23" t="str">
        <f>CONCATENATE(G:G,H:H,I:I,J:J)</f>
        <v>10FSH</v>
      </c>
      <c r="M1431" t="str">
        <f>VLOOKUP(B:B,CLIENTS!A:C,3,FALSE)</f>
        <v>TR090</v>
      </c>
      <c r="N1431" s="51" t="str">
        <f>RIGHT(M:M,3)</f>
        <v>090</v>
      </c>
      <c r="O1431" s="52">
        <f>C1431+N1431+30</f>
        <v>44602</v>
      </c>
    </row>
    <row r="1432" spans="1:15" customFormat="1">
      <c r="A1432" t="s">
        <v>1706</v>
      </c>
      <c r="B1432" t="s">
        <v>8</v>
      </c>
      <c r="C1432" s="32">
        <v>44482</v>
      </c>
      <c r="D1432" s="33">
        <v>792.28300000000002</v>
      </c>
      <c r="E1432" s="34">
        <v>0</v>
      </c>
      <c r="F1432" s="34">
        <v>792.28300000000002</v>
      </c>
      <c r="G1432">
        <v>10</v>
      </c>
      <c r="H1432" t="s">
        <v>51</v>
      </c>
      <c r="I1432" t="s">
        <v>102</v>
      </c>
      <c r="J1432" t="s">
        <v>1173</v>
      </c>
      <c r="K1432" s="23" t="str">
        <f>CONCATENATE(G:G,H:H,I:I,J:J)</f>
        <v>10FSH</v>
      </c>
      <c r="M1432" t="str">
        <f>VLOOKUP(B:B,CLIENTS!A:C,3,FALSE)</f>
        <v>TR090</v>
      </c>
      <c r="N1432" s="51" t="str">
        <f>RIGHT(M:M,3)</f>
        <v>090</v>
      </c>
      <c r="O1432" s="52">
        <f>C1432+N1432+30</f>
        <v>44602</v>
      </c>
    </row>
    <row r="1433" spans="1:15" customFormat="1">
      <c r="A1433" t="s">
        <v>1707</v>
      </c>
      <c r="B1433" t="s">
        <v>8</v>
      </c>
      <c r="C1433" s="32">
        <v>44482</v>
      </c>
      <c r="D1433" s="33">
        <v>355.077</v>
      </c>
      <c r="E1433" s="34">
        <v>0</v>
      </c>
      <c r="F1433" s="34">
        <v>355.077</v>
      </c>
      <c r="G1433">
        <v>10</v>
      </c>
      <c r="H1433" t="s">
        <v>51</v>
      </c>
      <c r="I1433" t="s">
        <v>102</v>
      </c>
      <c r="J1433" t="s">
        <v>1173</v>
      </c>
      <c r="K1433" s="23" t="str">
        <f>CONCATENATE(G:G,H:H,I:I,J:J)</f>
        <v>10FSH</v>
      </c>
      <c r="M1433" t="str">
        <f>VLOOKUP(B:B,CLIENTS!A:C,3,FALSE)</f>
        <v>TR090</v>
      </c>
      <c r="N1433" s="51" t="str">
        <f>RIGHT(M:M,3)</f>
        <v>090</v>
      </c>
      <c r="O1433" s="52">
        <f>C1433+N1433+30</f>
        <v>44602</v>
      </c>
    </row>
    <row r="1434" spans="1:15" customFormat="1">
      <c r="A1434" t="s">
        <v>1717</v>
      </c>
      <c r="B1434" t="s">
        <v>8</v>
      </c>
      <c r="C1434" s="32">
        <v>44483</v>
      </c>
      <c r="D1434" s="33">
        <v>247.21600000000001</v>
      </c>
      <c r="E1434" s="34">
        <v>0</v>
      </c>
      <c r="F1434" s="34">
        <v>247.21600000000001</v>
      </c>
      <c r="G1434">
        <v>10</v>
      </c>
      <c r="H1434" t="s">
        <v>51</v>
      </c>
      <c r="I1434" t="s">
        <v>102</v>
      </c>
      <c r="J1434" t="s">
        <v>1173</v>
      </c>
      <c r="K1434" s="23" t="str">
        <f>CONCATENATE(G:G,H:H,I:I,J:J)</f>
        <v>10FSH</v>
      </c>
      <c r="M1434" t="str">
        <f>VLOOKUP(B:B,CLIENTS!A:C,3,FALSE)</f>
        <v>TR090</v>
      </c>
      <c r="N1434" s="51" t="str">
        <f>RIGHT(M:M,3)</f>
        <v>090</v>
      </c>
      <c r="O1434" s="52">
        <f>C1434+N1434+30</f>
        <v>44603</v>
      </c>
    </row>
    <row r="1435" spans="1:15" customFormat="1">
      <c r="A1435" t="s">
        <v>1754</v>
      </c>
      <c r="B1435" t="s">
        <v>8</v>
      </c>
      <c r="C1435" s="32">
        <v>44491</v>
      </c>
      <c r="D1435" s="33">
        <v>247.21600000000001</v>
      </c>
      <c r="E1435" s="34">
        <v>0</v>
      </c>
      <c r="F1435" s="34">
        <v>247.21600000000001</v>
      </c>
      <c r="G1435">
        <v>10</v>
      </c>
      <c r="H1435" t="s">
        <v>51</v>
      </c>
      <c r="I1435" t="s">
        <v>102</v>
      </c>
      <c r="J1435" t="s">
        <v>1173</v>
      </c>
      <c r="K1435" s="23" t="str">
        <f>CONCATENATE(G:G,H:H,I:I,J:J)</f>
        <v>10FSH</v>
      </c>
      <c r="M1435" t="str">
        <f>VLOOKUP(B:B,CLIENTS!A:C,3,FALSE)</f>
        <v>TR090</v>
      </c>
      <c r="N1435" s="51" t="str">
        <f>RIGHT(M:M,3)</f>
        <v>090</v>
      </c>
      <c r="O1435" s="52">
        <f>C1435+N1435+30</f>
        <v>44611</v>
      </c>
    </row>
    <row r="1436" spans="1:15" customFormat="1">
      <c r="A1436" t="s">
        <v>1773</v>
      </c>
      <c r="B1436" t="s">
        <v>8</v>
      </c>
      <c r="C1436" s="32">
        <v>44495</v>
      </c>
      <c r="D1436" s="33">
        <v>247.21600000000001</v>
      </c>
      <c r="E1436" s="34">
        <v>0</v>
      </c>
      <c r="F1436" s="34">
        <v>247.21600000000001</v>
      </c>
      <c r="G1436">
        <v>10</v>
      </c>
      <c r="H1436" t="s">
        <v>51</v>
      </c>
      <c r="I1436" t="s">
        <v>102</v>
      </c>
      <c r="J1436" t="s">
        <v>1173</v>
      </c>
      <c r="K1436" s="23" t="str">
        <f>CONCATENATE(G:G,H:H,I:I,J:J)</f>
        <v>10FSH</v>
      </c>
      <c r="M1436" t="str">
        <f>VLOOKUP(B:B,CLIENTS!A:C,3,FALSE)</f>
        <v>TR090</v>
      </c>
      <c r="N1436" s="51" t="str">
        <f>RIGHT(M:M,3)</f>
        <v>090</v>
      </c>
      <c r="O1436" s="52">
        <f>C1436+N1436+30</f>
        <v>44615</v>
      </c>
    </row>
    <row r="1437" spans="1:15" customFormat="1">
      <c r="A1437" t="s">
        <v>1774</v>
      </c>
      <c r="B1437" t="s">
        <v>8</v>
      </c>
      <c r="C1437" s="32">
        <v>44495</v>
      </c>
      <c r="D1437" s="33">
        <v>247.21600000000001</v>
      </c>
      <c r="E1437" s="34">
        <v>0</v>
      </c>
      <c r="F1437" s="34">
        <v>247.21600000000001</v>
      </c>
      <c r="G1437">
        <v>10</v>
      </c>
      <c r="H1437" t="s">
        <v>51</v>
      </c>
      <c r="I1437" t="s">
        <v>102</v>
      </c>
      <c r="J1437" t="s">
        <v>1173</v>
      </c>
      <c r="K1437" s="23" t="str">
        <f>CONCATENATE(G:G,H:H,I:I,J:J)</f>
        <v>10FSH</v>
      </c>
      <c r="M1437" t="str">
        <f>VLOOKUP(B:B,CLIENTS!A:C,3,FALSE)</f>
        <v>TR090</v>
      </c>
      <c r="N1437" s="51" t="str">
        <f>RIGHT(M:M,3)</f>
        <v>090</v>
      </c>
      <c r="O1437" s="52">
        <f>C1437+N1437+30</f>
        <v>44615</v>
      </c>
    </row>
    <row r="1438" spans="1:15" customFormat="1">
      <c r="A1438" t="s">
        <v>1805</v>
      </c>
      <c r="B1438" t="s">
        <v>8</v>
      </c>
      <c r="C1438" s="32">
        <v>44498</v>
      </c>
      <c r="D1438" s="33">
        <v>792.28300000000002</v>
      </c>
      <c r="E1438" s="34">
        <v>0</v>
      </c>
      <c r="F1438" s="34">
        <v>792.28300000000002</v>
      </c>
      <c r="G1438">
        <v>10</v>
      </c>
      <c r="H1438" t="s">
        <v>51</v>
      </c>
      <c r="I1438" t="s">
        <v>102</v>
      </c>
      <c r="J1438" t="s">
        <v>1173</v>
      </c>
      <c r="K1438" s="23" t="str">
        <f>CONCATENATE(G:G,H:H,I:I,J:J)</f>
        <v>10FSH</v>
      </c>
      <c r="M1438" t="str">
        <f>VLOOKUP(B:B,CLIENTS!A:C,3,FALSE)</f>
        <v>TR090</v>
      </c>
      <c r="N1438" s="51" t="str">
        <f>RIGHT(M:M,3)</f>
        <v>090</v>
      </c>
      <c r="O1438" s="52">
        <f>C1438+N1438+30</f>
        <v>44618</v>
      </c>
    </row>
    <row r="1439" spans="1:15" customFormat="1">
      <c r="A1439" t="s">
        <v>1806</v>
      </c>
      <c r="B1439" t="s">
        <v>8</v>
      </c>
      <c r="C1439" s="32">
        <v>44498</v>
      </c>
      <c r="D1439" s="33">
        <v>247.21600000000001</v>
      </c>
      <c r="E1439" s="34">
        <v>0</v>
      </c>
      <c r="F1439" s="34">
        <v>247.21600000000001</v>
      </c>
      <c r="G1439">
        <v>10</v>
      </c>
      <c r="H1439" t="s">
        <v>51</v>
      </c>
      <c r="I1439" t="s">
        <v>102</v>
      </c>
      <c r="J1439" t="s">
        <v>1173</v>
      </c>
      <c r="K1439" s="23" t="str">
        <f>CONCATENATE(G:G,H:H,I:I,J:J)</f>
        <v>10FSH</v>
      </c>
      <c r="M1439" t="str">
        <f>VLOOKUP(B:B,CLIENTS!A:C,3,FALSE)</f>
        <v>TR090</v>
      </c>
      <c r="N1439" s="51" t="str">
        <f>RIGHT(M:M,3)</f>
        <v>090</v>
      </c>
      <c r="O1439" s="52">
        <f>C1439+N1439+30</f>
        <v>44618</v>
      </c>
    </row>
    <row r="1440" spans="1:15" customFormat="1">
      <c r="A1440" t="s">
        <v>1807</v>
      </c>
      <c r="B1440" t="s">
        <v>8</v>
      </c>
      <c r="C1440" s="32">
        <v>44498</v>
      </c>
      <c r="D1440" s="33">
        <v>792.28300000000002</v>
      </c>
      <c r="E1440" s="34">
        <v>0</v>
      </c>
      <c r="F1440" s="34">
        <v>792.28300000000002</v>
      </c>
      <c r="G1440">
        <v>10</v>
      </c>
      <c r="H1440" t="s">
        <v>51</v>
      </c>
      <c r="I1440" t="s">
        <v>102</v>
      </c>
      <c r="J1440" t="s">
        <v>1173</v>
      </c>
      <c r="K1440" s="23" t="str">
        <f>CONCATENATE(G:G,H:H,I:I,J:J)</f>
        <v>10FSH</v>
      </c>
      <c r="M1440" t="str">
        <f>VLOOKUP(B:B,CLIENTS!A:C,3,FALSE)</f>
        <v>TR090</v>
      </c>
      <c r="N1440" s="51" t="str">
        <f>RIGHT(M:M,3)</f>
        <v>090</v>
      </c>
      <c r="O1440" s="52">
        <f>C1440+N1440+30</f>
        <v>44618</v>
      </c>
    </row>
    <row r="1441" spans="1:15" customFormat="1">
      <c r="A1441" t="s">
        <v>1808</v>
      </c>
      <c r="B1441" t="s">
        <v>12</v>
      </c>
      <c r="C1441" s="32">
        <v>44498</v>
      </c>
      <c r="D1441" s="33">
        <v>792.28300000000002</v>
      </c>
      <c r="E1441" s="34">
        <v>0</v>
      </c>
      <c r="F1441" s="34">
        <v>792.28300000000002</v>
      </c>
      <c r="G1441">
        <v>10</v>
      </c>
      <c r="H1441" t="s">
        <v>51</v>
      </c>
      <c r="I1441" t="s">
        <v>102</v>
      </c>
      <c r="J1441" t="s">
        <v>1173</v>
      </c>
      <c r="K1441" s="23" t="str">
        <f>CONCATENATE(G:G,H:H,I:I,J:J)</f>
        <v>10FSH</v>
      </c>
      <c r="M1441" t="str">
        <f>VLOOKUP(B:B,CLIENTS!A:C,3,FALSE)</f>
        <v>TR090</v>
      </c>
      <c r="N1441" s="51" t="str">
        <f>RIGHT(M:M,3)</f>
        <v>090</v>
      </c>
      <c r="O1441" s="52">
        <f>C1441+N1441+30</f>
        <v>44618</v>
      </c>
    </row>
    <row r="1442" spans="1:15" customFormat="1">
      <c r="A1442" t="s">
        <v>1809</v>
      </c>
      <c r="B1442" t="s">
        <v>12</v>
      </c>
      <c r="C1442" s="32">
        <v>44498</v>
      </c>
      <c r="D1442" s="33">
        <v>247.21600000000001</v>
      </c>
      <c r="E1442" s="34">
        <v>0</v>
      </c>
      <c r="F1442" s="34">
        <v>247.21600000000001</v>
      </c>
      <c r="G1442">
        <v>10</v>
      </c>
      <c r="H1442" t="s">
        <v>51</v>
      </c>
      <c r="I1442" t="s">
        <v>102</v>
      </c>
      <c r="J1442" t="s">
        <v>1173</v>
      </c>
      <c r="K1442" s="23" t="str">
        <f>CONCATENATE(G:G,H:H,I:I,J:J)</f>
        <v>10FSH</v>
      </c>
      <c r="M1442" t="str">
        <f>VLOOKUP(B:B,CLIENTS!A:C,3,FALSE)</f>
        <v>TR090</v>
      </c>
      <c r="N1442" s="51" t="str">
        <f>RIGHT(M:M,3)</f>
        <v>090</v>
      </c>
      <c r="O1442" s="52">
        <f>C1442+N1442+30</f>
        <v>44618</v>
      </c>
    </row>
    <row r="1443" spans="1:15" customFormat="1">
      <c r="A1443" t="s">
        <v>1905</v>
      </c>
      <c r="B1443" t="s">
        <v>8</v>
      </c>
      <c r="C1443" s="32">
        <v>44499</v>
      </c>
      <c r="D1443" s="33">
        <v>725.78599999999994</v>
      </c>
      <c r="E1443" s="34">
        <v>0</v>
      </c>
      <c r="F1443" s="34">
        <v>725.78599999999994</v>
      </c>
      <c r="G1443">
        <v>10</v>
      </c>
      <c r="H1443" t="s">
        <v>51</v>
      </c>
      <c r="I1443" t="s">
        <v>102</v>
      </c>
      <c r="J1443" t="s">
        <v>1173</v>
      </c>
      <c r="K1443" s="23" t="str">
        <f>CONCATENATE(G:G,H:H,I:I,J:J)</f>
        <v>10FSH</v>
      </c>
      <c r="M1443" t="str">
        <f>VLOOKUP(B:B,CLIENTS!A:C,3,FALSE)</f>
        <v>TR090</v>
      </c>
      <c r="N1443" s="51" t="str">
        <f>RIGHT(M:M,3)</f>
        <v>090</v>
      </c>
      <c r="O1443" s="52">
        <f>C1443+N1443+30</f>
        <v>44619</v>
      </c>
    </row>
    <row r="1444" spans="1:15" customFormat="1">
      <c r="A1444" t="s">
        <v>1906</v>
      </c>
      <c r="B1444" t="s">
        <v>8</v>
      </c>
      <c r="C1444" s="32">
        <v>44499</v>
      </c>
      <c r="D1444" s="33">
        <v>273.39600000000002</v>
      </c>
      <c r="E1444" s="34">
        <v>0</v>
      </c>
      <c r="F1444" s="34">
        <v>273.39600000000002</v>
      </c>
      <c r="G1444">
        <v>10</v>
      </c>
      <c r="H1444" t="s">
        <v>51</v>
      </c>
      <c r="I1444" t="s">
        <v>102</v>
      </c>
      <c r="J1444" t="s">
        <v>1173</v>
      </c>
      <c r="K1444" s="23" t="str">
        <f>CONCATENATE(G:G,H:H,I:I,J:J)</f>
        <v>10FSH</v>
      </c>
      <c r="M1444" t="str">
        <f>VLOOKUP(B:B,CLIENTS!A:C,3,FALSE)</f>
        <v>TR090</v>
      </c>
      <c r="N1444" s="51" t="str">
        <f>RIGHT(M:M,3)</f>
        <v>090</v>
      </c>
      <c r="O1444" s="52">
        <f>C1444+N1444+30</f>
        <v>44619</v>
      </c>
    </row>
    <row r="1445" spans="1:15" customFormat="1">
      <c r="A1445" t="s">
        <v>1907</v>
      </c>
      <c r="B1445" t="s">
        <v>8</v>
      </c>
      <c r="C1445" s="32">
        <v>44499</v>
      </c>
      <c r="D1445" s="33">
        <v>355.601</v>
      </c>
      <c r="E1445" s="34">
        <v>0</v>
      </c>
      <c r="F1445" s="34">
        <v>355.601</v>
      </c>
      <c r="G1445">
        <v>10</v>
      </c>
      <c r="H1445" t="s">
        <v>51</v>
      </c>
      <c r="I1445" t="s">
        <v>102</v>
      </c>
      <c r="J1445" t="s">
        <v>1173</v>
      </c>
      <c r="K1445" s="23" t="str">
        <f>CONCATENATE(G:G,H:H,I:I,J:J)</f>
        <v>10FSH</v>
      </c>
      <c r="M1445" t="str">
        <f>VLOOKUP(B:B,CLIENTS!A:C,3,FALSE)</f>
        <v>TR090</v>
      </c>
      <c r="N1445" s="51" t="str">
        <f>RIGHT(M:M,3)</f>
        <v>090</v>
      </c>
      <c r="O1445" s="52">
        <f>C1445+N1445+30</f>
        <v>44619</v>
      </c>
    </row>
    <row r="1446" spans="1:15" customFormat="1">
      <c r="A1446" t="s">
        <v>1908</v>
      </c>
      <c r="B1446" t="s">
        <v>8</v>
      </c>
      <c r="C1446" s="32">
        <v>44499</v>
      </c>
      <c r="D1446" s="33">
        <v>792.28300000000002</v>
      </c>
      <c r="E1446" s="34">
        <v>0</v>
      </c>
      <c r="F1446" s="34">
        <v>792.28300000000002</v>
      </c>
      <c r="G1446">
        <v>10</v>
      </c>
      <c r="H1446" t="s">
        <v>51</v>
      </c>
      <c r="I1446" t="s">
        <v>102</v>
      </c>
      <c r="J1446" t="s">
        <v>1173</v>
      </c>
      <c r="K1446" s="23" t="str">
        <f>CONCATENATE(G:G,H:H,I:I,J:J)</f>
        <v>10FSH</v>
      </c>
      <c r="M1446" t="str">
        <f>VLOOKUP(B:B,CLIENTS!A:C,3,FALSE)</f>
        <v>TR090</v>
      </c>
      <c r="N1446" s="51" t="str">
        <f>RIGHT(M:M,3)</f>
        <v>090</v>
      </c>
      <c r="O1446" s="52">
        <f>C1446+N1446+30</f>
        <v>44619</v>
      </c>
    </row>
    <row r="1447" spans="1:15" customFormat="1">
      <c r="A1447" t="s">
        <v>1909</v>
      </c>
      <c r="B1447" t="s">
        <v>8</v>
      </c>
      <c r="C1447" s="32">
        <v>44499</v>
      </c>
      <c r="D1447" s="33">
        <v>2376.1729999999998</v>
      </c>
      <c r="E1447" s="34">
        <v>0</v>
      </c>
      <c r="F1447" s="34">
        <v>2376.1729999999998</v>
      </c>
      <c r="G1447">
        <v>10</v>
      </c>
      <c r="H1447" t="s">
        <v>51</v>
      </c>
      <c r="I1447" t="s">
        <v>102</v>
      </c>
      <c r="J1447" t="s">
        <v>1173</v>
      </c>
      <c r="K1447" s="23" t="str">
        <f>CONCATENATE(G:G,H:H,I:I,J:J)</f>
        <v>10FSH</v>
      </c>
      <c r="M1447" t="str">
        <f>VLOOKUP(B:B,CLIENTS!A:C,3,FALSE)</f>
        <v>TR090</v>
      </c>
      <c r="N1447" s="51" t="str">
        <f>RIGHT(M:M,3)</f>
        <v>090</v>
      </c>
      <c r="O1447" s="52">
        <f>C1447+N1447+30</f>
        <v>44619</v>
      </c>
    </row>
    <row r="1448" spans="1:15" customFormat="1">
      <c r="A1448" t="s">
        <v>1910</v>
      </c>
      <c r="B1448" t="s">
        <v>8</v>
      </c>
      <c r="C1448" s="32">
        <v>44499</v>
      </c>
      <c r="D1448" s="33">
        <v>889.673</v>
      </c>
      <c r="E1448" s="34">
        <v>0</v>
      </c>
      <c r="F1448" s="34">
        <v>889.673</v>
      </c>
      <c r="G1448">
        <v>10</v>
      </c>
      <c r="H1448" t="s">
        <v>51</v>
      </c>
      <c r="I1448" t="s">
        <v>102</v>
      </c>
      <c r="J1448" t="s">
        <v>1173</v>
      </c>
      <c r="K1448" s="23" t="str">
        <f>CONCATENATE(G:G,H:H,I:I,J:J)</f>
        <v>10FSH</v>
      </c>
      <c r="M1448" t="str">
        <f>VLOOKUP(B:B,CLIENTS!A:C,3,FALSE)</f>
        <v>TR090</v>
      </c>
      <c r="N1448" s="51" t="str">
        <f>RIGHT(M:M,3)</f>
        <v>090</v>
      </c>
      <c r="O1448" s="52">
        <f>C1448+N1448+30</f>
        <v>44619</v>
      </c>
    </row>
    <row r="1449" spans="1:15" customFormat="1">
      <c r="A1449" t="s">
        <v>1911</v>
      </c>
      <c r="B1449" t="s">
        <v>8</v>
      </c>
      <c r="C1449" s="32">
        <v>44499</v>
      </c>
      <c r="D1449" s="33">
        <v>709.55399999999997</v>
      </c>
      <c r="E1449" s="34">
        <v>0</v>
      </c>
      <c r="F1449" s="34">
        <v>709.55399999999997</v>
      </c>
      <c r="G1449">
        <v>10</v>
      </c>
      <c r="H1449" t="s">
        <v>51</v>
      </c>
      <c r="I1449" t="s">
        <v>102</v>
      </c>
      <c r="J1449" t="s">
        <v>1173</v>
      </c>
      <c r="K1449" s="23" t="str">
        <f>CONCATENATE(G:G,H:H,I:I,J:J)</f>
        <v>10FSH</v>
      </c>
      <c r="M1449" t="str">
        <f>VLOOKUP(B:B,CLIENTS!A:C,3,FALSE)</f>
        <v>TR090</v>
      </c>
      <c r="N1449" s="51" t="str">
        <f>RIGHT(M:M,3)</f>
        <v>090</v>
      </c>
      <c r="O1449" s="52">
        <f>C1449+N1449+30</f>
        <v>44619</v>
      </c>
    </row>
    <row r="1450" spans="1:15" customFormat="1">
      <c r="A1450" t="s">
        <v>1912</v>
      </c>
      <c r="B1450" t="s">
        <v>8</v>
      </c>
      <c r="C1450" s="32">
        <v>44499</v>
      </c>
      <c r="D1450" s="33">
        <v>1583.9659999999999</v>
      </c>
      <c r="E1450" s="34">
        <v>0</v>
      </c>
      <c r="F1450" s="34">
        <v>1583.9659999999999</v>
      </c>
      <c r="G1450">
        <v>10</v>
      </c>
      <c r="H1450" t="s">
        <v>51</v>
      </c>
      <c r="I1450" t="s">
        <v>102</v>
      </c>
      <c r="J1450" t="s">
        <v>1173</v>
      </c>
      <c r="K1450" s="23" t="str">
        <f>CONCATENATE(G:G,H:H,I:I,J:J)</f>
        <v>10FSH</v>
      </c>
      <c r="M1450" t="str">
        <f>VLOOKUP(B:B,CLIENTS!A:C,3,FALSE)</f>
        <v>TR090</v>
      </c>
      <c r="N1450" s="51" t="str">
        <f>RIGHT(M:M,3)</f>
        <v>090</v>
      </c>
      <c r="O1450" s="52">
        <f>C1450+N1450+30</f>
        <v>44619</v>
      </c>
    </row>
    <row r="1451" spans="1:15" customFormat="1">
      <c r="A1451" t="s">
        <v>1919</v>
      </c>
      <c r="B1451" t="s">
        <v>8</v>
      </c>
      <c r="C1451" s="32">
        <v>44499</v>
      </c>
      <c r="D1451" s="33">
        <v>355.077</v>
      </c>
      <c r="E1451" s="34">
        <v>0</v>
      </c>
      <c r="F1451" s="34">
        <v>355.077</v>
      </c>
      <c r="G1451">
        <v>10</v>
      </c>
      <c r="H1451" t="s">
        <v>51</v>
      </c>
      <c r="I1451" t="s">
        <v>102</v>
      </c>
      <c r="J1451" t="s">
        <v>1173</v>
      </c>
      <c r="K1451" s="23" t="str">
        <f>CONCATENATE(G:G,H:H,I:I,J:J)</f>
        <v>10FSH</v>
      </c>
      <c r="M1451" t="str">
        <f>VLOOKUP(B:B,CLIENTS!A:C,3,FALSE)</f>
        <v>TR090</v>
      </c>
      <c r="N1451" s="51" t="str">
        <f>RIGHT(M:M,3)</f>
        <v>090</v>
      </c>
      <c r="O1451" s="52">
        <f>C1451+N1451+30</f>
        <v>44619</v>
      </c>
    </row>
    <row r="1452" spans="1:15" customFormat="1">
      <c r="A1452" t="s">
        <v>1973</v>
      </c>
      <c r="B1452" t="s">
        <v>8</v>
      </c>
      <c r="C1452" s="32">
        <v>44508</v>
      </c>
      <c r="D1452" s="33">
        <v>355.077</v>
      </c>
      <c r="E1452" s="34">
        <v>0</v>
      </c>
      <c r="F1452" s="34">
        <v>355.077</v>
      </c>
      <c r="G1452">
        <v>10</v>
      </c>
      <c r="H1452" t="s">
        <v>51</v>
      </c>
      <c r="I1452" t="s">
        <v>102</v>
      </c>
      <c r="J1452" t="s">
        <v>588</v>
      </c>
      <c r="K1452" s="23" t="str">
        <f>CONCATENATE(G:G,H:H,I:I,J:J)</f>
        <v>10FSC</v>
      </c>
      <c r="M1452" t="str">
        <f>VLOOKUP(B:B,CLIENTS!A:C,3,FALSE)</f>
        <v>TR090</v>
      </c>
      <c r="N1452" s="51" t="str">
        <f>RIGHT(M:M,3)</f>
        <v>090</v>
      </c>
      <c r="O1452" s="52">
        <f>C1452+N1452+30</f>
        <v>44628</v>
      </c>
    </row>
    <row r="1453" spans="1:15" customFormat="1">
      <c r="A1453" t="s">
        <v>1974</v>
      </c>
      <c r="B1453" t="s">
        <v>8</v>
      </c>
      <c r="C1453" s="32">
        <v>44508</v>
      </c>
      <c r="D1453" s="33">
        <v>1722.72</v>
      </c>
      <c r="E1453" s="34">
        <v>0</v>
      </c>
      <c r="F1453" s="34">
        <v>1722.72</v>
      </c>
      <c r="G1453">
        <v>10</v>
      </c>
      <c r="H1453" t="s">
        <v>51</v>
      </c>
      <c r="I1453" t="s">
        <v>102</v>
      </c>
      <c r="J1453" t="s">
        <v>588</v>
      </c>
      <c r="K1453" s="23" t="str">
        <f>CONCATENATE(G:G,H:H,I:I,J:J)</f>
        <v>10FSC</v>
      </c>
      <c r="M1453" t="str">
        <f>VLOOKUP(B:B,CLIENTS!A:C,3,FALSE)</f>
        <v>TR090</v>
      </c>
      <c r="N1453" s="51" t="str">
        <f>RIGHT(M:M,3)</f>
        <v>090</v>
      </c>
      <c r="O1453" s="52">
        <f>C1453+N1453+30</f>
        <v>44628</v>
      </c>
    </row>
    <row r="1454" spans="1:15" customFormat="1">
      <c r="A1454" t="s">
        <v>2048</v>
      </c>
      <c r="B1454" t="s">
        <v>8</v>
      </c>
      <c r="C1454" s="32">
        <v>44517</v>
      </c>
      <c r="D1454" s="33">
        <v>139.35400000000001</v>
      </c>
      <c r="E1454" s="34">
        <v>0</v>
      </c>
      <c r="F1454" s="34">
        <v>139.35400000000001</v>
      </c>
      <c r="G1454">
        <v>10</v>
      </c>
      <c r="H1454" t="s">
        <v>51</v>
      </c>
      <c r="I1454" t="s">
        <v>102</v>
      </c>
      <c r="J1454" t="s">
        <v>588</v>
      </c>
      <c r="K1454" s="23" t="str">
        <f>CONCATENATE(G:G,H:H,I:I,J:J)</f>
        <v>10FSC</v>
      </c>
      <c r="M1454" t="str">
        <f>VLOOKUP(B:B,CLIENTS!A:C,3,FALSE)</f>
        <v>TR090</v>
      </c>
      <c r="N1454" s="51" t="str">
        <f>RIGHT(M:M,3)</f>
        <v>090</v>
      </c>
      <c r="O1454" s="52">
        <f>C1454+N1454+30</f>
        <v>44637</v>
      </c>
    </row>
    <row r="1455" spans="1:15" customFormat="1">
      <c r="A1455" t="s">
        <v>2051</v>
      </c>
      <c r="B1455" t="s">
        <v>8</v>
      </c>
      <c r="C1455" s="32">
        <v>44517</v>
      </c>
      <c r="D1455" s="33">
        <v>210.56399999999999</v>
      </c>
      <c r="E1455" s="34">
        <v>0</v>
      </c>
      <c r="F1455" s="34">
        <v>210.56399999999999</v>
      </c>
      <c r="G1455">
        <v>10</v>
      </c>
      <c r="H1455" t="s">
        <v>51</v>
      </c>
      <c r="I1455" t="s">
        <v>102</v>
      </c>
      <c r="J1455" t="s">
        <v>588</v>
      </c>
      <c r="K1455" s="23" t="str">
        <f>CONCATENATE(G:G,H:H,I:I,J:J)</f>
        <v>10FSC</v>
      </c>
      <c r="M1455" t="str">
        <f>VLOOKUP(B:B,CLIENTS!A:C,3,FALSE)</f>
        <v>TR090</v>
      </c>
      <c r="N1455" s="51" t="str">
        <f>RIGHT(M:M,3)</f>
        <v>090</v>
      </c>
      <c r="O1455" s="52">
        <f>C1455+N1455+30</f>
        <v>44637</v>
      </c>
    </row>
    <row r="1456" spans="1:15" customFormat="1">
      <c r="A1456" t="s">
        <v>2052</v>
      </c>
      <c r="B1456" t="s">
        <v>8</v>
      </c>
      <c r="C1456" s="32">
        <v>44517</v>
      </c>
      <c r="D1456" s="33">
        <v>792.28300000000002</v>
      </c>
      <c r="E1456" s="34">
        <v>0</v>
      </c>
      <c r="F1456" s="34">
        <v>792.28300000000002</v>
      </c>
      <c r="G1456">
        <v>10</v>
      </c>
      <c r="H1456" t="s">
        <v>51</v>
      </c>
      <c r="I1456" t="s">
        <v>102</v>
      </c>
      <c r="J1456" t="s">
        <v>588</v>
      </c>
      <c r="K1456" s="23" t="str">
        <f>CONCATENATE(G:G,H:H,I:I,J:J)</f>
        <v>10FSC</v>
      </c>
      <c r="M1456" t="str">
        <f>VLOOKUP(B:B,CLIENTS!A:C,3,FALSE)</f>
        <v>TR090</v>
      </c>
      <c r="N1456" s="51" t="str">
        <f>RIGHT(M:M,3)</f>
        <v>090</v>
      </c>
      <c r="O1456" s="52">
        <f>C1456+N1456+30</f>
        <v>44637</v>
      </c>
    </row>
    <row r="1457" spans="1:15" customFormat="1">
      <c r="A1457" t="s">
        <v>2053</v>
      </c>
      <c r="B1457" t="s">
        <v>8</v>
      </c>
      <c r="C1457" s="32">
        <v>44517</v>
      </c>
      <c r="D1457" s="33">
        <v>710.07799999999997</v>
      </c>
      <c r="E1457" s="34">
        <v>0</v>
      </c>
      <c r="F1457" s="34">
        <v>710.07799999999997</v>
      </c>
      <c r="G1457">
        <v>10</v>
      </c>
      <c r="H1457" t="s">
        <v>51</v>
      </c>
      <c r="I1457" t="s">
        <v>102</v>
      </c>
      <c r="J1457" t="s">
        <v>588</v>
      </c>
      <c r="K1457" s="23" t="str">
        <f>CONCATENATE(G:G,H:H,I:I,J:J)</f>
        <v>10FSC</v>
      </c>
      <c r="M1457" t="str">
        <f>VLOOKUP(B:B,CLIENTS!A:C,3,FALSE)</f>
        <v>TR090</v>
      </c>
      <c r="N1457" s="51" t="str">
        <f>RIGHT(M:M,3)</f>
        <v>090</v>
      </c>
      <c r="O1457" s="52">
        <f>C1457+N1457+30</f>
        <v>44637</v>
      </c>
    </row>
    <row r="1458" spans="1:15" customFormat="1">
      <c r="A1458" t="s">
        <v>2123</v>
      </c>
      <c r="B1458" t="s">
        <v>12</v>
      </c>
      <c r="C1458" s="32">
        <v>44526</v>
      </c>
      <c r="D1458" s="33">
        <v>792.28300000000002</v>
      </c>
      <c r="E1458" s="34">
        <v>0</v>
      </c>
      <c r="F1458" s="34">
        <v>792.28300000000002</v>
      </c>
      <c r="G1458">
        <v>10</v>
      </c>
      <c r="H1458" t="s">
        <v>51</v>
      </c>
      <c r="I1458" t="s">
        <v>102</v>
      </c>
      <c r="J1458" t="s">
        <v>588</v>
      </c>
      <c r="K1458" s="23" t="str">
        <f>CONCATENATE(G:G,H:H,I:I,J:J)</f>
        <v>10FSC</v>
      </c>
      <c r="M1458" t="str">
        <f>VLOOKUP(B:B,CLIENTS!A:C,3,FALSE)</f>
        <v>TR090</v>
      </c>
      <c r="N1458" s="51" t="str">
        <f>RIGHT(M:M,3)</f>
        <v>090</v>
      </c>
      <c r="O1458" s="52">
        <f>C1458+N1458+30</f>
        <v>44646</v>
      </c>
    </row>
    <row r="1459" spans="1:15" customFormat="1">
      <c r="A1459" t="s">
        <v>2124</v>
      </c>
      <c r="B1459" t="s">
        <v>8</v>
      </c>
      <c r="C1459" s="32">
        <v>44526</v>
      </c>
      <c r="D1459" s="33">
        <v>449.84899999999999</v>
      </c>
      <c r="E1459" s="34">
        <v>0</v>
      </c>
      <c r="F1459" s="34">
        <v>449.84899999999999</v>
      </c>
      <c r="G1459">
        <v>10</v>
      </c>
      <c r="H1459" t="s">
        <v>51</v>
      </c>
      <c r="I1459" t="s">
        <v>102</v>
      </c>
      <c r="J1459" t="s">
        <v>588</v>
      </c>
      <c r="K1459" s="23" t="str">
        <f>CONCATENATE(G:G,H:H,I:I,J:J)</f>
        <v>10FSC</v>
      </c>
      <c r="M1459" t="str">
        <f>VLOOKUP(B:B,CLIENTS!A:C,3,FALSE)</f>
        <v>TR090</v>
      </c>
      <c r="N1459" s="51" t="str">
        <f>RIGHT(M:M,3)</f>
        <v>090</v>
      </c>
      <c r="O1459" s="52">
        <f>C1459+N1459+30</f>
        <v>44646</v>
      </c>
    </row>
    <row r="1460" spans="1:15" customFormat="1">
      <c r="A1460" t="s">
        <v>2125</v>
      </c>
      <c r="B1460" t="s">
        <v>8</v>
      </c>
      <c r="C1460" s="32">
        <v>44526</v>
      </c>
      <c r="D1460" s="33">
        <v>792.28300000000002</v>
      </c>
      <c r="E1460" s="34">
        <v>0</v>
      </c>
      <c r="F1460" s="34">
        <v>792.28300000000002</v>
      </c>
      <c r="G1460">
        <v>10</v>
      </c>
      <c r="H1460" t="s">
        <v>51</v>
      </c>
      <c r="I1460" t="s">
        <v>102</v>
      </c>
      <c r="J1460" t="s">
        <v>588</v>
      </c>
      <c r="K1460" s="23" t="str">
        <f>CONCATENATE(G:G,H:H,I:I,J:J)</f>
        <v>10FSC</v>
      </c>
      <c r="M1460" t="str">
        <f>VLOOKUP(B:B,CLIENTS!A:C,3,FALSE)</f>
        <v>TR090</v>
      </c>
      <c r="N1460" s="51" t="str">
        <f>RIGHT(M:M,3)</f>
        <v>090</v>
      </c>
      <c r="O1460" s="52">
        <f>C1460+N1460+30</f>
        <v>44646</v>
      </c>
    </row>
    <row r="1461" spans="1:15" customFormat="1">
      <c r="A1461" t="s">
        <v>2126</v>
      </c>
      <c r="B1461" t="s">
        <v>8</v>
      </c>
      <c r="C1461" s="32">
        <v>44526</v>
      </c>
      <c r="D1461" s="33">
        <v>546.19100000000003</v>
      </c>
      <c r="E1461" s="34">
        <v>0</v>
      </c>
      <c r="F1461" s="34">
        <v>546.19100000000003</v>
      </c>
      <c r="G1461">
        <v>10</v>
      </c>
      <c r="H1461" t="s">
        <v>51</v>
      </c>
      <c r="I1461" t="s">
        <v>102</v>
      </c>
      <c r="J1461" t="s">
        <v>588</v>
      </c>
      <c r="K1461" s="23" t="str">
        <f>CONCATENATE(G:G,H:H,I:I,J:J)</f>
        <v>10FSC</v>
      </c>
      <c r="M1461" t="str">
        <f>VLOOKUP(B:B,CLIENTS!A:C,3,FALSE)</f>
        <v>TR090</v>
      </c>
      <c r="N1461" s="51" t="str">
        <f>RIGHT(M:M,3)</f>
        <v>090</v>
      </c>
      <c r="O1461" s="52">
        <f>C1461+N1461+30</f>
        <v>44646</v>
      </c>
    </row>
    <row r="1462" spans="1:15" customFormat="1">
      <c r="A1462" t="s">
        <v>2127</v>
      </c>
      <c r="B1462" t="s">
        <v>8</v>
      </c>
      <c r="C1462" s="32">
        <v>44526</v>
      </c>
      <c r="D1462" s="33">
        <v>493.83100000000002</v>
      </c>
      <c r="E1462" s="34">
        <v>0</v>
      </c>
      <c r="F1462" s="34">
        <v>493.83100000000002</v>
      </c>
      <c r="G1462">
        <v>10</v>
      </c>
      <c r="H1462" t="s">
        <v>51</v>
      </c>
      <c r="I1462" t="s">
        <v>102</v>
      </c>
      <c r="J1462" t="s">
        <v>588</v>
      </c>
      <c r="K1462" s="23" t="str">
        <f>CONCATENATE(G:G,H:H,I:I,J:J)</f>
        <v>10FSC</v>
      </c>
      <c r="M1462" t="str">
        <f>VLOOKUP(B:B,CLIENTS!A:C,3,FALSE)</f>
        <v>TR090</v>
      </c>
      <c r="N1462" s="51" t="str">
        <f>RIGHT(M:M,3)</f>
        <v>090</v>
      </c>
      <c r="O1462" s="52">
        <f>C1462+N1462+30</f>
        <v>44646</v>
      </c>
    </row>
    <row r="1463" spans="1:15" customFormat="1">
      <c r="A1463" t="s">
        <v>2220</v>
      </c>
      <c r="B1463" t="s">
        <v>8</v>
      </c>
      <c r="C1463" s="32">
        <v>44530</v>
      </c>
      <c r="D1463" s="33">
        <v>1393.376</v>
      </c>
      <c r="E1463" s="34">
        <v>0</v>
      </c>
      <c r="F1463" s="34">
        <v>1393.376</v>
      </c>
      <c r="G1463">
        <v>10</v>
      </c>
      <c r="H1463" t="s">
        <v>51</v>
      </c>
      <c r="I1463" t="s">
        <v>102</v>
      </c>
      <c r="J1463" t="s">
        <v>588</v>
      </c>
      <c r="K1463" s="23" t="str">
        <f>CONCATENATE(G:G,H:H,I:I,J:J)</f>
        <v>10FSC</v>
      </c>
      <c r="M1463" t="str">
        <f>VLOOKUP(B:B,CLIENTS!A:C,3,FALSE)</f>
        <v>TR090</v>
      </c>
      <c r="N1463" s="51" t="str">
        <f>RIGHT(M:M,3)</f>
        <v>090</v>
      </c>
      <c r="O1463" s="52">
        <f>C1463+N1463+30</f>
        <v>44650</v>
      </c>
    </row>
    <row r="1464" spans="1:15" customFormat="1">
      <c r="A1464" t="s">
        <v>2221</v>
      </c>
      <c r="B1464" t="s">
        <v>8</v>
      </c>
      <c r="C1464" s="32">
        <v>44530</v>
      </c>
      <c r="D1464" s="33">
        <v>792.28300000000002</v>
      </c>
      <c r="E1464" s="34">
        <v>0</v>
      </c>
      <c r="F1464" s="34">
        <v>792.28300000000002</v>
      </c>
      <c r="G1464">
        <v>10</v>
      </c>
      <c r="H1464" t="s">
        <v>51</v>
      </c>
      <c r="I1464" t="s">
        <v>102</v>
      </c>
      <c r="J1464" t="s">
        <v>588</v>
      </c>
      <c r="K1464" s="23" t="str">
        <f>CONCATENATE(G:G,H:H,I:I,J:J)</f>
        <v>10FSC</v>
      </c>
      <c r="M1464" t="str">
        <f>VLOOKUP(B:B,CLIENTS!A:C,3,FALSE)</f>
        <v>TR090</v>
      </c>
      <c r="N1464" s="51" t="str">
        <f>RIGHT(M:M,3)</f>
        <v>090</v>
      </c>
      <c r="O1464" s="52">
        <f>C1464+N1464+30</f>
        <v>44650</v>
      </c>
    </row>
    <row r="1465" spans="1:15" customFormat="1">
      <c r="A1465" t="s">
        <v>2222</v>
      </c>
      <c r="B1465" t="s">
        <v>8</v>
      </c>
      <c r="C1465" s="32">
        <v>44530</v>
      </c>
      <c r="D1465" s="33">
        <v>355.077</v>
      </c>
      <c r="E1465" s="34">
        <v>0</v>
      </c>
      <c r="F1465" s="34">
        <v>355.077</v>
      </c>
      <c r="G1465">
        <v>10</v>
      </c>
      <c r="H1465" t="s">
        <v>51</v>
      </c>
      <c r="I1465" t="s">
        <v>102</v>
      </c>
      <c r="J1465" t="s">
        <v>588</v>
      </c>
      <c r="K1465" s="23" t="str">
        <f>CONCATENATE(G:G,H:H,I:I,J:J)</f>
        <v>10FSC</v>
      </c>
      <c r="M1465" t="str">
        <f>VLOOKUP(B:B,CLIENTS!A:C,3,FALSE)</f>
        <v>TR090</v>
      </c>
      <c r="N1465" s="51" t="str">
        <f>RIGHT(M:M,3)</f>
        <v>090</v>
      </c>
      <c r="O1465" s="52">
        <f>C1465+N1465+30</f>
        <v>44650</v>
      </c>
    </row>
    <row r="1466" spans="1:15" customFormat="1">
      <c r="A1466" t="s">
        <v>2223</v>
      </c>
      <c r="B1466" t="s">
        <v>8</v>
      </c>
      <c r="C1466" s="32">
        <v>44530</v>
      </c>
      <c r="D1466" s="33">
        <v>792.28300000000002</v>
      </c>
      <c r="E1466" s="34">
        <v>0</v>
      </c>
      <c r="F1466" s="34">
        <v>792.28300000000002</v>
      </c>
      <c r="G1466">
        <v>10</v>
      </c>
      <c r="H1466" t="s">
        <v>51</v>
      </c>
      <c r="I1466" t="s">
        <v>102</v>
      </c>
      <c r="J1466" t="s">
        <v>588</v>
      </c>
      <c r="K1466" s="23" t="str">
        <f>CONCATENATE(G:G,H:H,I:I,J:J)</f>
        <v>10FSC</v>
      </c>
      <c r="M1466" t="str">
        <f>VLOOKUP(B:B,CLIENTS!A:C,3,FALSE)</f>
        <v>TR090</v>
      </c>
      <c r="N1466" s="51" t="str">
        <f>RIGHT(M:M,3)</f>
        <v>090</v>
      </c>
      <c r="O1466" s="52">
        <f>C1466+N1466+30</f>
        <v>44650</v>
      </c>
    </row>
    <row r="1467" spans="1:15" customFormat="1">
      <c r="A1467" t="s">
        <v>2224</v>
      </c>
      <c r="B1467" t="s">
        <v>8</v>
      </c>
      <c r="C1467" s="32">
        <v>44530</v>
      </c>
      <c r="D1467" s="33">
        <v>1979.808</v>
      </c>
      <c r="E1467" s="34">
        <v>0</v>
      </c>
      <c r="F1467" s="34">
        <v>1979.808</v>
      </c>
      <c r="G1467">
        <v>10</v>
      </c>
      <c r="H1467" t="s">
        <v>51</v>
      </c>
      <c r="I1467" t="s">
        <v>102</v>
      </c>
      <c r="J1467" t="s">
        <v>588</v>
      </c>
      <c r="K1467" s="23" t="str">
        <f>CONCATENATE(G:G,H:H,I:I,J:J)</f>
        <v>10FSC</v>
      </c>
      <c r="M1467" t="str">
        <f>VLOOKUP(B:B,CLIENTS!A:C,3,FALSE)</f>
        <v>TR090</v>
      </c>
      <c r="N1467" s="51" t="str">
        <f>RIGHT(M:M,3)</f>
        <v>090</v>
      </c>
      <c r="O1467" s="52">
        <f>C1467+N1467+30</f>
        <v>44650</v>
      </c>
    </row>
    <row r="1468" spans="1:15" customFormat="1">
      <c r="A1468" t="s">
        <v>2225</v>
      </c>
      <c r="B1468" t="s">
        <v>8</v>
      </c>
      <c r="C1468" s="32">
        <v>44530</v>
      </c>
      <c r="D1468" s="33">
        <v>493.83100000000002</v>
      </c>
      <c r="E1468" s="34">
        <v>0</v>
      </c>
      <c r="F1468" s="34">
        <v>493.83100000000002</v>
      </c>
      <c r="G1468">
        <v>10</v>
      </c>
      <c r="H1468" t="s">
        <v>51</v>
      </c>
      <c r="I1468" t="s">
        <v>102</v>
      </c>
      <c r="J1468" t="s">
        <v>588</v>
      </c>
      <c r="K1468" s="23" t="str">
        <f>CONCATENATE(G:G,H:H,I:I,J:J)</f>
        <v>10FSC</v>
      </c>
      <c r="M1468" t="str">
        <f>VLOOKUP(B:B,CLIENTS!A:C,3,FALSE)</f>
        <v>TR090</v>
      </c>
      <c r="N1468" s="51" t="str">
        <f>RIGHT(M:M,3)</f>
        <v>090</v>
      </c>
      <c r="O1468" s="52">
        <f>C1468+N1468+30</f>
        <v>44650</v>
      </c>
    </row>
    <row r="1469" spans="1:15" customFormat="1">
      <c r="A1469" t="s">
        <v>2229</v>
      </c>
      <c r="B1469" t="s">
        <v>12</v>
      </c>
      <c r="C1469" s="32">
        <v>44530</v>
      </c>
      <c r="D1469" s="33">
        <v>576.03599999999994</v>
      </c>
      <c r="E1469" s="34">
        <v>0</v>
      </c>
      <c r="F1469" s="34">
        <v>576.03599999999994</v>
      </c>
      <c r="G1469">
        <v>10</v>
      </c>
      <c r="H1469" t="s">
        <v>51</v>
      </c>
      <c r="I1469" t="s">
        <v>102</v>
      </c>
      <c r="J1469" t="s">
        <v>588</v>
      </c>
      <c r="K1469" s="23" t="str">
        <f>CONCATENATE(G:G,H:H,I:I,J:J)</f>
        <v>10FSC</v>
      </c>
      <c r="M1469" t="str">
        <f>VLOOKUP(B:B,CLIENTS!A:C,3,FALSE)</f>
        <v>TR090</v>
      </c>
      <c r="N1469" s="51" t="str">
        <f>RIGHT(M:M,3)</f>
        <v>090</v>
      </c>
      <c r="O1469" s="52">
        <f>C1469+N1469+30</f>
        <v>44650</v>
      </c>
    </row>
    <row r="1470" spans="1:15" customFormat="1">
      <c r="A1470" t="s">
        <v>2230</v>
      </c>
      <c r="B1470" t="s">
        <v>8</v>
      </c>
      <c r="C1470" s="32">
        <v>44530</v>
      </c>
      <c r="D1470" s="33">
        <v>3167.3330000000001</v>
      </c>
      <c r="E1470" s="34">
        <v>0</v>
      </c>
      <c r="F1470" s="34">
        <v>3167.3330000000001</v>
      </c>
      <c r="G1470">
        <v>10</v>
      </c>
      <c r="H1470" t="s">
        <v>51</v>
      </c>
      <c r="I1470" t="s">
        <v>102</v>
      </c>
      <c r="J1470" t="s">
        <v>588</v>
      </c>
      <c r="K1470" s="23" t="str">
        <f>CONCATENATE(G:G,H:H,I:I,J:J)</f>
        <v>10FSC</v>
      </c>
      <c r="M1470" t="str">
        <f>VLOOKUP(B:B,CLIENTS!A:C,3,FALSE)</f>
        <v>TR090</v>
      </c>
      <c r="N1470" s="51" t="str">
        <f>RIGHT(M:M,3)</f>
        <v>090</v>
      </c>
      <c r="O1470" s="52">
        <f>C1470+N1470+30</f>
        <v>44650</v>
      </c>
    </row>
    <row r="1471" spans="1:15" customFormat="1">
      <c r="A1471" t="s">
        <v>2253</v>
      </c>
      <c r="B1471" t="s">
        <v>8</v>
      </c>
      <c r="C1471" s="32">
        <v>44530</v>
      </c>
      <c r="D1471" s="33">
        <v>575.51300000000003</v>
      </c>
      <c r="E1471" s="34">
        <v>0</v>
      </c>
      <c r="F1471" s="34">
        <v>575.51300000000003</v>
      </c>
      <c r="G1471">
        <v>10</v>
      </c>
      <c r="H1471" t="s">
        <v>51</v>
      </c>
      <c r="I1471" t="s">
        <v>102</v>
      </c>
      <c r="J1471" t="s">
        <v>588</v>
      </c>
      <c r="K1471" s="23" t="str">
        <f>CONCATENATE(G:G,H:H,I:I,J:J)</f>
        <v>10FSC</v>
      </c>
      <c r="M1471" t="str">
        <f>VLOOKUP(B:B,CLIENTS!A:C,3,FALSE)</f>
        <v>TR090</v>
      </c>
      <c r="N1471" s="51" t="str">
        <f>RIGHT(M:M,3)</f>
        <v>090</v>
      </c>
      <c r="O1471" s="52">
        <f>C1471+N1471+30</f>
        <v>44650</v>
      </c>
    </row>
    <row r="1472" spans="1:15" customFormat="1">
      <c r="A1472" t="s">
        <v>2346</v>
      </c>
      <c r="B1472" t="s">
        <v>8</v>
      </c>
      <c r="C1472" s="32">
        <v>44538</v>
      </c>
      <c r="D1472" s="33">
        <v>160.298</v>
      </c>
      <c r="E1472" s="34">
        <v>0</v>
      </c>
      <c r="F1472" s="34">
        <v>160.298</v>
      </c>
      <c r="G1472">
        <v>10</v>
      </c>
      <c r="H1472" t="s">
        <v>51</v>
      </c>
      <c r="I1472" t="s">
        <v>102</v>
      </c>
      <c r="J1472" t="s">
        <v>682</v>
      </c>
      <c r="K1472" s="23" t="str">
        <f>CONCATENATE(G:G,H:H,I:I,J:J)</f>
        <v>10FSD</v>
      </c>
      <c r="M1472" t="str">
        <f>VLOOKUP(B:B,CLIENTS!A:C,3,FALSE)</f>
        <v>TR090</v>
      </c>
      <c r="N1472" s="51" t="str">
        <f>RIGHT(M:M,3)</f>
        <v>090</v>
      </c>
      <c r="O1472" s="52">
        <f>C1472+N1472+30</f>
        <v>44658</v>
      </c>
    </row>
    <row r="1473" spans="1:15" customFormat="1">
      <c r="A1473" t="s">
        <v>2374</v>
      </c>
      <c r="B1473" t="s">
        <v>8</v>
      </c>
      <c r="C1473" s="32">
        <v>44540</v>
      </c>
      <c r="D1473" s="33">
        <v>210.56399999999999</v>
      </c>
      <c r="E1473" s="34">
        <v>0</v>
      </c>
      <c r="F1473" s="34">
        <v>210.56399999999999</v>
      </c>
      <c r="G1473">
        <v>10</v>
      </c>
      <c r="H1473" t="s">
        <v>51</v>
      </c>
      <c r="I1473" t="s">
        <v>102</v>
      </c>
      <c r="J1473" t="s">
        <v>682</v>
      </c>
      <c r="K1473" s="23" t="str">
        <f>CONCATENATE(G:G,H:H,I:I,J:J)</f>
        <v>10FSD</v>
      </c>
      <c r="M1473" t="str">
        <f>VLOOKUP(B:B,CLIENTS!A:C,3,FALSE)</f>
        <v>TR090</v>
      </c>
      <c r="N1473" s="51" t="str">
        <f>RIGHT(M:M,3)</f>
        <v>090</v>
      </c>
      <c r="O1473" s="52">
        <f>C1473+N1473+30</f>
        <v>44660</v>
      </c>
    </row>
    <row r="1474" spans="1:15" customFormat="1">
      <c r="A1474" t="s">
        <v>2453</v>
      </c>
      <c r="B1474" t="s">
        <v>8</v>
      </c>
      <c r="C1474" s="32">
        <v>44546</v>
      </c>
      <c r="D1474" s="33">
        <v>792.28300000000002</v>
      </c>
      <c r="E1474" s="34">
        <v>0</v>
      </c>
      <c r="F1474" s="34">
        <v>792.28300000000002</v>
      </c>
      <c r="G1474">
        <v>10</v>
      </c>
      <c r="H1474" t="s">
        <v>51</v>
      </c>
      <c r="I1474" t="s">
        <v>102</v>
      </c>
      <c r="J1474" t="s">
        <v>682</v>
      </c>
      <c r="K1474" s="23" t="str">
        <f>CONCATENATE(G:G,H:H,I:I,J:J)</f>
        <v>10FSD</v>
      </c>
      <c r="M1474" t="str">
        <f>VLOOKUP(B:B,CLIENTS!A:C,3,FALSE)</f>
        <v>TR090</v>
      </c>
      <c r="N1474" s="51" t="str">
        <f>RIGHT(M:M,3)</f>
        <v>090</v>
      </c>
      <c r="O1474" s="52">
        <f>C1474+N1474+30</f>
        <v>44666</v>
      </c>
    </row>
    <row r="1475" spans="1:15" customFormat="1">
      <c r="A1475" t="s">
        <v>2454</v>
      </c>
      <c r="B1475" t="s">
        <v>8</v>
      </c>
      <c r="C1475" s="32">
        <v>44546</v>
      </c>
      <c r="D1475" s="33">
        <v>792.28300000000002</v>
      </c>
      <c r="E1475" s="34">
        <v>0</v>
      </c>
      <c r="F1475" s="34">
        <v>792.28300000000002</v>
      </c>
      <c r="G1475">
        <v>10</v>
      </c>
      <c r="H1475" t="s">
        <v>51</v>
      </c>
      <c r="I1475" t="s">
        <v>102</v>
      </c>
      <c r="J1475" t="s">
        <v>682</v>
      </c>
      <c r="K1475" s="23" t="str">
        <f>CONCATENATE(G:G,H:H,I:I,J:J)</f>
        <v>10FSD</v>
      </c>
      <c r="M1475" t="str">
        <f>VLOOKUP(B:B,CLIENTS!A:C,3,FALSE)</f>
        <v>TR090</v>
      </c>
      <c r="N1475" s="51" t="str">
        <f>RIGHT(M:M,3)</f>
        <v>090</v>
      </c>
      <c r="O1475" s="52">
        <f>C1475+N1475+30</f>
        <v>44666</v>
      </c>
    </row>
    <row r="1476" spans="1:15" customFormat="1">
      <c r="A1476" t="s">
        <v>2505</v>
      </c>
      <c r="B1476" t="s">
        <v>8</v>
      </c>
      <c r="C1476" s="32">
        <v>44552</v>
      </c>
      <c r="D1476" s="33">
        <v>355.077</v>
      </c>
      <c r="E1476" s="34">
        <v>0</v>
      </c>
      <c r="F1476" s="34">
        <v>355.077</v>
      </c>
      <c r="G1476">
        <v>10</v>
      </c>
      <c r="H1476" t="s">
        <v>51</v>
      </c>
      <c r="I1476" t="s">
        <v>102</v>
      </c>
      <c r="J1476" t="s">
        <v>682</v>
      </c>
      <c r="K1476" s="23" t="str">
        <f>CONCATENATE(G:G,H:H,I:I,J:J)</f>
        <v>10FSD</v>
      </c>
      <c r="M1476" t="str">
        <f>VLOOKUP(B:B,CLIENTS!A:C,3,FALSE)</f>
        <v>TR090</v>
      </c>
      <c r="N1476" s="51" t="str">
        <f>RIGHT(M:M,3)</f>
        <v>090</v>
      </c>
      <c r="O1476" s="52">
        <f>C1476+N1476+30</f>
        <v>44672</v>
      </c>
    </row>
    <row r="1477" spans="1:15" customFormat="1">
      <c r="A1477" t="s">
        <v>2546</v>
      </c>
      <c r="B1477" t="s">
        <v>8</v>
      </c>
      <c r="C1477" s="32">
        <v>44557</v>
      </c>
      <c r="D1477" s="33">
        <v>524.20000000000005</v>
      </c>
      <c r="E1477" s="34">
        <v>0</v>
      </c>
      <c r="F1477" s="34">
        <v>524.20000000000005</v>
      </c>
      <c r="G1477">
        <v>10</v>
      </c>
      <c r="H1477" t="s">
        <v>51</v>
      </c>
      <c r="I1477" t="s">
        <v>102</v>
      </c>
      <c r="J1477" t="s">
        <v>682</v>
      </c>
      <c r="K1477" s="23" t="str">
        <f>CONCATENATE(G:G,H:H,I:I,J:J)</f>
        <v>10FSD</v>
      </c>
      <c r="M1477" t="str">
        <f>VLOOKUP(B:B,CLIENTS!A:C,3,FALSE)</f>
        <v>TR090</v>
      </c>
      <c r="N1477" s="51" t="str">
        <f>RIGHT(M:M,3)</f>
        <v>090</v>
      </c>
      <c r="O1477" s="52">
        <f>C1477+N1477+30</f>
        <v>44677</v>
      </c>
    </row>
    <row r="1478" spans="1:15" customFormat="1">
      <c r="A1478" t="s">
        <v>2547</v>
      </c>
      <c r="B1478" t="s">
        <v>8</v>
      </c>
      <c r="C1478" s="32">
        <v>44557</v>
      </c>
      <c r="D1478" s="33">
        <v>709.55399999999997</v>
      </c>
      <c r="E1478" s="34">
        <v>0</v>
      </c>
      <c r="F1478" s="34">
        <v>709.55399999999997</v>
      </c>
      <c r="G1478">
        <v>10</v>
      </c>
      <c r="H1478" t="s">
        <v>51</v>
      </c>
      <c r="I1478" t="s">
        <v>102</v>
      </c>
      <c r="J1478" t="s">
        <v>682</v>
      </c>
      <c r="K1478" s="23" t="str">
        <f>CONCATENATE(G:G,H:H,I:I,J:J)</f>
        <v>10FSD</v>
      </c>
      <c r="M1478" t="str">
        <f>VLOOKUP(B:B,CLIENTS!A:C,3,FALSE)</f>
        <v>TR090</v>
      </c>
      <c r="N1478" s="51" t="str">
        <f>RIGHT(M:M,3)</f>
        <v>090</v>
      </c>
      <c r="O1478" s="52">
        <f>C1478+N1478+30</f>
        <v>44677</v>
      </c>
    </row>
    <row r="1479" spans="1:15" customFormat="1">
      <c r="A1479" t="s">
        <v>2548</v>
      </c>
      <c r="B1479" t="s">
        <v>8</v>
      </c>
      <c r="C1479" s="32">
        <v>44557</v>
      </c>
      <c r="D1479" s="33">
        <v>262.39999999999998</v>
      </c>
      <c r="E1479" s="34">
        <v>0</v>
      </c>
      <c r="F1479" s="34">
        <v>262.39999999999998</v>
      </c>
      <c r="G1479">
        <v>10</v>
      </c>
      <c r="H1479" t="s">
        <v>51</v>
      </c>
      <c r="I1479" t="s">
        <v>102</v>
      </c>
      <c r="J1479" t="s">
        <v>682</v>
      </c>
      <c r="K1479" s="23" t="str">
        <f>CONCATENATE(G:G,H:H,I:I,J:J)</f>
        <v>10FSD</v>
      </c>
      <c r="M1479" t="str">
        <f>VLOOKUP(B:B,CLIENTS!A:C,3,FALSE)</f>
        <v>TR090</v>
      </c>
      <c r="N1479" s="51" t="str">
        <f>RIGHT(M:M,3)</f>
        <v>090</v>
      </c>
      <c r="O1479" s="52">
        <f>C1479+N1479+30</f>
        <v>44677</v>
      </c>
    </row>
    <row r="1480" spans="1:15" customFormat="1">
      <c r="A1480" t="s">
        <v>2675</v>
      </c>
      <c r="B1480" t="s">
        <v>8</v>
      </c>
      <c r="C1480" s="32">
        <v>44559</v>
      </c>
      <c r="D1480" s="33">
        <v>396.44200000000001</v>
      </c>
      <c r="E1480" s="34">
        <v>0</v>
      </c>
      <c r="F1480" s="34">
        <v>396.44200000000001</v>
      </c>
      <c r="G1480">
        <v>10</v>
      </c>
      <c r="H1480" t="s">
        <v>51</v>
      </c>
      <c r="I1480" t="s">
        <v>102</v>
      </c>
      <c r="J1480" t="s">
        <v>682</v>
      </c>
      <c r="K1480" s="23" t="str">
        <f>CONCATENATE(G:G,H:H,I:I,J:J)</f>
        <v>10FSD</v>
      </c>
      <c r="M1480" t="str">
        <f>VLOOKUP(B:B,CLIENTS!A:C,3,FALSE)</f>
        <v>TR090</v>
      </c>
      <c r="N1480" s="51" t="str">
        <f>RIGHT(M:M,3)</f>
        <v>090</v>
      </c>
      <c r="O1480" s="52">
        <f>C1480+N1480+30</f>
        <v>44679</v>
      </c>
    </row>
    <row r="1481" spans="1:15" customFormat="1">
      <c r="A1481" t="s">
        <v>2676</v>
      </c>
      <c r="B1481" t="s">
        <v>8</v>
      </c>
      <c r="C1481" s="32">
        <v>44559</v>
      </c>
      <c r="D1481" s="33">
        <v>575.51300000000003</v>
      </c>
      <c r="E1481" s="34">
        <v>0</v>
      </c>
      <c r="F1481" s="34">
        <v>575.51300000000003</v>
      </c>
      <c r="G1481">
        <v>10</v>
      </c>
      <c r="H1481" t="s">
        <v>51</v>
      </c>
      <c r="I1481" t="s">
        <v>102</v>
      </c>
      <c r="J1481" t="s">
        <v>682</v>
      </c>
      <c r="K1481" s="23" t="str">
        <f>CONCATENATE(G:G,H:H,I:I,J:J)</f>
        <v>10FSD</v>
      </c>
      <c r="M1481" t="str">
        <f>VLOOKUP(B:B,CLIENTS!A:C,3,FALSE)</f>
        <v>TR090</v>
      </c>
      <c r="N1481" s="51" t="str">
        <f>RIGHT(M:M,3)</f>
        <v>090</v>
      </c>
      <c r="O1481" s="52">
        <f>C1481+N1481+30</f>
        <v>44679</v>
      </c>
    </row>
    <row r="1482" spans="1:15" customFormat="1">
      <c r="A1482" t="s">
        <v>2681</v>
      </c>
      <c r="B1482" t="s">
        <v>8</v>
      </c>
      <c r="C1482" s="32">
        <v>44559</v>
      </c>
      <c r="D1482" s="33">
        <v>188.04900000000001</v>
      </c>
      <c r="E1482" s="34">
        <v>0</v>
      </c>
      <c r="F1482" s="34">
        <v>188.04900000000001</v>
      </c>
      <c r="G1482">
        <v>10</v>
      </c>
      <c r="H1482" t="s">
        <v>51</v>
      </c>
      <c r="I1482" t="s">
        <v>102</v>
      </c>
      <c r="J1482" t="s">
        <v>682</v>
      </c>
      <c r="K1482" s="23" t="str">
        <f>CONCATENATE(G:G,H:H,I:I,J:J)</f>
        <v>10FSD</v>
      </c>
      <c r="M1482" t="str">
        <f>VLOOKUP(B:B,CLIENTS!A:C,3,FALSE)</f>
        <v>TR090</v>
      </c>
      <c r="N1482" s="51" t="str">
        <f>RIGHT(M:M,3)</f>
        <v>090</v>
      </c>
      <c r="O1482" s="52">
        <f>C1482+N1482+30</f>
        <v>44679</v>
      </c>
    </row>
    <row r="1483" spans="1:15" customFormat="1">
      <c r="A1483" t="s">
        <v>2854</v>
      </c>
      <c r="B1483" t="s">
        <v>8</v>
      </c>
      <c r="C1483" s="32">
        <v>44561</v>
      </c>
      <c r="D1483" s="33">
        <v>1938.444</v>
      </c>
      <c r="E1483" s="34">
        <v>0</v>
      </c>
      <c r="F1483" s="34">
        <v>1938.444</v>
      </c>
      <c r="G1483">
        <v>10</v>
      </c>
      <c r="H1483" t="s">
        <v>51</v>
      </c>
      <c r="I1483" t="s">
        <v>102</v>
      </c>
      <c r="J1483" t="s">
        <v>682</v>
      </c>
      <c r="K1483" s="23" t="str">
        <f>CONCATENATE(G:G,H:H,I:I,J:J)</f>
        <v>10FSD</v>
      </c>
      <c r="M1483" t="str">
        <f>VLOOKUP(B:B,CLIENTS!A:C,3,FALSE)</f>
        <v>TR090</v>
      </c>
      <c r="N1483" s="51" t="str">
        <f>RIGHT(M:M,3)</f>
        <v>090</v>
      </c>
      <c r="O1483" s="52">
        <f>C1483+N1483+30</f>
        <v>44681</v>
      </c>
    </row>
    <row r="1484" spans="1:15" customFormat="1">
      <c r="A1484" t="s">
        <v>2855</v>
      </c>
      <c r="B1484" t="s">
        <v>8</v>
      </c>
      <c r="C1484" s="32">
        <v>44561</v>
      </c>
      <c r="D1484" s="33">
        <v>546.19100000000003</v>
      </c>
      <c r="E1484" s="34">
        <v>0</v>
      </c>
      <c r="F1484" s="34">
        <v>546.19100000000003</v>
      </c>
      <c r="G1484">
        <v>10</v>
      </c>
      <c r="H1484" t="s">
        <v>51</v>
      </c>
      <c r="I1484" t="s">
        <v>102</v>
      </c>
      <c r="J1484" t="s">
        <v>682</v>
      </c>
      <c r="K1484" s="23" t="str">
        <f>CONCATENATE(G:G,H:H,I:I,J:J)</f>
        <v>10FSD</v>
      </c>
      <c r="M1484" t="str">
        <f>VLOOKUP(B:B,CLIENTS!A:C,3,FALSE)</f>
        <v>TR090</v>
      </c>
      <c r="N1484" s="51" t="str">
        <f>RIGHT(M:M,3)</f>
        <v>090</v>
      </c>
      <c r="O1484" s="52">
        <f>C1484+N1484+30</f>
        <v>44681</v>
      </c>
    </row>
    <row r="1485" spans="1:15" customFormat="1">
      <c r="A1485" t="s">
        <v>2856</v>
      </c>
      <c r="B1485" t="s">
        <v>8</v>
      </c>
      <c r="C1485" s="32">
        <v>44561</v>
      </c>
      <c r="D1485" s="33">
        <v>247.21600000000001</v>
      </c>
      <c r="E1485" s="34">
        <v>0</v>
      </c>
      <c r="F1485" s="34">
        <v>247.21600000000001</v>
      </c>
      <c r="G1485">
        <v>10</v>
      </c>
      <c r="H1485" t="s">
        <v>51</v>
      </c>
      <c r="I1485" t="s">
        <v>102</v>
      </c>
      <c r="J1485" t="s">
        <v>682</v>
      </c>
      <c r="K1485" s="23" t="str">
        <f>CONCATENATE(G:G,H:H,I:I,J:J)</f>
        <v>10FSD</v>
      </c>
      <c r="M1485" t="str">
        <f>VLOOKUP(B:B,CLIENTS!A:C,3,FALSE)</f>
        <v>TR090</v>
      </c>
      <c r="N1485" s="51" t="str">
        <f>RIGHT(M:M,3)</f>
        <v>090</v>
      </c>
      <c r="O1485" s="52">
        <f>C1485+N1485+30</f>
        <v>44681</v>
      </c>
    </row>
    <row r="1486" spans="1:15" customFormat="1">
      <c r="A1486" t="s">
        <v>2857</v>
      </c>
      <c r="B1486" t="s">
        <v>8</v>
      </c>
      <c r="C1486" s="32">
        <v>44561</v>
      </c>
      <c r="D1486" s="33">
        <v>247.21600000000001</v>
      </c>
      <c r="E1486" s="34">
        <v>0</v>
      </c>
      <c r="F1486" s="34">
        <v>247.21600000000001</v>
      </c>
      <c r="G1486">
        <v>10</v>
      </c>
      <c r="H1486" t="s">
        <v>51</v>
      </c>
      <c r="I1486" t="s">
        <v>102</v>
      </c>
      <c r="J1486" t="s">
        <v>682</v>
      </c>
      <c r="K1486" s="23" t="str">
        <f>CONCATENATE(G:G,H:H,I:I,J:J)</f>
        <v>10FSD</v>
      </c>
      <c r="M1486" t="str">
        <f>VLOOKUP(B:B,CLIENTS!A:C,3,FALSE)</f>
        <v>TR090</v>
      </c>
      <c r="N1486" s="51" t="str">
        <f>RIGHT(M:M,3)</f>
        <v>090</v>
      </c>
      <c r="O1486" s="52">
        <f>C1486+N1486+30</f>
        <v>44681</v>
      </c>
    </row>
    <row r="1487" spans="1:15" customFormat="1">
      <c r="A1487" t="s">
        <v>2858</v>
      </c>
      <c r="B1487" t="s">
        <v>8</v>
      </c>
      <c r="C1487" s="32">
        <v>44561</v>
      </c>
      <c r="D1487" s="33">
        <v>546.19100000000003</v>
      </c>
      <c r="E1487" s="34">
        <v>0</v>
      </c>
      <c r="F1487" s="34">
        <v>546.19100000000003</v>
      </c>
      <c r="G1487">
        <v>10</v>
      </c>
      <c r="H1487" t="s">
        <v>51</v>
      </c>
      <c r="I1487" t="s">
        <v>102</v>
      </c>
      <c r="J1487" t="s">
        <v>682</v>
      </c>
      <c r="K1487" s="23" t="str">
        <f>CONCATENATE(G:G,H:H,I:I,J:J)</f>
        <v>10FSD</v>
      </c>
      <c r="M1487" t="str">
        <f>VLOOKUP(B:B,CLIENTS!A:C,3,FALSE)</f>
        <v>TR090</v>
      </c>
      <c r="N1487" s="51" t="str">
        <f>RIGHT(M:M,3)</f>
        <v>090</v>
      </c>
      <c r="O1487" s="52">
        <f>C1487+N1487+30</f>
        <v>44681</v>
      </c>
    </row>
    <row r="1488" spans="1:15" customFormat="1">
      <c r="A1488" t="s">
        <v>2859</v>
      </c>
      <c r="B1488" t="s">
        <v>8</v>
      </c>
      <c r="C1488" s="32">
        <v>44561</v>
      </c>
      <c r="D1488" s="33">
        <v>247.21600000000001</v>
      </c>
      <c r="E1488" s="34">
        <v>0</v>
      </c>
      <c r="F1488" s="34">
        <v>247.21600000000001</v>
      </c>
      <c r="G1488">
        <v>10</v>
      </c>
      <c r="H1488" t="s">
        <v>51</v>
      </c>
      <c r="I1488" t="s">
        <v>102</v>
      </c>
      <c r="J1488" t="s">
        <v>682</v>
      </c>
      <c r="K1488" s="23" t="str">
        <f>CONCATENATE(G:G,H:H,I:I,J:J)</f>
        <v>10FSD</v>
      </c>
      <c r="M1488" t="str">
        <f>VLOOKUP(B:B,CLIENTS!A:C,3,FALSE)</f>
        <v>TR090</v>
      </c>
      <c r="N1488" s="51" t="str">
        <f>RIGHT(M:M,3)</f>
        <v>090</v>
      </c>
      <c r="O1488" s="52">
        <f>C1488+N1488+30</f>
        <v>44681</v>
      </c>
    </row>
    <row r="1489" spans="1:15" customFormat="1">
      <c r="A1489" t="s">
        <v>2860</v>
      </c>
      <c r="B1489" t="s">
        <v>8</v>
      </c>
      <c r="C1489" s="32">
        <v>44561</v>
      </c>
      <c r="D1489" s="33">
        <v>247.21600000000001</v>
      </c>
      <c r="E1489" s="34">
        <v>0</v>
      </c>
      <c r="F1489" s="34">
        <v>247.21600000000001</v>
      </c>
      <c r="G1489">
        <v>10</v>
      </c>
      <c r="H1489" t="s">
        <v>51</v>
      </c>
      <c r="I1489" t="s">
        <v>102</v>
      </c>
      <c r="J1489" t="s">
        <v>682</v>
      </c>
      <c r="K1489" s="23" t="str">
        <f>CONCATENATE(G:G,H:H,I:I,J:J)</f>
        <v>10FSD</v>
      </c>
      <c r="M1489" t="str">
        <f>VLOOKUP(B:B,CLIENTS!A:C,3,FALSE)</f>
        <v>TR090</v>
      </c>
      <c r="N1489" s="51" t="str">
        <f>RIGHT(M:M,3)</f>
        <v>090</v>
      </c>
      <c r="O1489" s="52">
        <f>C1489+N1489+30</f>
        <v>44681</v>
      </c>
    </row>
    <row r="1490" spans="1:15" customFormat="1">
      <c r="A1490" t="s">
        <v>2861</v>
      </c>
      <c r="B1490" t="s">
        <v>8</v>
      </c>
      <c r="C1490" s="32">
        <v>44561</v>
      </c>
      <c r="D1490" s="33">
        <v>247.21600000000001</v>
      </c>
      <c r="E1490" s="34">
        <v>0</v>
      </c>
      <c r="F1490" s="34">
        <v>247.21600000000001</v>
      </c>
      <c r="G1490">
        <v>10</v>
      </c>
      <c r="H1490" t="s">
        <v>51</v>
      </c>
      <c r="I1490" t="s">
        <v>102</v>
      </c>
      <c r="J1490" t="s">
        <v>682</v>
      </c>
      <c r="K1490" s="23" t="str">
        <f>CONCATENATE(G:G,H:H,I:I,J:J)</f>
        <v>10FSD</v>
      </c>
      <c r="M1490" t="str">
        <f>VLOOKUP(B:B,CLIENTS!A:C,3,FALSE)</f>
        <v>TR090</v>
      </c>
      <c r="N1490" s="51" t="str">
        <f>RIGHT(M:M,3)</f>
        <v>090</v>
      </c>
      <c r="O1490" s="52">
        <f>C1490+N1490+30</f>
        <v>44681</v>
      </c>
    </row>
    <row r="1491" spans="1:15" customFormat="1">
      <c r="A1491" t="s">
        <v>2869</v>
      </c>
      <c r="B1491" t="s">
        <v>8</v>
      </c>
      <c r="C1491" s="32">
        <v>44561</v>
      </c>
      <c r="D1491" s="33">
        <v>546.19100000000003</v>
      </c>
      <c r="E1491" s="34">
        <v>0</v>
      </c>
      <c r="F1491" s="34">
        <v>546.19100000000003</v>
      </c>
      <c r="G1491">
        <v>10</v>
      </c>
      <c r="H1491" t="s">
        <v>51</v>
      </c>
      <c r="I1491" t="s">
        <v>102</v>
      </c>
      <c r="J1491" t="s">
        <v>682</v>
      </c>
      <c r="K1491" s="23" t="str">
        <f>CONCATENATE(G:G,H:H,I:I,J:J)</f>
        <v>10FSD</v>
      </c>
      <c r="M1491" t="str">
        <f>VLOOKUP(B:B,CLIENTS!A:C,3,FALSE)</f>
        <v>TR090</v>
      </c>
      <c r="N1491" s="51" t="str">
        <f>RIGHT(M:M,3)</f>
        <v>090</v>
      </c>
      <c r="O1491" s="52">
        <f>C1491+N1491+30</f>
        <v>44681</v>
      </c>
    </row>
    <row r="1492" spans="1:15" customFormat="1">
      <c r="A1492" t="s">
        <v>2901</v>
      </c>
      <c r="B1492" t="s">
        <v>8</v>
      </c>
      <c r="C1492" s="32">
        <v>44566</v>
      </c>
      <c r="D1492" s="33">
        <v>355.077</v>
      </c>
      <c r="E1492" s="34">
        <v>0</v>
      </c>
      <c r="F1492" s="34">
        <v>355.077</v>
      </c>
      <c r="G1492">
        <v>10</v>
      </c>
      <c r="H1492" t="s">
        <v>51</v>
      </c>
      <c r="I1492" t="s">
        <v>102</v>
      </c>
      <c r="J1492" t="s">
        <v>803</v>
      </c>
      <c r="K1492" s="23" t="str">
        <f>CONCATENATE(G:G,H:H,I:I,J:J)</f>
        <v>10FSM</v>
      </c>
      <c r="M1492" t="str">
        <f>VLOOKUP(B:B,CLIENTS!A:C,3,FALSE)</f>
        <v>TR090</v>
      </c>
      <c r="N1492" s="51" t="str">
        <f>RIGHT(M:M,3)</f>
        <v>090</v>
      </c>
      <c r="O1492" s="52">
        <f>C1492+N1492+30</f>
        <v>44686</v>
      </c>
    </row>
    <row r="1493" spans="1:15" customFormat="1">
      <c r="A1493" t="s">
        <v>2902</v>
      </c>
      <c r="B1493" t="s">
        <v>8</v>
      </c>
      <c r="C1493" s="32">
        <v>44566</v>
      </c>
      <c r="D1493" s="33">
        <v>1583.9659999999999</v>
      </c>
      <c r="E1493" s="34">
        <v>0</v>
      </c>
      <c r="F1493" s="34">
        <v>1583.9659999999999</v>
      </c>
      <c r="G1493">
        <v>10</v>
      </c>
      <c r="H1493" t="s">
        <v>51</v>
      </c>
      <c r="I1493" t="s">
        <v>102</v>
      </c>
      <c r="J1493" t="s">
        <v>803</v>
      </c>
      <c r="K1493" s="23" t="str">
        <f>CONCATENATE(G:G,H:H,I:I,J:J)</f>
        <v>10FSM</v>
      </c>
      <c r="M1493" t="str">
        <f>VLOOKUP(B:B,CLIENTS!A:C,3,FALSE)</f>
        <v>TR090</v>
      </c>
      <c r="N1493" s="51" t="str">
        <f>RIGHT(M:M,3)</f>
        <v>090</v>
      </c>
      <c r="O1493" s="52">
        <f>C1493+N1493+30</f>
        <v>44686</v>
      </c>
    </row>
    <row r="1494" spans="1:15" customFormat="1">
      <c r="A1494" t="s">
        <v>2903</v>
      </c>
      <c r="B1494" t="s">
        <v>8</v>
      </c>
      <c r="C1494" s="32">
        <v>44566</v>
      </c>
      <c r="D1494" s="33">
        <v>188.04900000000001</v>
      </c>
      <c r="E1494" s="34">
        <v>0</v>
      </c>
      <c r="F1494" s="34">
        <v>188.04900000000001</v>
      </c>
      <c r="G1494">
        <v>10</v>
      </c>
      <c r="H1494" t="s">
        <v>51</v>
      </c>
      <c r="I1494" t="s">
        <v>102</v>
      </c>
      <c r="J1494" t="s">
        <v>803</v>
      </c>
      <c r="K1494" s="23" t="str">
        <f>CONCATENATE(G:G,H:H,I:I,J:J)</f>
        <v>10FSM</v>
      </c>
      <c r="M1494" t="str">
        <f>VLOOKUP(B:B,CLIENTS!A:C,3,FALSE)</f>
        <v>TR090</v>
      </c>
      <c r="N1494" s="51" t="str">
        <f>RIGHT(M:M,3)</f>
        <v>090</v>
      </c>
      <c r="O1494" s="52">
        <f>C1494+N1494+30</f>
        <v>44686</v>
      </c>
    </row>
    <row r="1495" spans="1:15" customFormat="1">
      <c r="A1495" t="s">
        <v>2910</v>
      </c>
      <c r="B1495" t="s">
        <v>8</v>
      </c>
      <c r="C1495" s="32">
        <v>44567</v>
      </c>
      <c r="D1495" s="33">
        <v>273.39600000000002</v>
      </c>
      <c r="E1495" s="34">
        <v>0</v>
      </c>
      <c r="F1495" s="34">
        <v>273.39600000000002</v>
      </c>
      <c r="G1495">
        <v>10</v>
      </c>
      <c r="H1495" t="s">
        <v>51</v>
      </c>
      <c r="I1495" t="s">
        <v>102</v>
      </c>
      <c r="J1495" t="s">
        <v>803</v>
      </c>
      <c r="K1495" s="23" t="str">
        <f>CONCATENATE(G:G,H:H,I:I,J:J)</f>
        <v>10FSM</v>
      </c>
      <c r="M1495" t="str">
        <f>VLOOKUP(B:B,CLIENTS!A:C,3,FALSE)</f>
        <v>TR090</v>
      </c>
      <c r="N1495" s="51" t="str">
        <f>RIGHT(M:M,3)</f>
        <v>090</v>
      </c>
      <c r="O1495" s="52">
        <f>C1495+N1495+30</f>
        <v>44687</v>
      </c>
    </row>
    <row r="1496" spans="1:15" customFormat="1">
      <c r="A1496" t="s">
        <v>2911</v>
      </c>
      <c r="B1496" t="s">
        <v>12</v>
      </c>
      <c r="C1496" s="32">
        <v>44567</v>
      </c>
      <c r="D1496" s="33">
        <v>1583.9659999999999</v>
      </c>
      <c r="E1496" s="34">
        <v>0</v>
      </c>
      <c r="F1496" s="34">
        <v>1583.9659999999999</v>
      </c>
      <c r="G1496">
        <v>10</v>
      </c>
      <c r="H1496" t="s">
        <v>51</v>
      </c>
      <c r="I1496" t="s">
        <v>102</v>
      </c>
      <c r="J1496" t="s">
        <v>803</v>
      </c>
      <c r="K1496" s="23" t="str">
        <f>CONCATENATE(G:G,H:H,I:I,J:J)</f>
        <v>10FSM</v>
      </c>
      <c r="M1496" t="str">
        <f>VLOOKUP(B:B,CLIENTS!A:C,3,FALSE)</f>
        <v>TR090</v>
      </c>
      <c r="N1496" s="51" t="str">
        <f>RIGHT(M:M,3)</f>
        <v>090</v>
      </c>
      <c r="O1496" s="52">
        <f>C1496+N1496+30</f>
        <v>44687</v>
      </c>
    </row>
    <row r="1497" spans="1:15" customFormat="1">
      <c r="A1497" t="s">
        <v>3066</v>
      </c>
      <c r="B1497" t="s">
        <v>8</v>
      </c>
      <c r="C1497" s="32">
        <v>44579</v>
      </c>
      <c r="D1497" s="33">
        <v>503.69600000000003</v>
      </c>
      <c r="E1497" s="34">
        <v>0</v>
      </c>
      <c r="F1497" s="34">
        <v>503.69600000000003</v>
      </c>
      <c r="G1497">
        <v>10</v>
      </c>
      <c r="H1497" t="s">
        <v>51</v>
      </c>
      <c r="I1497" t="s">
        <v>102</v>
      </c>
      <c r="J1497" t="s">
        <v>803</v>
      </c>
      <c r="K1497" s="23" t="str">
        <f>CONCATENATE(G:G,H:H,I:I,J:J)</f>
        <v>10FSM</v>
      </c>
      <c r="M1497" t="str">
        <f>VLOOKUP(B:B,CLIENTS!A:C,3,FALSE)</f>
        <v>TR090</v>
      </c>
      <c r="N1497" s="51" t="str">
        <f>RIGHT(M:M,3)</f>
        <v>090</v>
      </c>
      <c r="O1497" s="52">
        <f>C1497+N1497+30</f>
        <v>44699</v>
      </c>
    </row>
    <row r="1498" spans="1:15" customFormat="1">
      <c r="A1498" t="s">
        <v>3108</v>
      </c>
      <c r="B1498" t="s">
        <v>8</v>
      </c>
      <c r="C1498" s="32">
        <v>44582</v>
      </c>
      <c r="D1498" s="33">
        <v>362.16699999999997</v>
      </c>
      <c r="E1498" s="34">
        <v>0</v>
      </c>
      <c r="F1498" s="34">
        <v>362.16699999999997</v>
      </c>
      <c r="G1498">
        <v>10</v>
      </c>
      <c r="H1498" t="s">
        <v>51</v>
      </c>
      <c r="I1498" t="s">
        <v>102</v>
      </c>
      <c r="J1498" t="s">
        <v>803</v>
      </c>
      <c r="K1498" s="23" t="str">
        <f>CONCATENATE(G:G,H:H,I:I,J:J)</f>
        <v>10FSM</v>
      </c>
      <c r="M1498" t="str">
        <f>VLOOKUP(B:B,CLIENTS!A:C,3,FALSE)</f>
        <v>TR090</v>
      </c>
      <c r="N1498" s="51" t="str">
        <f>RIGHT(M:M,3)</f>
        <v>090</v>
      </c>
      <c r="O1498" s="52">
        <f>C1498+N1498+30</f>
        <v>44702</v>
      </c>
    </row>
    <row r="1499" spans="1:15" customFormat="1">
      <c r="A1499" t="s">
        <v>3109</v>
      </c>
      <c r="B1499" t="s">
        <v>8</v>
      </c>
      <c r="C1499" s="32">
        <v>44582</v>
      </c>
      <c r="D1499" s="33">
        <v>808.11699999999996</v>
      </c>
      <c r="E1499" s="34">
        <v>0</v>
      </c>
      <c r="F1499" s="34">
        <v>808.11699999999996</v>
      </c>
      <c r="G1499">
        <v>10</v>
      </c>
      <c r="H1499" t="s">
        <v>51</v>
      </c>
      <c r="I1499" t="s">
        <v>102</v>
      </c>
      <c r="J1499" t="s">
        <v>803</v>
      </c>
      <c r="K1499" s="23" t="str">
        <f>CONCATENATE(G:G,H:H,I:I,J:J)</f>
        <v>10FSM</v>
      </c>
      <c r="M1499" t="str">
        <f>VLOOKUP(B:B,CLIENTS!A:C,3,FALSE)</f>
        <v>TR090</v>
      </c>
      <c r="N1499" s="51" t="str">
        <f>RIGHT(M:M,3)</f>
        <v>090</v>
      </c>
      <c r="O1499" s="52">
        <f>C1499+N1499+30</f>
        <v>44702</v>
      </c>
    </row>
    <row r="1500" spans="1:15" customFormat="1">
      <c r="A1500" t="s">
        <v>3110</v>
      </c>
      <c r="B1500" t="s">
        <v>8</v>
      </c>
      <c r="C1500" s="32">
        <v>44582</v>
      </c>
      <c r="D1500" s="33">
        <v>1311.2139999999999</v>
      </c>
      <c r="E1500" s="34">
        <v>0</v>
      </c>
      <c r="F1500" s="34">
        <v>1311.2139999999999</v>
      </c>
      <c r="G1500">
        <v>10</v>
      </c>
      <c r="H1500" t="s">
        <v>51</v>
      </c>
      <c r="I1500" t="s">
        <v>102</v>
      </c>
      <c r="J1500" t="s">
        <v>803</v>
      </c>
      <c r="K1500" s="23" t="str">
        <f>CONCATENATE(G:G,H:H,I:I,J:J)</f>
        <v>10FSM</v>
      </c>
      <c r="M1500" t="str">
        <f>VLOOKUP(B:B,CLIENTS!A:C,3,FALSE)</f>
        <v>TR090</v>
      </c>
      <c r="N1500" s="51" t="str">
        <f>RIGHT(M:M,3)</f>
        <v>090</v>
      </c>
      <c r="O1500" s="52">
        <f>C1500+N1500+30</f>
        <v>44702</v>
      </c>
    </row>
    <row r="1501" spans="1:15" customFormat="1">
      <c r="A1501" t="s">
        <v>3177</v>
      </c>
      <c r="B1501" t="s">
        <v>8</v>
      </c>
      <c r="C1501" s="32">
        <v>44586</v>
      </c>
      <c r="D1501" s="33">
        <v>808.11699999999996</v>
      </c>
      <c r="E1501" s="34">
        <v>0</v>
      </c>
      <c r="F1501" s="34">
        <v>808.11699999999996</v>
      </c>
      <c r="G1501">
        <v>10</v>
      </c>
      <c r="H1501" t="s">
        <v>51</v>
      </c>
      <c r="I1501" t="s">
        <v>102</v>
      </c>
      <c r="J1501" t="s">
        <v>803</v>
      </c>
      <c r="K1501" s="23" t="str">
        <f>CONCATENATE(G:G,H:H,I:I,J:J)</f>
        <v>10FSM</v>
      </c>
      <c r="M1501" t="str">
        <f>VLOOKUP(B:B,CLIENTS!A:C,3,FALSE)</f>
        <v>TR090</v>
      </c>
      <c r="N1501" s="51" t="str">
        <f>RIGHT(M:M,3)</f>
        <v>090</v>
      </c>
      <c r="O1501" s="52">
        <f>C1501+N1501+30</f>
        <v>44706</v>
      </c>
    </row>
    <row r="1502" spans="1:15" customFormat="1">
      <c r="A1502" t="s">
        <v>3868</v>
      </c>
      <c r="B1502" t="s">
        <v>8</v>
      </c>
      <c r="C1502" s="32">
        <v>44592</v>
      </c>
      <c r="D1502" s="33">
        <v>503.69600000000003</v>
      </c>
      <c r="E1502" s="34">
        <v>0</v>
      </c>
      <c r="F1502" s="34">
        <v>503.69600000000003</v>
      </c>
      <c r="G1502">
        <v>10</v>
      </c>
      <c r="H1502" t="s">
        <v>51</v>
      </c>
      <c r="I1502" t="s">
        <v>102</v>
      </c>
      <c r="J1502" t="s">
        <v>803</v>
      </c>
      <c r="K1502" s="23" t="str">
        <f>CONCATENATE(G:G,H:H,I:I,J:J)</f>
        <v>10FSM</v>
      </c>
      <c r="M1502" t="str">
        <f>VLOOKUP(B:B,CLIENTS!A:C,3,FALSE)</f>
        <v>TR090</v>
      </c>
      <c r="N1502" s="51" t="str">
        <f>RIGHT(M:M,3)</f>
        <v>090</v>
      </c>
      <c r="O1502" s="52">
        <f>C1502+N1502+30</f>
        <v>44712</v>
      </c>
    </row>
    <row r="1503" spans="1:15" customFormat="1">
      <c r="A1503" t="s">
        <v>3869</v>
      </c>
      <c r="B1503" t="s">
        <v>8</v>
      </c>
      <c r="C1503" s="32">
        <v>44592</v>
      </c>
      <c r="D1503" s="33">
        <v>503.69600000000003</v>
      </c>
      <c r="E1503" s="34">
        <v>0</v>
      </c>
      <c r="F1503" s="34">
        <v>503.69600000000003</v>
      </c>
      <c r="G1503">
        <v>10</v>
      </c>
      <c r="H1503" t="s">
        <v>51</v>
      </c>
      <c r="I1503" t="s">
        <v>102</v>
      </c>
      <c r="J1503" t="s">
        <v>803</v>
      </c>
      <c r="K1503" s="23" t="str">
        <f>CONCATENATE(G:G,H:H,I:I,J:J)</f>
        <v>10FSM</v>
      </c>
      <c r="M1503" t="str">
        <f>VLOOKUP(B:B,CLIENTS!A:C,3,FALSE)</f>
        <v>TR090</v>
      </c>
      <c r="N1503" s="51" t="str">
        <f>RIGHT(M:M,3)</f>
        <v>090</v>
      </c>
      <c r="O1503" s="52">
        <f>C1503+N1503+30</f>
        <v>44712</v>
      </c>
    </row>
    <row r="1504" spans="1:15" customFormat="1">
      <c r="A1504" t="s">
        <v>3870</v>
      </c>
      <c r="B1504" t="s">
        <v>8</v>
      </c>
      <c r="C1504" s="32">
        <v>44592</v>
      </c>
      <c r="D1504" s="33">
        <v>1615.633</v>
      </c>
      <c r="E1504" s="34">
        <v>0</v>
      </c>
      <c r="F1504" s="34">
        <v>1615.633</v>
      </c>
      <c r="G1504">
        <v>10</v>
      </c>
      <c r="H1504" t="s">
        <v>51</v>
      </c>
      <c r="I1504" t="s">
        <v>102</v>
      </c>
      <c r="J1504" t="s">
        <v>803</v>
      </c>
      <c r="K1504" s="23" t="str">
        <f>CONCATENATE(G:G,H:H,I:I,J:J)</f>
        <v>10FSM</v>
      </c>
      <c r="M1504" t="str">
        <f>VLOOKUP(B:B,CLIENTS!A:C,3,FALSE)</f>
        <v>TR090</v>
      </c>
      <c r="N1504" s="51" t="str">
        <f>RIGHT(M:M,3)</f>
        <v>090</v>
      </c>
      <c r="O1504" s="52">
        <f>C1504+N1504+30</f>
        <v>44712</v>
      </c>
    </row>
    <row r="1505" spans="1:15" customFormat="1">
      <c r="A1505" t="s">
        <v>3871</v>
      </c>
      <c r="B1505" t="s">
        <v>8</v>
      </c>
      <c r="C1505" s="32">
        <v>44592</v>
      </c>
      <c r="D1505" s="33">
        <v>808.11699999999996</v>
      </c>
      <c r="E1505" s="34">
        <v>0</v>
      </c>
      <c r="F1505" s="34">
        <v>808.11699999999996</v>
      </c>
      <c r="G1505">
        <v>10</v>
      </c>
      <c r="H1505" t="s">
        <v>51</v>
      </c>
      <c r="I1505" t="s">
        <v>102</v>
      </c>
      <c r="J1505" t="s">
        <v>803</v>
      </c>
      <c r="K1505" s="23" t="str">
        <f>CONCATENATE(G:G,H:H,I:I,J:J)</f>
        <v>10FSM</v>
      </c>
      <c r="M1505" t="str">
        <f>VLOOKUP(B:B,CLIENTS!A:C,3,FALSE)</f>
        <v>TR090</v>
      </c>
      <c r="N1505" s="51" t="str">
        <f>RIGHT(M:M,3)</f>
        <v>090</v>
      </c>
      <c r="O1505" s="52">
        <f>C1505+N1505+30</f>
        <v>44712</v>
      </c>
    </row>
    <row r="1506" spans="1:15" customFormat="1">
      <c r="A1506" t="s">
        <v>3872</v>
      </c>
      <c r="B1506" t="s">
        <v>8</v>
      </c>
      <c r="C1506" s="32">
        <v>44592</v>
      </c>
      <c r="D1506" s="33">
        <v>252.148</v>
      </c>
      <c r="E1506" s="34">
        <v>0</v>
      </c>
      <c r="F1506" s="34">
        <v>252.148</v>
      </c>
      <c r="G1506">
        <v>10</v>
      </c>
      <c r="H1506" t="s">
        <v>51</v>
      </c>
      <c r="I1506" t="s">
        <v>102</v>
      </c>
      <c r="J1506" t="s">
        <v>803</v>
      </c>
      <c r="K1506" s="23" t="str">
        <f>CONCATENATE(G:G,H:H,I:I,J:J)</f>
        <v>10FSM</v>
      </c>
      <c r="M1506" t="str">
        <f>VLOOKUP(B:B,CLIENTS!A:C,3,FALSE)</f>
        <v>TR090</v>
      </c>
      <c r="N1506" s="51" t="str">
        <f>RIGHT(M:M,3)</f>
        <v>090</v>
      </c>
      <c r="O1506" s="52">
        <f>C1506+N1506+30</f>
        <v>44712</v>
      </c>
    </row>
    <row r="1507" spans="1:15" customFormat="1">
      <c r="A1507" t="s">
        <v>3897</v>
      </c>
      <c r="B1507" t="s">
        <v>12</v>
      </c>
      <c r="C1507" s="32">
        <v>44592</v>
      </c>
      <c r="D1507" s="33">
        <v>655.90700000000004</v>
      </c>
      <c r="E1507" s="34">
        <v>0</v>
      </c>
      <c r="F1507" s="34">
        <v>655.90700000000004</v>
      </c>
      <c r="G1507">
        <v>10</v>
      </c>
      <c r="H1507" t="s">
        <v>51</v>
      </c>
      <c r="I1507" t="s">
        <v>102</v>
      </c>
      <c r="J1507" t="s">
        <v>803</v>
      </c>
      <c r="K1507" s="23" t="str">
        <f>CONCATENATE(G:G,H:H,I:I,J:J)</f>
        <v>10FSM</v>
      </c>
      <c r="M1507" t="str">
        <f>VLOOKUP(B:B,CLIENTS!A:C,3,FALSE)</f>
        <v>TR090</v>
      </c>
      <c r="N1507" s="51" t="str">
        <f>RIGHT(M:M,3)</f>
        <v>090</v>
      </c>
      <c r="O1507" s="52">
        <f>C1507+N1507+30</f>
        <v>44712</v>
      </c>
    </row>
    <row r="1508" spans="1:15" customFormat="1">
      <c r="A1508" t="s">
        <v>3898</v>
      </c>
      <c r="B1508" t="s">
        <v>12</v>
      </c>
      <c r="C1508" s="32">
        <v>44592</v>
      </c>
      <c r="D1508" s="33">
        <v>503.69600000000003</v>
      </c>
      <c r="E1508" s="34">
        <v>0</v>
      </c>
      <c r="F1508" s="34">
        <v>503.69600000000003</v>
      </c>
      <c r="G1508">
        <v>10</v>
      </c>
      <c r="H1508" t="s">
        <v>51</v>
      </c>
      <c r="I1508" t="s">
        <v>102</v>
      </c>
      <c r="J1508" t="s">
        <v>803</v>
      </c>
      <c r="K1508" s="23" t="str">
        <f>CONCATENATE(G:G,H:H,I:I,J:J)</f>
        <v>10FSM</v>
      </c>
      <c r="M1508" t="str">
        <f>VLOOKUP(B:B,CLIENTS!A:C,3,FALSE)</f>
        <v>TR090</v>
      </c>
      <c r="N1508" s="51" t="str">
        <f>RIGHT(M:M,3)</f>
        <v>090</v>
      </c>
      <c r="O1508" s="52">
        <f>C1508+N1508+30</f>
        <v>44712</v>
      </c>
    </row>
    <row r="1509" spans="1:15" customFormat="1">
      <c r="A1509" t="s">
        <v>3899</v>
      </c>
      <c r="B1509" t="s">
        <v>12</v>
      </c>
      <c r="C1509" s="32">
        <v>44592</v>
      </c>
      <c r="D1509" s="33">
        <v>252.148</v>
      </c>
      <c r="E1509" s="34">
        <v>0</v>
      </c>
      <c r="F1509" s="34">
        <v>252.148</v>
      </c>
      <c r="G1509">
        <v>10</v>
      </c>
      <c r="H1509" t="s">
        <v>51</v>
      </c>
      <c r="I1509" t="s">
        <v>102</v>
      </c>
      <c r="J1509" t="s">
        <v>803</v>
      </c>
      <c r="K1509" s="23" t="str">
        <f>CONCATENATE(G:G,H:H,I:I,J:J)</f>
        <v>10FSM</v>
      </c>
      <c r="M1509" t="str">
        <f>VLOOKUP(B:B,CLIENTS!A:C,3,FALSE)</f>
        <v>TR090</v>
      </c>
      <c r="N1509" s="51" t="str">
        <f>RIGHT(M:M,3)</f>
        <v>090</v>
      </c>
      <c r="O1509" s="52">
        <f>C1509+N1509+30</f>
        <v>44712</v>
      </c>
    </row>
    <row r="1510" spans="1:15" customFormat="1">
      <c r="A1510" t="s">
        <v>3900</v>
      </c>
      <c r="B1510" t="s">
        <v>8</v>
      </c>
      <c r="C1510" s="32">
        <v>44592</v>
      </c>
      <c r="D1510" s="33">
        <v>214.76300000000001</v>
      </c>
      <c r="E1510" s="34">
        <v>0</v>
      </c>
      <c r="F1510" s="34">
        <v>214.76300000000001</v>
      </c>
      <c r="G1510">
        <v>10</v>
      </c>
      <c r="H1510" t="s">
        <v>51</v>
      </c>
      <c r="I1510" t="s">
        <v>102</v>
      </c>
      <c r="J1510" t="s">
        <v>803</v>
      </c>
      <c r="K1510" s="23" t="str">
        <f>CONCATENATE(G:G,H:H,I:I,J:J)</f>
        <v>10FSM</v>
      </c>
      <c r="M1510" t="str">
        <f>VLOOKUP(B:B,CLIENTS!A:C,3,FALSE)</f>
        <v>TR090</v>
      </c>
      <c r="N1510" s="51" t="str">
        <f>RIGHT(M:M,3)</f>
        <v>090</v>
      </c>
      <c r="O1510" s="52">
        <f>C1510+N1510+30</f>
        <v>44712</v>
      </c>
    </row>
    <row r="1511" spans="1:15" customFormat="1">
      <c r="A1511" t="s">
        <v>1174</v>
      </c>
      <c r="B1511" t="s">
        <v>31</v>
      </c>
      <c r="C1511" s="32">
        <v>44118</v>
      </c>
      <c r="D1511" s="33">
        <v>170.77</v>
      </c>
      <c r="E1511" s="34">
        <v>0</v>
      </c>
      <c r="F1511" s="34">
        <v>170.77</v>
      </c>
      <c r="G1511">
        <v>10</v>
      </c>
      <c r="H1511" t="s">
        <v>51</v>
      </c>
      <c r="I1511" t="s">
        <v>102</v>
      </c>
      <c r="J1511" t="s">
        <v>223</v>
      </c>
      <c r="K1511" s="23" t="str">
        <f>CONCATENATE(G:G,H:H,I:I,J:J)</f>
        <v>10FSZ</v>
      </c>
      <c r="M1511" t="str">
        <f>VLOOKUP(B:B,CLIENTS!A:C,3,FALSE)</f>
        <v>CH045</v>
      </c>
      <c r="N1511" s="51" t="str">
        <f>RIGHT(M:M,3)</f>
        <v>045</v>
      </c>
      <c r="O1511" s="52">
        <f>C1511+N1511+30</f>
        <v>44193</v>
      </c>
    </row>
    <row r="1512" spans="1:15" customFormat="1">
      <c r="A1512" t="s">
        <v>1190</v>
      </c>
      <c r="B1512" t="s">
        <v>31</v>
      </c>
      <c r="C1512" s="32">
        <v>44162</v>
      </c>
      <c r="D1512" s="33">
        <v>238.6</v>
      </c>
      <c r="E1512" s="34">
        <v>0</v>
      </c>
      <c r="F1512" s="34">
        <v>238.6</v>
      </c>
      <c r="G1512">
        <v>10</v>
      </c>
      <c r="H1512" t="s">
        <v>51</v>
      </c>
      <c r="I1512" t="s">
        <v>102</v>
      </c>
      <c r="J1512" t="s">
        <v>223</v>
      </c>
      <c r="K1512" s="23" t="str">
        <f>CONCATENATE(G:G,H:H,I:I,J:J)</f>
        <v>10FSZ</v>
      </c>
      <c r="M1512" t="str">
        <f>VLOOKUP(B:B,CLIENTS!A:C,3,FALSE)</f>
        <v>CH045</v>
      </c>
      <c r="N1512" s="51" t="str">
        <f>RIGHT(M:M,3)</f>
        <v>045</v>
      </c>
      <c r="O1512" s="52">
        <f>C1512+N1512+30</f>
        <v>44237</v>
      </c>
    </row>
    <row r="1513" spans="1:15" customFormat="1">
      <c r="A1513" t="s">
        <v>1191</v>
      </c>
      <c r="B1513" t="s">
        <v>31</v>
      </c>
      <c r="C1513" s="32">
        <v>44162</v>
      </c>
      <c r="D1513" s="33">
        <v>170.77</v>
      </c>
      <c r="E1513" s="34">
        <v>0</v>
      </c>
      <c r="F1513" s="34">
        <v>170.77</v>
      </c>
      <c r="G1513">
        <v>10</v>
      </c>
      <c r="H1513" t="s">
        <v>51</v>
      </c>
      <c r="I1513" t="s">
        <v>102</v>
      </c>
      <c r="J1513" t="s">
        <v>223</v>
      </c>
      <c r="K1513" s="23" t="str">
        <f>CONCATENATE(G:G,H:H,I:I,J:J)</f>
        <v>10FSZ</v>
      </c>
      <c r="M1513" t="str">
        <f>VLOOKUP(B:B,CLIENTS!A:C,3,FALSE)</f>
        <v>CH045</v>
      </c>
      <c r="N1513" s="51" t="str">
        <f>RIGHT(M:M,3)</f>
        <v>045</v>
      </c>
      <c r="O1513" s="52">
        <f>C1513+N1513+30</f>
        <v>44237</v>
      </c>
    </row>
    <row r="1514" spans="1:15" customFormat="1">
      <c r="A1514" t="s">
        <v>1199</v>
      </c>
      <c r="B1514" t="s">
        <v>31</v>
      </c>
      <c r="C1514" s="32">
        <v>44167</v>
      </c>
      <c r="D1514" s="33">
        <v>144.59</v>
      </c>
      <c r="E1514" s="34">
        <v>0</v>
      </c>
      <c r="F1514" s="34">
        <v>144.59</v>
      </c>
      <c r="G1514">
        <v>10</v>
      </c>
      <c r="H1514" t="s">
        <v>51</v>
      </c>
      <c r="I1514" t="s">
        <v>102</v>
      </c>
      <c r="J1514" t="s">
        <v>223</v>
      </c>
      <c r="K1514" s="23" t="str">
        <f>CONCATENATE(G:G,H:H,I:I,J:J)</f>
        <v>10FSZ</v>
      </c>
      <c r="M1514" t="str">
        <f>VLOOKUP(B:B,CLIENTS!A:C,3,FALSE)</f>
        <v>CH045</v>
      </c>
      <c r="N1514" s="51" t="str">
        <f>RIGHT(M:M,3)</f>
        <v>045</v>
      </c>
      <c r="O1514" s="52">
        <f>C1514+N1514+30</f>
        <v>44242</v>
      </c>
    </row>
    <row r="1515" spans="1:15" customFormat="1">
      <c r="A1515" t="s">
        <v>1210</v>
      </c>
      <c r="B1515" t="s">
        <v>31</v>
      </c>
      <c r="C1515" s="32">
        <v>44196</v>
      </c>
      <c r="D1515" s="33">
        <v>144.59</v>
      </c>
      <c r="E1515" s="34">
        <v>0</v>
      </c>
      <c r="F1515" s="34">
        <v>144.59</v>
      </c>
      <c r="G1515">
        <v>10</v>
      </c>
      <c r="H1515" t="s">
        <v>51</v>
      </c>
      <c r="I1515" t="s">
        <v>102</v>
      </c>
      <c r="J1515" t="s">
        <v>223</v>
      </c>
      <c r="K1515" s="23" t="str">
        <f>CONCATENATE(G:G,H:H,I:I,J:J)</f>
        <v>10FSZ</v>
      </c>
      <c r="M1515" t="str">
        <f>VLOOKUP(B:B,CLIENTS!A:C,3,FALSE)</f>
        <v>CH045</v>
      </c>
      <c r="N1515" s="51" t="str">
        <f>RIGHT(M:M,3)</f>
        <v>045</v>
      </c>
      <c r="O1515" s="52">
        <f>C1515+N1515+30</f>
        <v>44271</v>
      </c>
    </row>
    <row r="1516" spans="1:15" customFormat="1">
      <c r="A1516" t="s">
        <v>1281</v>
      </c>
      <c r="B1516" t="s">
        <v>31</v>
      </c>
      <c r="C1516" s="32">
        <v>44278</v>
      </c>
      <c r="D1516" s="33">
        <v>157.68</v>
      </c>
      <c r="E1516" s="34">
        <v>0</v>
      </c>
      <c r="F1516" s="34">
        <v>157.68</v>
      </c>
      <c r="G1516">
        <v>10</v>
      </c>
      <c r="H1516" t="s">
        <v>51</v>
      </c>
      <c r="I1516" t="s">
        <v>102</v>
      </c>
      <c r="J1516" t="s">
        <v>435</v>
      </c>
      <c r="K1516" s="23" t="str">
        <f>CONCATENATE(G:G,H:H,I:I,J:J)</f>
        <v>10FSQ</v>
      </c>
      <c r="M1516" t="str">
        <f>VLOOKUP(B:B,CLIENTS!A:C,3,FALSE)</f>
        <v>CH045</v>
      </c>
      <c r="N1516" s="51" t="str">
        <f>RIGHT(M:M,3)</f>
        <v>045</v>
      </c>
      <c r="O1516" s="52">
        <f>C1516+N1516+30</f>
        <v>44353</v>
      </c>
    </row>
    <row r="1517" spans="1:15" customFormat="1">
      <c r="A1517" t="s">
        <v>1313</v>
      </c>
      <c r="B1517" t="s">
        <v>31</v>
      </c>
      <c r="C1517" s="32">
        <v>44341</v>
      </c>
      <c r="D1517" s="33">
        <v>240.98</v>
      </c>
      <c r="E1517" s="34">
        <v>0</v>
      </c>
      <c r="F1517" s="34">
        <v>240.98</v>
      </c>
      <c r="G1517">
        <v>10</v>
      </c>
      <c r="H1517" t="s">
        <v>51</v>
      </c>
      <c r="I1517" t="s">
        <v>102</v>
      </c>
      <c r="J1517" t="s">
        <v>435</v>
      </c>
      <c r="K1517" s="23" t="str">
        <f>CONCATENATE(G:G,H:H,I:I,J:J)</f>
        <v>10FSQ</v>
      </c>
      <c r="M1517" t="str">
        <f>VLOOKUP(B:B,CLIENTS!A:C,3,FALSE)</f>
        <v>CH045</v>
      </c>
      <c r="N1517" s="51" t="str">
        <f>RIGHT(M:M,3)</f>
        <v>045</v>
      </c>
      <c r="O1517" s="52">
        <f>C1517+N1517+30</f>
        <v>44416</v>
      </c>
    </row>
    <row r="1518" spans="1:15" customFormat="1">
      <c r="A1518" t="s">
        <v>1477</v>
      </c>
      <c r="B1518" t="s">
        <v>31</v>
      </c>
      <c r="C1518" s="32">
        <v>44436</v>
      </c>
      <c r="D1518" s="33">
        <v>658.67</v>
      </c>
      <c r="E1518" s="34">
        <v>0</v>
      </c>
      <c r="F1518" s="34">
        <v>658.67</v>
      </c>
      <c r="G1518">
        <v>10</v>
      </c>
      <c r="H1518" t="s">
        <v>51</v>
      </c>
      <c r="I1518" t="s">
        <v>102</v>
      </c>
      <c r="J1518" t="s">
        <v>965</v>
      </c>
      <c r="K1518" s="23" t="str">
        <f>CONCATENATE(G:G,H:H,I:I,J:J)</f>
        <v>10FSK</v>
      </c>
      <c r="M1518" t="str">
        <f>VLOOKUP(B:B,CLIENTS!A:C,3,FALSE)</f>
        <v>CH045</v>
      </c>
      <c r="N1518" s="51" t="str">
        <f>RIGHT(M:M,3)</f>
        <v>045</v>
      </c>
      <c r="O1518" s="52">
        <f>C1518+N1518+30</f>
        <v>44511</v>
      </c>
    </row>
    <row r="1519" spans="1:15" customFormat="1">
      <c r="A1519" t="s">
        <v>1661</v>
      </c>
      <c r="B1519" t="s">
        <v>215</v>
      </c>
      <c r="C1519" s="32">
        <v>44471</v>
      </c>
      <c r="D1519" s="33">
        <v>242.17</v>
      </c>
      <c r="E1519" s="34">
        <v>0</v>
      </c>
      <c r="F1519" s="34">
        <v>242.17</v>
      </c>
      <c r="G1519">
        <v>10</v>
      </c>
      <c r="H1519" t="s">
        <v>51</v>
      </c>
      <c r="I1519" t="s">
        <v>102</v>
      </c>
      <c r="J1519" t="s">
        <v>1173</v>
      </c>
      <c r="K1519" s="23" t="str">
        <f>CONCATENATE(G:G,H:H,I:I,J:J)</f>
        <v>10FSH</v>
      </c>
      <c r="M1519" t="str">
        <f>VLOOKUP(B:B,CLIENTS!A:C,3,FALSE)</f>
        <v>CH045</v>
      </c>
      <c r="N1519" s="51" t="str">
        <f>RIGHT(M:M,3)</f>
        <v>045</v>
      </c>
      <c r="O1519" s="52">
        <f>C1519+N1519+30</f>
        <v>44546</v>
      </c>
    </row>
    <row r="1520" spans="1:15" customFormat="1">
      <c r="A1520" t="s">
        <v>1662</v>
      </c>
      <c r="B1520" t="s">
        <v>215</v>
      </c>
      <c r="C1520" s="32">
        <v>44471</v>
      </c>
      <c r="D1520" s="33">
        <v>242.17</v>
      </c>
      <c r="E1520" s="34">
        <v>0</v>
      </c>
      <c r="F1520" s="34">
        <v>242.17</v>
      </c>
      <c r="G1520">
        <v>10</v>
      </c>
      <c r="H1520" t="s">
        <v>51</v>
      </c>
      <c r="I1520" t="s">
        <v>102</v>
      </c>
      <c r="J1520" t="s">
        <v>1173</v>
      </c>
      <c r="K1520" s="23" t="str">
        <f>CONCATENATE(G:G,H:H,I:I,J:J)</f>
        <v>10FSH</v>
      </c>
      <c r="M1520" t="str">
        <f>VLOOKUP(B:B,CLIENTS!A:C,3,FALSE)</f>
        <v>CH045</v>
      </c>
      <c r="N1520" s="51" t="str">
        <f>RIGHT(M:M,3)</f>
        <v>045</v>
      </c>
      <c r="O1520" s="52">
        <f>C1520+N1520+30</f>
        <v>44546</v>
      </c>
    </row>
    <row r="1521" spans="1:15" customFormat="1">
      <c r="A1521" t="s">
        <v>1663</v>
      </c>
      <c r="B1521" t="s">
        <v>215</v>
      </c>
      <c r="C1521" s="32">
        <v>44471</v>
      </c>
      <c r="D1521" s="33">
        <v>399.25</v>
      </c>
      <c r="E1521" s="34">
        <v>0</v>
      </c>
      <c r="F1521" s="34">
        <v>399.25</v>
      </c>
      <c r="G1521">
        <v>10</v>
      </c>
      <c r="H1521" t="s">
        <v>51</v>
      </c>
      <c r="I1521" t="s">
        <v>102</v>
      </c>
      <c r="J1521" t="s">
        <v>1173</v>
      </c>
      <c r="K1521" s="23" t="str">
        <f>CONCATENATE(G:G,H:H,I:I,J:J)</f>
        <v>10FSH</v>
      </c>
      <c r="M1521" t="str">
        <f>VLOOKUP(B:B,CLIENTS!A:C,3,FALSE)</f>
        <v>CH045</v>
      </c>
      <c r="N1521" s="51" t="str">
        <f>RIGHT(M:M,3)</f>
        <v>045</v>
      </c>
      <c r="O1521" s="52">
        <f>C1521+N1521+30</f>
        <v>44546</v>
      </c>
    </row>
    <row r="1522" spans="1:15" customFormat="1">
      <c r="A1522" t="s">
        <v>1664</v>
      </c>
      <c r="B1522" t="s">
        <v>215</v>
      </c>
      <c r="C1522" s="32">
        <v>44471</v>
      </c>
      <c r="D1522" s="33">
        <v>125.55</v>
      </c>
      <c r="E1522" s="34">
        <v>0</v>
      </c>
      <c r="F1522" s="34">
        <v>125.55</v>
      </c>
      <c r="G1522">
        <v>10</v>
      </c>
      <c r="H1522" t="s">
        <v>51</v>
      </c>
      <c r="I1522" t="s">
        <v>102</v>
      </c>
      <c r="J1522" t="s">
        <v>1173</v>
      </c>
      <c r="K1522" s="23" t="str">
        <f>CONCATENATE(G:G,H:H,I:I,J:J)</f>
        <v>10FSH</v>
      </c>
      <c r="M1522" t="str">
        <f>VLOOKUP(B:B,CLIENTS!A:C,3,FALSE)</f>
        <v>CH045</v>
      </c>
      <c r="N1522" s="51" t="str">
        <f>RIGHT(M:M,3)</f>
        <v>045</v>
      </c>
      <c r="O1522" s="52">
        <f>C1522+N1522+30</f>
        <v>44546</v>
      </c>
    </row>
    <row r="1523" spans="1:15" customFormat="1">
      <c r="A1523" t="s">
        <v>1677</v>
      </c>
      <c r="B1523" t="s">
        <v>31</v>
      </c>
      <c r="C1523" s="32">
        <v>44475</v>
      </c>
      <c r="D1523" s="33">
        <v>242.17</v>
      </c>
      <c r="E1523" s="34">
        <v>0</v>
      </c>
      <c r="F1523" s="34">
        <v>242.17</v>
      </c>
      <c r="G1523">
        <v>10</v>
      </c>
      <c r="H1523" t="s">
        <v>51</v>
      </c>
      <c r="I1523" t="s">
        <v>102</v>
      </c>
      <c r="J1523" t="s">
        <v>1173</v>
      </c>
      <c r="K1523" s="23" t="str">
        <f>CONCATENATE(G:G,H:H,I:I,J:J)</f>
        <v>10FSH</v>
      </c>
      <c r="M1523" t="str">
        <f>VLOOKUP(B:B,CLIENTS!A:C,3,FALSE)</f>
        <v>CH045</v>
      </c>
      <c r="N1523" s="51" t="str">
        <f>RIGHT(M:M,3)</f>
        <v>045</v>
      </c>
      <c r="O1523" s="52">
        <f>C1523+N1523+30</f>
        <v>44550</v>
      </c>
    </row>
    <row r="1524" spans="1:15" customFormat="1">
      <c r="A1524" t="s">
        <v>1688</v>
      </c>
      <c r="B1524" t="s">
        <v>31</v>
      </c>
      <c r="C1524" s="32">
        <v>44477</v>
      </c>
      <c r="D1524" s="33">
        <v>-260.02</v>
      </c>
      <c r="E1524" s="34">
        <v>0</v>
      </c>
      <c r="F1524" s="34">
        <v>-260.02</v>
      </c>
      <c r="G1524">
        <v>10</v>
      </c>
      <c r="H1524" t="s">
        <v>51</v>
      </c>
      <c r="I1524" t="s">
        <v>102</v>
      </c>
      <c r="J1524" t="s">
        <v>1173</v>
      </c>
      <c r="K1524" s="23" t="str">
        <f>CONCATENATE(G:G,H:H,I:I,J:J)</f>
        <v>10FSH</v>
      </c>
      <c r="M1524" t="str">
        <f>VLOOKUP(B:B,CLIENTS!A:C,3,FALSE)</f>
        <v>CH045</v>
      </c>
      <c r="N1524" s="51" t="str">
        <f>RIGHT(M:M,3)</f>
        <v>045</v>
      </c>
      <c r="O1524" s="52">
        <f>C1524+N1524+30</f>
        <v>44552</v>
      </c>
    </row>
    <row r="1525" spans="1:15" customFormat="1">
      <c r="A1525" t="s">
        <v>1746</v>
      </c>
      <c r="B1525" t="s">
        <v>31</v>
      </c>
      <c r="C1525" s="32">
        <v>44490</v>
      </c>
      <c r="D1525" s="33">
        <v>367.12</v>
      </c>
      <c r="E1525" s="34">
        <v>0</v>
      </c>
      <c r="F1525" s="34">
        <v>367.12</v>
      </c>
      <c r="G1525">
        <v>10</v>
      </c>
      <c r="H1525" t="s">
        <v>51</v>
      </c>
      <c r="I1525" t="s">
        <v>102</v>
      </c>
      <c r="J1525" t="s">
        <v>1173</v>
      </c>
      <c r="K1525" s="23" t="str">
        <f>CONCATENATE(G:G,H:H,I:I,J:J)</f>
        <v>10FSH</v>
      </c>
      <c r="M1525" t="str">
        <f>VLOOKUP(B:B,CLIENTS!A:C,3,FALSE)</f>
        <v>CH045</v>
      </c>
      <c r="N1525" s="51" t="str">
        <f>RIGHT(M:M,3)</f>
        <v>045</v>
      </c>
      <c r="O1525" s="52">
        <f>C1525+N1525+30</f>
        <v>44565</v>
      </c>
    </row>
    <row r="1526" spans="1:15" customFormat="1">
      <c r="A1526" t="s">
        <v>1747</v>
      </c>
      <c r="B1526" t="s">
        <v>31</v>
      </c>
      <c r="C1526" s="32">
        <v>44490</v>
      </c>
      <c r="D1526" s="33">
        <v>242.17</v>
      </c>
      <c r="E1526" s="34">
        <v>0</v>
      </c>
      <c r="F1526" s="34">
        <v>242.17</v>
      </c>
      <c r="G1526">
        <v>10</v>
      </c>
      <c r="H1526" t="s">
        <v>51</v>
      </c>
      <c r="I1526" t="s">
        <v>102</v>
      </c>
      <c r="J1526" t="s">
        <v>1173</v>
      </c>
      <c r="K1526" s="23" t="str">
        <f>CONCATENATE(G:G,H:H,I:I,J:J)</f>
        <v>10FSH</v>
      </c>
      <c r="M1526" t="str">
        <f>VLOOKUP(B:B,CLIENTS!A:C,3,FALSE)</f>
        <v>CH045</v>
      </c>
      <c r="N1526" s="51" t="str">
        <f>RIGHT(M:M,3)</f>
        <v>045</v>
      </c>
      <c r="O1526" s="52">
        <f>C1526+N1526+30</f>
        <v>44565</v>
      </c>
    </row>
    <row r="1527" spans="1:15" customFormat="1">
      <c r="A1527" t="s">
        <v>1814</v>
      </c>
      <c r="B1527" t="s">
        <v>31</v>
      </c>
      <c r="C1527" s="32">
        <v>44498</v>
      </c>
      <c r="D1527" s="33">
        <v>242.17</v>
      </c>
      <c r="E1527" s="34">
        <v>0</v>
      </c>
      <c r="F1527" s="34">
        <v>242.17</v>
      </c>
      <c r="G1527">
        <v>10</v>
      </c>
      <c r="H1527" t="s">
        <v>51</v>
      </c>
      <c r="I1527" t="s">
        <v>102</v>
      </c>
      <c r="J1527" t="s">
        <v>1173</v>
      </c>
      <c r="K1527" s="23" t="str">
        <f>CONCATENATE(G:G,H:H,I:I,J:J)</f>
        <v>10FSH</v>
      </c>
      <c r="M1527" t="str">
        <f>VLOOKUP(B:B,CLIENTS!A:C,3,FALSE)</f>
        <v>CH045</v>
      </c>
      <c r="N1527" s="51" t="str">
        <f>RIGHT(M:M,3)</f>
        <v>045</v>
      </c>
      <c r="O1527" s="52">
        <f>C1527+N1527+30</f>
        <v>44573</v>
      </c>
    </row>
    <row r="1528" spans="1:15" customFormat="1">
      <c r="A1528" t="s">
        <v>1945</v>
      </c>
      <c r="B1528" t="s">
        <v>31</v>
      </c>
      <c r="C1528" s="32">
        <v>44503</v>
      </c>
      <c r="D1528" s="33">
        <v>260.02</v>
      </c>
      <c r="E1528" s="34">
        <v>0</v>
      </c>
      <c r="F1528" s="34">
        <v>260.02</v>
      </c>
      <c r="G1528">
        <v>10</v>
      </c>
      <c r="H1528" t="s">
        <v>51</v>
      </c>
      <c r="I1528" t="s">
        <v>102</v>
      </c>
      <c r="J1528" t="s">
        <v>588</v>
      </c>
      <c r="K1528" s="23" t="str">
        <f>CONCATENATE(G:G,H:H,I:I,J:J)</f>
        <v>10FSC</v>
      </c>
      <c r="M1528" t="str">
        <f>VLOOKUP(B:B,CLIENTS!A:C,3,FALSE)</f>
        <v>CH045</v>
      </c>
      <c r="N1528" s="51" t="str">
        <f>RIGHT(M:M,3)</f>
        <v>045</v>
      </c>
      <c r="O1528" s="52">
        <f>C1528+N1528+30</f>
        <v>44578</v>
      </c>
    </row>
    <row r="1529" spans="1:15" customFormat="1">
      <c r="A1529" t="s">
        <v>1991</v>
      </c>
      <c r="B1529" t="s">
        <v>31</v>
      </c>
      <c r="C1529" s="32">
        <v>44509</v>
      </c>
      <c r="D1529" s="33">
        <v>157.68</v>
      </c>
      <c r="E1529" s="34">
        <v>0</v>
      </c>
      <c r="F1529" s="34">
        <v>157.68</v>
      </c>
      <c r="G1529">
        <v>10</v>
      </c>
      <c r="H1529" t="s">
        <v>51</v>
      </c>
      <c r="I1529" t="s">
        <v>102</v>
      </c>
      <c r="J1529" t="s">
        <v>588</v>
      </c>
      <c r="K1529" s="23" t="str">
        <f>CONCATENATE(G:G,H:H,I:I,J:J)</f>
        <v>10FSC</v>
      </c>
      <c r="M1529" t="str">
        <f>VLOOKUP(B:B,CLIENTS!A:C,3,FALSE)</f>
        <v>CH045</v>
      </c>
      <c r="N1529" s="51" t="str">
        <f>RIGHT(M:M,3)</f>
        <v>045</v>
      </c>
      <c r="O1529" s="52">
        <f>C1529+N1529+30</f>
        <v>44584</v>
      </c>
    </row>
    <row r="1530" spans="1:15" customFormat="1">
      <c r="A1530" t="s">
        <v>1992</v>
      </c>
      <c r="B1530" t="s">
        <v>31</v>
      </c>
      <c r="C1530" s="32">
        <v>44509</v>
      </c>
      <c r="D1530" s="33">
        <v>157.68</v>
      </c>
      <c r="E1530" s="34">
        <v>0</v>
      </c>
      <c r="F1530" s="34">
        <v>157.68</v>
      </c>
      <c r="G1530">
        <v>10</v>
      </c>
      <c r="H1530" t="s">
        <v>51</v>
      </c>
      <c r="I1530" t="s">
        <v>102</v>
      </c>
      <c r="J1530" t="s">
        <v>588</v>
      </c>
      <c r="K1530" s="23" t="str">
        <f>CONCATENATE(G:G,H:H,I:I,J:J)</f>
        <v>10FSC</v>
      </c>
      <c r="M1530" t="str">
        <f>VLOOKUP(B:B,CLIENTS!A:C,3,FALSE)</f>
        <v>CH045</v>
      </c>
      <c r="N1530" s="51" t="str">
        <f>RIGHT(M:M,3)</f>
        <v>045</v>
      </c>
      <c r="O1530" s="52">
        <f>C1530+N1530+30</f>
        <v>44584</v>
      </c>
    </row>
    <row r="1531" spans="1:15" customFormat="1">
      <c r="A1531" t="s">
        <v>1993</v>
      </c>
      <c r="B1531" t="s">
        <v>31</v>
      </c>
      <c r="C1531" s="32">
        <v>44509</v>
      </c>
      <c r="D1531" s="33">
        <v>157.68</v>
      </c>
      <c r="E1531" s="34">
        <v>0</v>
      </c>
      <c r="F1531" s="34">
        <v>157.68</v>
      </c>
      <c r="G1531">
        <v>10</v>
      </c>
      <c r="H1531" t="s">
        <v>51</v>
      </c>
      <c r="I1531" t="s">
        <v>102</v>
      </c>
      <c r="J1531" t="s">
        <v>588</v>
      </c>
      <c r="K1531" s="23" t="str">
        <f>CONCATENATE(G:G,H:H,I:I,J:J)</f>
        <v>10FSC</v>
      </c>
      <c r="M1531" t="str">
        <f>VLOOKUP(B:B,CLIENTS!A:C,3,FALSE)</f>
        <v>CH045</v>
      </c>
      <c r="N1531" s="51" t="str">
        <f>RIGHT(M:M,3)</f>
        <v>045</v>
      </c>
      <c r="O1531" s="52">
        <f>C1531+N1531+30</f>
        <v>44584</v>
      </c>
    </row>
    <row r="1532" spans="1:15" customFormat="1">
      <c r="A1532" t="s">
        <v>2039</v>
      </c>
      <c r="B1532" t="s">
        <v>31</v>
      </c>
      <c r="C1532" s="32">
        <v>44516</v>
      </c>
      <c r="D1532" s="33">
        <v>157.68</v>
      </c>
      <c r="E1532" s="34">
        <v>0</v>
      </c>
      <c r="F1532" s="34">
        <v>157.68</v>
      </c>
      <c r="G1532">
        <v>10</v>
      </c>
      <c r="H1532" t="s">
        <v>51</v>
      </c>
      <c r="I1532" t="s">
        <v>102</v>
      </c>
      <c r="J1532" t="s">
        <v>588</v>
      </c>
      <c r="K1532" s="23" t="str">
        <f>CONCATENATE(G:G,H:H,I:I,J:J)</f>
        <v>10FSC</v>
      </c>
      <c r="M1532" t="str">
        <f>VLOOKUP(B:B,CLIENTS!A:C,3,FALSE)</f>
        <v>CH045</v>
      </c>
      <c r="N1532" s="51" t="str">
        <f>RIGHT(M:M,3)</f>
        <v>045</v>
      </c>
      <c r="O1532" s="52">
        <f>C1532+N1532+30</f>
        <v>44591</v>
      </c>
    </row>
    <row r="1533" spans="1:15" customFormat="1">
      <c r="A1533" t="s">
        <v>2064</v>
      </c>
      <c r="B1533" t="s">
        <v>31</v>
      </c>
      <c r="C1533" s="32">
        <v>44518</v>
      </c>
      <c r="D1533" s="33">
        <v>242.17</v>
      </c>
      <c r="E1533" s="34">
        <v>0</v>
      </c>
      <c r="F1533" s="34">
        <v>242.17</v>
      </c>
      <c r="G1533">
        <v>10</v>
      </c>
      <c r="H1533" t="s">
        <v>51</v>
      </c>
      <c r="I1533" t="s">
        <v>102</v>
      </c>
      <c r="J1533" t="s">
        <v>588</v>
      </c>
      <c r="K1533" s="23" t="str">
        <f>CONCATENATE(G:G,H:H,I:I,J:J)</f>
        <v>10FSC</v>
      </c>
      <c r="M1533" t="str">
        <f>VLOOKUP(B:B,CLIENTS!A:C,3,FALSE)</f>
        <v>CH045</v>
      </c>
      <c r="N1533" s="51" t="str">
        <f>RIGHT(M:M,3)</f>
        <v>045</v>
      </c>
      <c r="O1533" s="52">
        <f>C1533+N1533+30</f>
        <v>44593</v>
      </c>
    </row>
    <row r="1534" spans="1:15" customFormat="1">
      <c r="A1534" t="s">
        <v>2258</v>
      </c>
      <c r="B1534" t="s">
        <v>31</v>
      </c>
      <c r="C1534" s="32">
        <v>44530</v>
      </c>
      <c r="D1534" s="33">
        <v>340.94</v>
      </c>
      <c r="E1534" s="34">
        <v>0</v>
      </c>
      <c r="F1534" s="34">
        <v>340.94</v>
      </c>
      <c r="G1534">
        <v>10</v>
      </c>
      <c r="H1534" t="s">
        <v>51</v>
      </c>
      <c r="I1534" t="s">
        <v>102</v>
      </c>
      <c r="J1534" t="s">
        <v>588</v>
      </c>
      <c r="K1534" s="23" t="str">
        <f>CONCATENATE(G:G,H:H,I:I,J:J)</f>
        <v>10FSC</v>
      </c>
      <c r="M1534" t="str">
        <f>VLOOKUP(B:B,CLIENTS!A:C,3,FALSE)</f>
        <v>CH045</v>
      </c>
      <c r="N1534" s="51" t="str">
        <f>RIGHT(M:M,3)</f>
        <v>045</v>
      </c>
      <c r="O1534" s="52">
        <f>C1534+N1534+30</f>
        <v>44605</v>
      </c>
    </row>
    <row r="1535" spans="1:15" customFormat="1">
      <c r="A1535" t="s">
        <v>2329</v>
      </c>
      <c r="B1535" t="s">
        <v>31</v>
      </c>
      <c r="C1535" s="32">
        <v>44537</v>
      </c>
      <c r="D1535" s="33">
        <v>843.12</v>
      </c>
      <c r="E1535" s="34">
        <v>0</v>
      </c>
      <c r="F1535" s="34">
        <v>843.12</v>
      </c>
      <c r="G1535">
        <v>10</v>
      </c>
      <c r="H1535" t="s">
        <v>51</v>
      </c>
      <c r="I1535" t="s">
        <v>102</v>
      </c>
      <c r="J1535" t="s">
        <v>682</v>
      </c>
      <c r="K1535" s="23" t="str">
        <f>CONCATENATE(G:G,H:H,I:I,J:J)</f>
        <v>10FSD</v>
      </c>
      <c r="M1535" t="str">
        <f>VLOOKUP(B:B,CLIENTS!A:C,3,FALSE)</f>
        <v>CH045</v>
      </c>
      <c r="N1535" s="51" t="str">
        <f>RIGHT(M:M,3)</f>
        <v>045</v>
      </c>
      <c r="O1535" s="52">
        <f>C1535+N1535+30</f>
        <v>44612</v>
      </c>
    </row>
    <row r="1536" spans="1:15" customFormat="1">
      <c r="A1536" t="s">
        <v>2330</v>
      </c>
      <c r="B1536" t="s">
        <v>31</v>
      </c>
      <c r="C1536" s="32">
        <v>44537</v>
      </c>
      <c r="D1536" s="33">
        <v>242.17</v>
      </c>
      <c r="E1536" s="34">
        <v>0</v>
      </c>
      <c r="F1536" s="34">
        <v>242.17</v>
      </c>
      <c r="G1536">
        <v>10</v>
      </c>
      <c r="H1536" t="s">
        <v>51</v>
      </c>
      <c r="I1536" t="s">
        <v>102</v>
      </c>
      <c r="J1536" t="s">
        <v>682</v>
      </c>
      <c r="K1536" s="23" t="str">
        <f>CONCATENATE(G:G,H:H,I:I,J:J)</f>
        <v>10FSD</v>
      </c>
      <c r="M1536" t="str">
        <f>VLOOKUP(B:B,CLIENTS!A:C,3,FALSE)</f>
        <v>CH045</v>
      </c>
      <c r="N1536" s="51" t="str">
        <f>RIGHT(M:M,3)</f>
        <v>045</v>
      </c>
      <c r="O1536" s="52">
        <f>C1536+N1536+30</f>
        <v>44612</v>
      </c>
    </row>
    <row r="1537" spans="1:15" customFormat="1">
      <c r="A1537" t="s">
        <v>2381</v>
      </c>
      <c r="B1537" t="s">
        <v>31</v>
      </c>
      <c r="C1537" s="32">
        <v>44541</v>
      </c>
      <c r="D1537" s="33">
        <v>502.78</v>
      </c>
      <c r="E1537" s="34">
        <v>0</v>
      </c>
      <c r="F1537" s="34">
        <v>502.78</v>
      </c>
      <c r="G1537">
        <v>10</v>
      </c>
      <c r="H1537" t="s">
        <v>51</v>
      </c>
      <c r="I1537" t="s">
        <v>102</v>
      </c>
      <c r="J1537" t="s">
        <v>682</v>
      </c>
      <c r="K1537" s="23" t="str">
        <f>CONCATENATE(G:G,H:H,I:I,J:J)</f>
        <v>10FSD</v>
      </c>
      <c r="M1537" t="str">
        <f>VLOOKUP(B:B,CLIENTS!A:C,3,FALSE)</f>
        <v>CH045</v>
      </c>
      <c r="N1537" s="51" t="str">
        <f>RIGHT(M:M,3)</f>
        <v>045</v>
      </c>
      <c r="O1537" s="52">
        <f>C1537+N1537+30</f>
        <v>44616</v>
      </c>
    </row>
    <row r="1538" spans="1:15" customFormat="1">
      <c r="A1538" t="s">
        <v>2556</v>
      </c>
      <c r="B1538" t="s">
        <v>31</v>
      </c>
      <c r="C1538" s="32">
        <v>44557</v>
      </c>
      <c r="D1538" s="33">
        <v>399.25</v>
      </c>
      <c r="E1538" s="34">
        <v>0</v>
      </c>
      <c r="F1538" s="34">
        <v>399.25</v>
      </c>
      <c r="G1538">
        <v>10</v>
      </c>
      <c r="H1538" t="s">
        <v>51</v>
      </c>
      <c r="I1538" t="s">
        <v>102</v>
      </c>
      <c r="J1538" t="s">
        <v>682</v>
      </c>
      <c r="K1538" s="23" t="str">
        <f>CONCATENATE(G:G,H:H,I:I,J:J)</f>
        <v>10FSD</v>
      </c>
      <c r="M1538" t="str">
        <f>VLOOKUP(B:B,CLIENTS!A:C,3,FALSE)</f>
        <v>CH045</v>
      </c>
      <c r="N1538" s="51" t="str">
        <f>RIGHT(M:M,3)</f>
        <v>045</v>
      </c>
      <c r="O1538" s="52">
        <f>C1538+N1538+30</f>
        <v>44632</v>
      </c>
    </row>
    <row r="1539" spans="1:15" customFormat="1">
      <c r="A1539" t="s">
        <v>2557</v>
      </c>
      <c r="B1539" t="s">
        <v>31</v>
      </c>
      <c r="C1539" s="32">
        <v>44557</v>
      </c>
      <c r="D1539" s="33">
        <v>483.74</v>
      </c>
      <c r="E1539" s="34">
        <v>0</v>
      </c>
      <c r="F1539" s="34">
        <v>483.74</v>
      </c>
      <c r="G1539">
        <v>10</v>
      </c>
      <c r="H1539" t="s">
        <v>51</v>
      </c>
      <c r="I1539" t="s">
        <v>102</v>
      </c>
      <c r="J1539" t="s">
        <v>682</v>
      </c>
      <c r="K1539" s="23" t="str">
        <f>CONCATENATE(G:G,H:H,I:I,J:J)</f>
        <v>10FSD</v>
      </c>
      <c r="M1539" t="str">
        <f>VLOOKUP(B:B,CLIENTS!A:C,3,FALSE)</f>
        <v>CH045</v>
      </c>
      <c r="N1539" s="51" t="str">
        <f>RIGHT(M:M,3)</f>
        <v>045</v>
      </c>
      <c r="O1539" s="52">
        <f>C1539+N1539+30</f>
        <v>44632</v>
      </c>
    </row>
    <row r="1540" spans="1:15" customFormat="1">
      <c r="A1540" t="s">
        <v>2304</v>
      </c>
      <c r="B1540" t="s">
        <v>1230</v>
      </c>
      <c r="C1540" s="32">
        <v>44534</v>
      </c>
      <c r="D1540" s="33">
        <v>1597.461</v>
      </c>
      <c r="E1540" s="34">
        <v>0</v>
      </c>
      <c r="F1540" s="34">
        <v>1597.461</v>
      </c>
      <c r="G1540">
        <v>10</v>
      </c>
      <c r="H1540" t="s">
        <v>51</v>
      </c>
      <c r="I1540" t="s">
        <v>102</v>
      </c>
      <c r="J1540" t="s">
        <v>682</v>
      </c>
      <c r="K1540" s="23" t="str">
        <f>CONCATENATE(G:G,H:H,I:I,J:J)</f>
        <v>10FSD</v>
      </c>
      <c r="M1540" t="str">
        <f>VLOOKUP(B:B,CLIENTS!A:C,3,FALSE)</f>
        <v>CH030</v>
      </c>
      <c r="N1540" s="51" t="str">
        <f>RIGHT(M:M,3)</f>
        <v>030</v>
      </c>
      <c r="O1540" s="52">
        <f>C1540+N1540+30</f>
        <v>44594</v>
      </c>
    </row>
    <row r="1541" spans="1:15" customFormat="1">
      <c r="A1541" t="s">
        <v>2491</v>
      </c>
      <c r="B1541" t="s">
        <v>1230</v>
      </c>
      <c r="C1541" s="32">
        <v>44551</v>
      </c>
      <c r="D1541" s="33">
        <v>1597.461</v>
      </c>
      <c r="E1541" s="34">
        <v>0</v>
      </c>
      <c r="F1541" s="34">
        <v>1597.461</v>
      </c>
      <c r="G1541">
        <v>10</v>
      </c>
      <c r="H1541" t="s">
        <v>51</v>
      </c>
      <c r="I1541" t="s">
        <v>102</v>
      </c>
      <c r="J1541" t="s">
        <v>682</v>
      </c>
      <c r="K1541" s="23" t="str">
        <f>CONCATENATE(G:G,H:H,I:I,J:J)</f>
        <v>10FSD</v>
      </c>
      <c r="M1541" t="str">
        <f>VLOOKUP(B:B,CLIENTS!A:C,3,FALSE)</f>
        <v>CH030</v>
      </c>
      <c r="N1541" s="51" t="str">
        <f>RIGHT(M:M,3)</f>
        <v>030</v>
      </c>
      <c r="O1541" s="52">
        <f>C1541+N1541+30</f>
        <v>44611</v>
      </c>
    </row>
    <row r="1542" spans="1:15" customFormat="1">
      <c r="A1542" t="s">
        <v>2506</v>
      </c>
      <c r="B1542" t="s">
        <v>1230</v>
      </c>
      <c r="C1542" s="32">
        <v>44552</v>
      </c>
      <c r="D1542" s="33">
        <v>1041.9390000000001</v>
      </c>
      <c r="E1542" s="34">
        <v>0</v>
      </c>
      <c r="F1542" s="34">
        <v>1041.9390000000001</v>
      </c>
      <c r="G1542">
        <v>10</v>
      </c>
      <c r="H1542" t="s">
        <v>51</v>
      </c>
      <c r="I1542" t="s">
        <v>102</v>
      </c>
      <c r="J1542" t="s">
        <v>682</v>
      </c>
      <c r="K1542" s="23" t="str">
        <f>CONCATENATE(G:G,H:H,I:I,J:J)</f>
        <v>10FSD</v>
      </c>
      <c r="M1542" t="str">
        <f>VLOOKUP(B:B,CLIENTS!A:C,3,FALSE)</f>
        <v>CH030</v>
      </c>
      <c r="N1542" s="51" t="str">
        <f>RIGHT(M:M,3)</f>
        <v>030</v>
      </c>
      <c r="O1542" s="52">
        <f>C1542+N1542+30</f>
        <v>44612</v>
      </c>
    </row>
    <row r="1543" spans="1:15" customFormat="1">
      <c r="A1543" t="s">
        <v>2991</v>
      </c>
      <c r="B1543" t="s">
        <v>1230</v>
      </c>
      <c r="C1543" s="32">
        <v>44573</v>
      </c>
      <c r="D1543" s="33">
        <v>2142.1680000000001</v>
      </c>
      <c r="E1543" s="34">
        <v>0</v>
      </c>
      <c r="F1543" s="34">
        <v>2142.1680000000001</v>
      </c>
      <c r="G1543">
        <v>10</v>
      </c>
      <c r="H1543" t="s">
        <v>51</v>
      </c>
      <c r="I1543" t="s">
        <v>102</v>
      </c>
      <c r="J1543" t="s">
        <v>803</v>
      </c>
      <c r="K1543" s="23" t="str">
        <f>CONCATENATE(G:G,H:H,I:I,J:J)</f>
        <v>10FSM</v>
      </c>
      <c r="M1543" t="str">
        <f>VLOOKUP(B:B,CLIENTS!A:C,3,FALSE)</f>
        <v>CH030</v>
      </c>
      <c r="N1543" s="51" t="str">
        <f>RIGHT(M:M,3)</f>
        <v>030</v>
      </c>
      <c r="O1543" s="52">
        <f>C1543+N1543+30</f>
        <v>44633</v>
      </c>
    </row>
    <row r="1544" spans="1:15" customFormat="1">
      <c r="A1544" t="s">
        <v>1567</v>
      </c>
      <c r="B1544" t="s">
        <v>912</v>
      </c>
      <c r="C1544" s="32">
        <v>44456</v>
      </c>
      <c r="D1544" s="33">
        <v>21527.7</v>
      </c>
      <c r="E1544" s="34">
        <v>0</v>
      </c>
      <c r="F1544" s="34">
        <v>21527.7</v>
      </c>
      <c r="G1544">
        <v>10</v>
      </c>
      <c r="H1544" t="s">
        <v>51</v>
      </c>
      <c r="I1544" t="s">
        <v>102</v>
      </c>
      <c r="J1544" t="s">
        <v>965</v>
      </c>
      <c r="K1544" s="23" t="str">
        <f>CONCATENATE(G:G,H:H,I:I,J:J)</f>
        <v>10FSK</v>
      </c>
      <c r="M1544" t="str">
        <f>VLOOKUP(B:B,CLIENTS!A:C,3,FALSE)</f>
        <v>CH090</v>
      </c>
      <c r="N1544" s="51" t="str">
        <f>RIGHT(M:M,3)</f>
        <v>090</v>
      </c>
      <c r="O1544" s="52">
        <f>C1544+N1544+30</f>
        <v>44576</v>
      </c>
    </row>
    <row r="1545" spans="1:15" customFormat="1">
      <c r="A1545" t="s">
        <v>2071</v>
      </c>
      <c r="B1545" t="s">
        <v>912</v>
      </c>
      <c r="C1545" s="32">
        <v>44519</v>
      </c>
      <c r="D1545" s="33">
        <v>7697.52</v>
      </c>
      <c r="E1545" s="34">
        <v>0</v>
      </c>
      <c r="F1545" s="34">
        <v>7697.52</v>
      </c>
      <c r="G1545">
        <v>10</v>
      </c>
      <c r="H1545" t="s">
        <v>51</v>
      </c>
      <c r="I1545" t="s">
        <v>102</v>
      </c>
      <c r="J1545" t="s">
        <v>588</v>
      </c>
      <c r="K1545" s="23" t="str">
        <f>CONCATENATE(G:G,H:H,I:I,J:J)</f>
        <v>10FSC</v>
      </c>
      <c r="M1545" t="str">
        <f>VLOOKUP(B:B,CLIENTS!A:C,3,FALSE)</f>
        <v>CH090</v>
      </c>
      <c r="N1545" s="51" t="str">
        <f>RIGHT(M:M,3)</f>
        <v>090</v>
      </c>
      <c r="O1545" s="52">
        <f>C1545+N1545+30</f>
        <v>44639</v>
      </c>
    </row>
    <row r="1546" spans="1:15" customFormat="1">
      <c r="A1546" t="s">
        <v>2459</v>
      </c>
      <c r="B1546" t="s">
        <v>912</v>
      </c>
      <c r="C1546" s="32">
        <v>44546</v>
      </c>
      <c r="D1546" s="33">
        <v>5398.44</v>
      </c>
      <c r="E1546" s="34">
        <v>0</v>
      </c>
      <c r="F1546" s="34">
        <v>5398.44</v>
      </c>
      <c r="G1546">
        <v>10</v>
      </c>
      <c r="H1546" t="s">
        <v>51</v>
      </c>
      <c r="I1546" t="s">
        <v>102</v>
      </c>
      <c r="J1546" t="s">
        <v>682</v>
      </c>
      <c r="K1546" s="23" t="str">
        <f>CONCATENATE(G:G,H:H,I:I,J:J)</f>
        <v>10FSD</v>
      </c>
      <c r="M1546" t="str">
        <f>VLOOKUP(B:B,CLIENTS!A:C,3,FALSE)</f>
        <v>CH090</v>
      </c>
      <c r="N1546" s="51" t="str">
        <f>RIGHT(M:M,3)</f>
        <v>090</v>
      </c>
      <c r="O1546" s="52">
        <f>C1546+N1546+30</f>
        <v>44666</v>
      </c>
    </row>
    <row r="1547" spans="1:15" customFormat="1">
      <c r="A1547" t="s">
        <v>2555</v>
      </c>
      <c r="B1547" t="s">
        <v>912</v>
      </c>
      <c r="C1547" s="32">
        <v>44557</v>
      </c>
      <c r="D1547" s="33">
        <v>4198.92</v>
      </c>
      <c r="E1547" s="34">
        <v>0</v>
      </c>
      <c r="F1547" s="34">
        <v>4198.92</v>
      </c>
      <c r="G1547">
        <v>10</v>
      </c>
      <c r="H1547" t="s">
        <v>51</v>
      </c>
      <c r="I1547" t="s">
        <v>102</v>
      </c>
      <c r="J1547" t="s">
        <v>682</v>
      </c>
      <c r="K1547" s="23" t="str">
        <f>CONCATENATE(G:G,H:H,I:I,J:J)</f>
        <v>10FSD</v>
      </c>
      <c r="M1547" t="str">
        <f>VLOOKUP(B:B,CLIENTS!A:C,3,FALSE)</f>
        <v>CH090</v>
      </c>
      <c r="N1547" s="51" t="str">
        <f>RIGHT(M:M,3)</f>
        <v>090</v>
      </c>
      <c r="O1547" s="52">
        <f>C1547+N1547+30</f>
        <v>44677</v>
      </c>
    </row>
    <row r="1548" spans="1:15" customFormat="1">
      <c r="A1548" t="s">
        <v>3216</v>
      </c>
      <c r="B1548" t="s">
        <v>912</v>
      </c>
      <c r="C1548" s="32">
        <v>44588</v>
      </c>
      <c r="D1548" s="33">
        <v>13804.6</v>
      </c>
      <c r="E1548" s="34">
        <v>0</v>
      </c>
      <c r="F1548" s="34">
        <v>13804.6</v>
      </c>
      <c r="G1548">
        <v>10</v>
      </c>
      <c r="H1548" t="s">
        <v>51</v>
      </c>
      <c r="I1548" t="s">
        <v>102</v>
      </c>
      <c r="J1548" t="s">
        <v>803</v>
      </c>
      <c r="K1548" s="23" t="str">
        <f>CONCATENATE(G:G,H:H,I:I,J:J)</f>
        <v>10FSM</v>
      </c>
      <c r="M1548" t="str">
        <f>VLOOKUP(B:B,CLIENTS!A:C,3,FALSE)</f>
        <v>CH090</v>
      </c>
      <c r="N1548" s="51" t="str">
        <f>RIGHT(M:M,3)</f>
        <v>090</v>
      </c>
      <c r="O1548" s="52">
        <f>C1548+N1548+30</f>
        <v>44708</v>
      </c>
    </row>
    <row r="1549" spans="1:15" customFormat="1">
      <c r="A1549" t="s">
        <v>3084</v>
      </c>
      <c r="B1549" t="s">
        <v>3085</v>
      </c>
      <c r="C1549" s="32">
        <v>44580</v>
      </c>
      <c r="D1549" s="33">
        <v>949.41600000000005</v>
      </c>
      <c r="E1549" s="34">
        <v>0</v>
      </c>
      <c r="F1549" s="34">
        <v>949.41600000000005</v>
      </c>
      <c r="G1549">
        <v>10</v>
      </c>
      <c r="H1549" t="s">
        <v>51</v>
      </c>
      <c r="I1549" t="s">
        <v>102</v>
      </c>
      <c r="J1549" t="s">
        <v>803</v>
      </c>
      <c r="K1549" s="23" t="str">
        <f>CONCATENATE(G:G,H:H,I:I,J:J)</f>
        <v>10FSM</v>
      </c>
      <c r="M1549" t="str">
        <f>VLOOKUP(B:B,CLIENTS!A:C,3,FALSE)</f>
        <v>TR090</v>
      </c>
      <c r="N1549" s="51" t="str">
        <f>RIGHT(M:M,3)</f>
        <v>090</v>
      </c>
      <c r="O1549" s="52">
        <f>C1549+N1549+30</f>
        <v>44700</v>
      </c>
    </row>
    <row r="1550" spans="1:15" customFormat="1">
      <c r="A1550" t="s">
        <v>9</v>
      </c>
      <c r="B1550" t="s">
        <v>10</v>
      </c>
      <c r="C1550" s="32">
        <v>40546</v>
      </c>
      <c r="D1550" s="33">
        <v>113.685</v>
      </c>
      <c r="E1550" s="34">
        <v>0</v>
      </c>
      <c r="F1550" s="34">
        <v>113.685</v>
      </c>
      <c r="G1550">
        <v>10</v>
      </c>
      <c r="H1550" t="s">
        <v>51</v>
      </c>
      <c r="I1550" t="s">
        <v>102</v>
      </c>
      <c r="J1550" t="s">
        <v>546</v>
      </c>
      <c r="K1550" s="23" t="str">
        <f>CONCATENATE(G:G,H:H,I:I,J:J)</f>
        <v>10FSY</v>
      </c>
      <c r="M1550" t="str">
        <f>VLOOKUP(B:B,CLIENTS!A:C,3,FALSE)</f>
        <v>CH000</v>
      </c>
      <c r="N1550" s="51" t="str">
        <f>RIGHT(M:M,3)</f>
        <v>000</v>
      </c>
      <c r="O1550" s="52">
        <f>C1550+N1550+30</f>
        <v>40576</v>
      </c>
    </row>
    <row r="1551" spans="1:15" customFormat="1">
      <c r="A1551" t="s">
        <v>14</v>
      </c>
      <c r="B1551" t="s">
        <v>10</v>
      </c>
      <c r="C1551" s="32">
        <v>40550</v>
      </c>
      <c r="D1551" s="33">
        <v>190.11500000000001</v>
      </c>
      <c r="E1551" s="34">
        <v>0</v>
      </c>
      <c r="F1551" s="34">
        <v>190.11500000000001</v>
      </c>
      <c r="G1551">
        <v>10</v>
      </c>
      <c r="H1551" t="s">
        <v>51</v>
      </c>
      <c r="I1551" t="s">
        <v>102</v>
      </c>
      <c r="J1551" t="s">
        <v>546</v>
      </c>
      <c r="K1551" s="23" t="str">
        <f>CONCATENATE(G:G,H:H,I:I,J:J)</f>
        <v>10FSY</v>
      </c>
      <c r="M1551" t="str">
        <f>VLOOKUP(B:B,CLIENTS!A:C,3,FALSE)</f>
        <v>CH000</v>
      </c>
      <c r="N1551" s="51" t="str">
        <f>RIGHT(M:M,3)</f>
        <v>000</v>
      </c>
      <c r="O1551" s="52">
        <f>C1551+N1551+30</f>
        <v>40580</v>
      </c>
    </row>
    <row r="1552" spans="1:15" customFormat="1">
      <c r="A1552" t="s">
        <v>16</v>
      </c>
      <c r="B1552" t="s">
        <v>10</v>
      </c>
      <c r="C1552" s="32">
        <v>40562</v>
      </c>
      <c r="D1552" s="33">
        <v>113.685</v>
      </c>
      <c r="E1552" s="34">
        <v>0</v>
      </c>
      <c r="F1552" s="34">
        <v>113.685</v>
      </c>
      <c r="G1552">
        <v>10</v>
      </c>
      <c r="H1552" t="s">
        <v>51</v>
      </c>
      <c r="I1552" t="s">
        <v>102</v>
      </c>
      <c r="J1552" t="s">
        <v>546</v>
      </c>
      <c r="K1552" s="23" t="str">
        <f>CONCATENATE(G:G,H:H,I:I,J:J)</f>
        <v>10FSY</v>
      </c>
      <c r="M1552" t="str">
        <f>VLOOKUP(B:B,CLIENTS!A:C,3,FALSE)</f>
        <v>CH000</v>
      </c>
      <c r="N1552" s="51" t="str">
        <f>RIGHT(M:M,3)</f>
        <v>000</v>
      </c>
      <c r="O1552" s="52">
        <f>C1552+N1552+30</f>
        <v>40592</v>
      </c>
    </row>
    <row r="1553" spans="1:15" customFormat="1">
      <c r="A1553" t="s">
        <v>17</v>
      </c>
      <c r="B1553" t="s">
        <v>10</v>
      </c>
      <c r="C1553" s="32">
        <v>40567</v>
      </c>
      <c r="D1553" s="33">
        <v>113.685</v>
      </c>
      <c r="E1553" s="34">
        <v>0</v>
      </c>
      <c r="F1553" s="34">
        <v>113.685</v>
      </c>
      <c r="G1553">
        <v>10</v>
      </c>
      <c r="H1553" t="s">
        <v>51</v>
      </c>
      <c r="I1553" t="s">
        <v>102</v>
      </c>
      <c r="J1553" t="s">
        <v>546</v>
      </c>
      <c r="K1553" s="23" t="str">
        <f>CONCATENATE(G:G,H:H,I:I,J:J)</f>
        <v>10FSY</v>
      </c>
      <c r="M1553" t="str">
        <f>VLOOKUP(B:B,CLIENTS!A:C,3,FALSE)</f>
        <v>CH000</v>
      </c>
      <c r="N1553" s="51" t="str">
        <f>RIGHT(M:M,3)</f>
        <v>000</v>
      </c>
      <c r="O1553" s="52">
        <f>C1553+N1553+30</f>
        <v>40597</v>
      </c>
    </row>
    <row r="1554" spans="1:15" customFormat="1">
      <c r="A1554" t="s">
        <v>28</v>
      </c>
      <c r="B1554" t="s">
        <v>10</v>
      </c>
      <c r="C1554" s="32">
        <v>40588</v>
      </c>
      <c r="D1554" s="33">
        <v>341.84399999999999</v>
      </c>
      <c r="E1554" s="34">
        <v>0</v>
      </c>
      <c r="F1554" s="34">
        <v>341.84399999999999</v>
      </c>
      <c r="G1554">
        <v>10</v>
      </c>
      <c r="H1554" t="s">
        <v>51</v>
      </c>
      <c r="I1554" t="s">
        <v>102</v>
      </c>
      <c r="J1554" t="s">
        <v>546</v>
      </c>
      <c r="K1554" s="23" t="str">
        <f>CONCATENATE(G:G,H:H,I:I,J:J)</f>
        <v>10FSY</v>
      </c>
      <c r="M1554" t="str">
        <f>VLOOKUP(B:B,CLIENTS!A:C,3,FALSE)</f>
        <v>CH000</v>
      </c>
      <c r="N1554" s="51" t="str">
        <f>RIGHT(M:M,3)</f>
        <v>000</v>
      </c>
      <c r="O1554" s="52">
        <f>C1554+N1554+30</f>
        <v>40618</v>
      </c>
    </row>
    <row r="1555" spans="1:15" customFormat="1">
      <c r="A1555" t="s">
        <v>29</v>
      </c>
      <c r="B1555" t="s">
        <v>10</v>
      </c>
      <c r="C1555" s="32">
        <v>40588</v>
      </c>
      <c r="D1555" s="33">
        <v>140.63999999999999</v>
      </c>
      <c r="E1555" s="34">
        <v>0</v>
      </c>
      <c r="F1555" s="34">
        <v>140.63999999999999</v>
      </c>
      <c r="G1555">
        <v>10</v>
      </c>
      <c r="H1555" t="s">
        <v>51</v>
      </c>
      <c r="I1555" t="s">
        <v>102</v>
      </c>
      <c r="J1555" t="s">
        <v>546</v>
      </c>
      <c r="K1555" s="23" t="str">
        <f>CONCATENATE(G:G,H:H,I:I,J:J)</f>
        <v>10FSY</v>
      </c>
      <c r="M1555" t="str">
        <f>VLOOKUP(B:B,CLIENTS!A:C,3,FALSE)</f>
        <v>CH000</v>
      </c>
      <c r="N1555" s="51" t="str">
        <f>RIGHT(M:M,3)</f>
        <v>000</v>
      </c>
      <c r="O1555" s="52">
        <f>C1555+N1555+30</f>
        <v>40618</v>
      </c>
    </row>
    <row r="1556" spans="1:15" customFormat="1">
      <c r="A1556" t="s">
        <v>32</v>
      </c>
      <c r="B1556" t="s">
        <v>10</v>
      </c>
      <c r="C1556" s="32">
        <v>40591</v>
      </c>
      <c r="D1556" s="33">
        <v>158.71899999999999</v>
      </c>
      <c r="E1556" s="34">
        <v>0</v>
      </c>
      <c r="F1556" s="34">
        <v>158.71899999999999</v>
      </c>
      <c r="G1556">
        <v>10</v>
      </c>
      <c r="H1556" t="s">
        <v>51</v>
      </c>
      <c r="I1556" t="s">
        <v>102</v>
      </c>
      <c r="J1556" t="s">
        <v>546</v>
      </c>
      <c r="K1556" s="23" t="str">
        <f>CONCATENATE(G:G,H:H,I:I,J:J)</f>
        <v>10FSY</v>
      </c>
      <c r="M1556" t="str">
        <f>VLOOKUP(B:B,CLIENTS!A:C,3,FALSE)</f>
        <v>CH000</v>
      </c>
      <c r="N1556" s="51" t="str">
        <f>RIGHT(M:M,3)</f>
        <v>000</v>
      </c>
      <c r="O1556" s="52">
        <f>C1556+N1556+30</f>
        <v>40621</v>
      </c>
    </row>
    <row r="1557" spans="1:15" customFormat="1">
      <c r="A1557" t="s">
        <v>41</v>
      </c>
      <c r="B1557" t="s">
        <v>10</v>
      </c>
      <c r="C1557" s="32">
        <v>40605</v>
      </c>
      <c r="D1557" s="33">
        <v>113.685</v>
      </c>
      <c r="E1557" s="34">
        <v>0</v>
      </c>
      <c r="F1557" s="34">
        <v>113.685</v>
      </c>
      <c r="G1557">
        <v>10</v>
      </c>
      <c r="H1557" t="s">
        <v>51</v>
      </c>
      <c r="I1557" t="s">
        <v>102</v>
      </c>
      <c r="J1557" t="s">
        <v>546</v>
      </c>
      <c r="K1557" s="23" t="str">
        <f>CONCATENATE(G:G,H:H,I:I,J:J)</f>
        <v>10FSY</v>
      </c>
      <c r="M1557" t="str">
        <f>VLOOKUP(B:B,CLIENTS!A:C,3,FALSE)</f>
        <v>CH000</v>
      </c>
      <c r="N1557" s="51" t="str">
        <f>RIGHT(M:M,3)</f>
        <v>000</v>
      </c>
      <c r="O1557" s="52">
        <f>C1557+N1557+30</f>
        <v>40635</v>
      </c>
    </row>
    <row r="1558" spans="1:15" customFormat="1">
      <c r="A1558" t="s">
        <v>217</v>
      </c>
      <c r="B1558" t="s">
        <v>10</v>
      </c>
      <c r="C1558" s="32">
        <v>40679</v>
      </c>
      <c r="D1558" s="33">
        <v>156.81399999999999</v>
      </c>
      <c r="E1558" s="34">
        <v>0</v>
      </c>
      <c r="F1558" s="34">
        <v>156.81399999999999</v>
      </c>
      <c r="G1558">
        <v>10</v>
      </c>
      <c r="H1558" t="s">
        <v>51</v>
      </c>
      <c r="I1558" t="s">
        <v>102</v>
      </c>
      <c r="J1558" t="s">
        <v>546</v>
      </c>
      <c r="K1558" s="23" t="str">
        <f>CONCATENATE(G:G,H:H,I:I,J:J)</f>
        <v>10FSY</v>
      </c>
      <c r="M1558" t="str">
        <f>VLOOKUP(B:B,CLIENTS!A:C,3,FALSE)</f>
        <v>CH000</v>
      </c>
      <c r="N1558" s="51" t="str">
        <f>RIGHT(M:M,3)</f>
        <v>000</v>
      </c>
      <c r="O1558" s="52">
        <f>C1558+N1558+30</f>
        <v>40709</v>
      </c>
    </row>
    <row r="1559" spans="1:15" customFormat="1">
      <c r="A1559" t="s">
        <v>371</v>
      </c>
      <c r="B1559" t="s">
        <v>216</v>
      </c>
      <c r="C1559" s="32">
        <v>40760</v>
      </c>
      <c r="D1559" s="33">
        <v>179.36600000000001</v>
      </c>
      <c r="E1559" s="34">
        <v>0</v>
      </c>
      <c r="F1559" s="34">
        <v>179.36600000000001</v>
      </c>
      <c r="G1559">
        <v>10</v>
      </c>
      <c r="H1559" t="s">
        <v>51</v>
      </c>
      <c r="I1559" t="s">
        <v>102</v>
      </c>
      <c r="J1559" t="s">
        <v>546</v>
      </c>
      <c r="K1559" s="23" t="str">
        <f>CONCATENATE(G:G,H:H,I:I,J:J)</f>
        <v>10FSY</v>
      </c>
      <c r="M1559" t="str">
        <f>VLOOKUP(B:B,CLIENTS!A:C,3,FALSE)</f>
        <v>CH000</v>
      </c>
      <c r="N1559" s="51" t="str">
        <f>RIGHT(M:M,3)</f>
        <v>000</v>
      </c>
      <c r="O1559" s="52">
        <f>C1559+N1559+30</f>
        <v>40790</v>
      </c>
    </row>
    <row r="1560" spans="1:15" customFormat="1">
      <c r="A1560" t="s">
        <v>372</v>
      </c>
      <c r="B1560" t="s">
        <v>10</v>
      </c>
      <c r="C1560" s="32">
        <v>40780</v>
      </c>
      <c r="D1560" s="33">
        <v>337.41699999999997</v>
      </c>
      <c r="E1560" s="34">
        <v>0</v>
      </c>
      <c r="F1560" s="34">
        <v>337.41699999999997</v>
      </c>
      <c r="G1560">
        <v>10</v>
      </c>
      <c r="H1560" t="s">
        <v>51</v>
      </c>
      <c r="I1560" t="s">
        <v>102</v>
      </c>
      <c r="J1560" t="s">
        <v>546</v>
      </c>
      <c r="K1560" s="23" t="str">
        <f>CONCATENATE(G:G,H:H,I:I,J:J)</f>
        <v>10FSY</v>
      </c>
      <c r="M1560" t="str">
        <f>VLOOKUP(B:B,CLIENTS!A:C,3,FALSE)</f>
        <v>CH000</v>
      </c>
      <c r="N1560" s="51" t="str">
        <f>RIGHT(M:M,3)</f>
        <v>000</v>
      </c>
      <c r="O1560" s="52">
        <f>C1560+N1560+30</f>
        <v>40810</v>
      </c>
    </row>
    <row r="1561" spans="1:15" customFormat="1">
      <c r="A1561" t="s">
        <v>377</v>
      </c>
      <c r="B1561" t="s">
        <v>216</v>
      </c>
      <c r="C1561" s="32">
        <v>40791</v>
      </c>
      <c r="D1561" s="33">
        <v>132.34899999999999</v>
      </c>
      <c r="E1561" s="34">
        <v>0</v>
      </c>
      <c r="F1561" s="34">
        <v>132.34899999999999</v>
      </c>
      <c r="G1561">
        <v>10</v>
      </c>
      <c r="H1561" t="s">
        <v>51</v>
      </c>
      <c r="I1561" t="s">
        <v>102</v>
      </c>
      <c r="J1561" t="s">
        <v>546</v>
      </c>
      <c r="K1561" s="23" t="str">
        <f>CONCATENATE(G:G,H:H,I:I,J:J)</f>
        <v>10FSY</v>
      </c>
      <c r="M1561" t="str">
        <f>VLOOKUP(B:B,CLIENTS!A:C,3,FALSE)</f>
        <v>CH000</v>
      </c>
      <c r="N1561" s="51" t="str">
        <f>RIGHT(M:M,3)</f>
        <v>000</v>
      </c>
      <c r="O1561" s="52">
        <f>C1561+N1561+30</f>
        <v>40821</v>
      </c>
    </row>
    <row r="1562" spans="1:15" customFormat="1">
      <c r="A1562" t="s">
        <v>378</v>
      </c>
      <c r="B1562" t="s">
        <v>216</v>
      </c>
      <c r="C1562" s="32">
        <v>40793</v>
      </c>
      <c r="D1562" s="33">
        <v>122.616</v>
      </c>
      <c r="E1562" s="34">
        <v>0</v>
      </c>
      <c r="F1562" s="34">
        <v>122.616</v>
      </c>
      <c r="G1562">
        <v>10</v>
      </c>
      <c r="H1562" t="s">
        <v>51</v>
      </c>
      <c r="I1562" t="s">
        <v>102</v>
      </c>
      <c r="J1562" t="s">
        <v>546</v>
      </c>
      <c r="K1562" s="23" t="str">
        <f>CONCATENATE(G:G,H:H,I:I,J:J)</f>
        <v>10FSY</v>
      </c>
      <c r="M1562" t="str">
        <f>VLOOKUP(B:B,CLIENTS!A:C,3,FALSE)</f>
        <v>CH000</v>
      </c>
      <c r="N1562" s="51" t="str">
        <f>RIGHT(M:M,3)</f>
        <v>000</v>
      </c>
      <c r="O1562" s="52">
        <f>C1562+N1562+30</f>
        <v>40823</v>
      </c>
    </row>
    <row r="1563" spans="1:15" customFormat="1">
      <c r="A1563" t="s">
        <v>379</v>
      </c>
      <c r="B1563" t="s">
        <v>216</v>
      </c>
      <c r="C1563" s="32">
        <v>40799</v>
      </c>
      <c r="D1563" s="33">
        <v>123.89</v>
      </c>
      <c r="E1563" s="34">
        <v>0</v>
      </c>
      <c r="F1563" s="34">
        <v>123.89</v>
      </c>
      <c r="G1563">
        <v>10</v>
      </c>
      <c r="H1563" t="s">
        <v>51</v>
      </c>
      <c r="I1563" t="s">
        <v>102</v>
      </c>
      <c r="J1563" t="s">
        <v>546</v>
      </c>
      <c r="K1563" s="23" t="str">
        <f>CONCATENATE(G:G,H:H,I:I,J:J)</f>
        <v>10FSY</v>
      </c>
      <c r="M1563" t="str">
        <f>VLOOKUP(B:B,CLIENTS!A:C,3,FALSE)</f>
        <v>CH000</v>
      </c>
      <c r="N1563" s="51" t="str">
        <f>RIGHT(M:M,3)</f>
        <v>000</v>
      </c>
      <c r="O1563" s="52">
        <f>C1563+N1563+30</f>
        <v>40829</v>
      </c>
    </row>
    <row r="1564" spans="1:15" customFormat="1">
      <c r="A1564" t="s">
        <v>380</v>
      </c>
      <c r="B1564" t="s">
        <v>10</v>
      </c>
      <c r="C1564" s="32">
        <v>40810</v>
      </c>
      <c r="D1564" s="33">
        <v>249.584</v>
      </c>
      <c r="E1564" s="34">
        <v>0</v>
      </c>
      <c r="F1564" s="34">
        <v>249.584</v>
      </c>
      <c r="G1564">
        <v>10</v>
      </c>
      <c r="H1564" t="s">
        <v>51</v>
      </c>
      <c r="I1564" t="s">
        <v>102</v>
      </c>
      <c r="J1564" t="s">
        <v>546</v>
      </c>
      <c r="K1564" s="23" t="str">
        <f>CONCATENATE(G:G,H:H,I:I,J:J)</f>
        <v>10FSY</v>
      </c>
      <c r="M1564" t="str">
        <f>VLOOKUP(B:B,CLIENTS!A:C,3,FALSE)</f>
        <v>CH000</v>
      </c>
      <c r="N1564" s="51" t="str">
        <f>RIGHT(M:M,3)</f>
        <v>000</v>
      </c>
      <c r="O1564" s="52">
        <f>C1564+N1564+30</f>
        <v>40840</v>
      </c>
    </row>
    <row r="1565" spans="1:15" customFormat="1">
      <c r="A1565" t="s">
        <v>2134</v>
      </c>
      <c r="B1565" t="s">
        <v>1375</v>
      </c>
      <c r="C1565" s="32">
        <v>44526</v>
      </c>
      <c r="D1565" s="33">
        <v>10758.2</v>
      </c>
      <c r="E1565" s="34">
        <v>0</v>
      </c>
      <c r="F1565" s="34">
        <v>10758.2</v>
      </c>
      <c r="G1565">
        <v>10</v>
      </c>
      <c r="H1565" t="s">
        <v>51</v>
      </c>
      <c r="I1565" t="s">
        <v>102</v>
      </c>
      <c r="J1565" t="s">
        <v>588</v>
      </c>
      <c r="K1565" s="23" t="str">
        <f>CONCATENATE(G:G,H:H,I:I,J:J)</f>
        <v>10FSC</v>
      </c>
      <c r="M1565" t="str">
        <f>VLOOKUP(B:B,CLIENTS!A:C,3,FALSE)</f>
        <v>VR060</v>
      </c>
      <c r="N1565" s="51" t="str">
        <f>RIGHT(M:M,3)</f>
        <v>060</v>
      </c>
      <c r="O1565" s="52">
        <f>C1565+N1565+30</f>
        <v>44616</v>
      </c>
    </row>
    <row r="1566" spans="1:15" customFormat="1">
      <c r="A1566" t="s">
        <v>2752</v>
      </c>
      <c r="B1566" t="s">
        <v>1375</v>
      </c>
      <c r="C1566" s="32">
        <v>44560</v>
      </c>
      <c r="D1566" s="33">
        <v>3987.1</v>
      </c>
      <c r="E1566" s="34">
        <v>0</v>
      </c>
      <c r="F1566" s="34">
        <v>3987.1</v>
      </c>
      <c r="G1566">
        <v>10</v>
      </c>
      <c r="H1566" t="s">
        <v>51</v>
      </c>
      <c r="I1566" t="s">
        <v>102</v>
      </c>
      <c r="J1566" t="s">
        <v>682</v>
      </c>
      <c r="K1566" s="23" t="str">
        <f>CONCATENATE(G:G,H:H,I:I,J:J)</f>
        <v>10FSD</v>
      </c>
      <c r="M1566" t="str">
        <f>VLOOKUP(B:B,CLIENTS!A:C,3,FALSE)</f>
        <v>VR060</v>
      </c>
      <c r="N1566" s="51" t="str">
        <f>RIGHT(M:M,3)</f>
        <v>060</v>
      </c>
      <c r="O1566" s="52">
        <f>C1566+N1566+30</f>
        <v>44650</v>
      </c>
    </row>
    <row r="1567" spans="1:15" customFormat="1">
      <c r="A1567" t="s">
        <v>3159</v>
      </c>
      <c r="B1567" t="s">
        <v>1375</v>
      </c>
      <c r="C1567" s="32">
        <v>44585</v>
      </c>
      <c r="D1567" s="33">
        <v>5379.4</v>
      </c>
      <c r="E1567" s="34">
        <v>0</v>
      </c>
      <c r="F1567" s="34">
        <v>5379.4</v>
      </c>
      <c r="G1567">
        <v>10</v>
      </c>
      <c r="H1567" t="s">
        <v>51</v>
      </c>
      <c r="I1567" t="s">
        <v>102</v>
      </c>
      <c r="J1567" t="s">
        <v>803</v>
      </c>
      <c r="K1567" s="23" t="str">
        <f>CONCATENATE(G:G,H:H,I:I,J:J)</f>
        <v>10FSM</v>
      </c>
      <c r="M1567" t="str">
        <f>VLOOKUP(B:B,CLIENTS!A:C,3,FALSE)</f>
        <v>VR060</v>
      </c>
      <c r="N1567" s="51" t="str">
        <f>RIGHT(M:M,3)</f>
        <v>060</v>
      </c>
      <c r="O1567" s="52">
        <f>C1567+N1567+30</f>
        <v>44675</v>
      </c>
    </row>
    <row r="1568" spans="1:15" customFormat="1">
      <c r="A1568" t="s">
        <v>1436</v>
      </c>
      <c r="B1568" t="s">
        <v>1437</v>
      </c>
      <c r="C1568" s="32">
        <v>44417</v>
      </c>
      <c r="D1568" s="33">
        <v>16398.8</v>
      </c>
      <c r="E1568" s="34">
        <v>0</v>
      </c>
      <c r="F1568" s="34">
        <v>16398.8</v>
      </c>
      <c r="G1568">
        <v>10</v>
      </c>
      <c r="H1568" t="s">
        <v>51</v>
      </c>
      <c r="I1568" t="s">
        <v>102</v>
      </c>
      <c r="J1568" t="s">
        <v>965</v>
      </c>
      <c r="K1568" s="23" t="str">
        <f>CONCATENATE(G:G,H:H,I:I,J:J)</f>
        <v>10FSK</v>
      </c>
      <c r="M1568" t="str">
        <f>VLOOKUP(B:B,CLIENTS!A:C,3,FALSE)</f>
        <v>VR045</v>
      </c>
      <c r="N1568" s="51" t="str">
        <f>RIGHT(M:M,3)</f>
        <v>045</v>
      </c>
      <c r="O1568" s="52">
        <f>C1568+N1568+30</f>
        <v>44492</v>
      </c>
    </row>
    <row r="1569" spans="1:15" customFormat="1">
      <c r="A1569" t="s">
        <v>2458</v>
      </c>
      <c r="B1569" t="s">
        <v>1437</v>
      </c>
      <c r="C1569" s="32">
        <v>44546</v>
      </c>
      <c r="D1569" s="33">
        <v>280.84500000000003</v>
      </c>
      <c r="E1569" s="34">
        <v>0</v>
      </c>
      <c r="F1569" s="34">
        <v>280.84500000000003</v>
      </c>
      <c r="G1569">
        <v>10</v>
      </c>
      <c r="H1569" t="s">
        <v>51</v>
      </c>
      <c r="I1569" t="s">
        <v>102</v>
      </c>
      <c r="J1569" t="s">
        <v>682</v>
      </c>
      <c r="K1569" s="23" t="str">
        <f>CONCATENATE(G:G,H:H,I:I,J:J)</f>
        <v>10FSD</v>
      </c>
      <c r="M1569" t="str">
        <f>VLOOKUP(B:B,CLIENTS!A:C,3,FALSE)</f>
        <v>VR045</v>
      </c>
      <c r="N1569" s="51" t="str">
        <f>RIGHT(M:M,3)</f>
        <v>045</v>
      </c>
      <c r="O1569" s="52">
        <f>C1569+N1569+30</f>
        <v>44621</v>
      </c>
    </row>
    <row r="1570" spans="1:15" customFormat="1">
      <c r="A1570" t="s">
        <v>454</v>
      </c>
      <c r="B1570" t="s">
        <v>6</v>
      </c>
      <c r="C1570" s="32">
        <v>39447</v>
      </c>
      <c r="D1570" s="33">
        <v>214.07900000000001</v>
      </c>
      <c r="E1570" s="34">
        <v>0</v>
      </c>
      <c r="F1570" s="34">
        <v>214.07900000000001</v>
      </c>
      <c r="G1570">
        <v>10</v>
      </c>
      <c r="H1570" t="s">
        <v>51</v>
      </c>
      <c r="I1570" t="s">
        <v>364</v>
      </c>
      <c r="J1570" t="s">
        <v>546</v>
      </c>
      <c r="K1570" s="23" t="str">
        <f>CONCATENATE(G:G,H:H,I:I,J:J)</f>
        <v>10FXY</v>
      </c>
      <c r="M1570" t="e">
        <f>VLOOKUP(B:B,CLIENTS!A:C,3,FALSE)</f>
        <v>#N/A</v>
      </c>
      <c r="N1570" s="51" t="e">
        <f>RIGHT(M:M,3)</f>
        <v>#N/A</v>
      </c>
      <c r="O1570" s="52" t="e">
        <f>C1570+N1570</f>
        <v>#N/A</v>
      </c>
    </row>
    <row r="1571" spans="1:15" customFormat="1">
      <c r="A1571" t="s">
        <v>218</v>
      </c>
      <c r="B1571" t="s">
        <v>6</v>
      </c>
      <c r="C1571" s="32">
        <v>40529</v>
      </c>
      <c r="D1571" s="33">
        <v>158.72</v>
      </c>
      <c r="E1571" s="34">
        <v>0</v>
      </c>
      <c r="F1571" s="34">
        <v>158.72</v>
      </c>
      <c r="G1571">
        <v>10</v>
      </c>
      <c r="H1571" t="s">
        <v>52</v>
      </c>
      <c r="I1571" t="s">
        <v>364</v>
      </c>
      <c r="J1571" t="s">
        <v>546</v>
      </c>
      <c r="K1571" s="23" t="str">
        <f>CONCATENATE(G:G,H:H,I:I,J:J)</f>
        <v>10IXY</v>
      </c>
      <c r="M1571" t="e">
        <f>VLOOKUP(B:B,CLIENTS!A:C,3,FALSE)</f>
        <v>#N/A</v>
      </c>
      <c r="N1571" s="51" t="e">
        <f>RIGHT(M:M,3)</f>
        <v>#N/A</v>
      </c>
      <c r="O1571" s="52" t="e">
        <f>C1571+N1571</f>
        <v>#N/A</v>
      </c>
    </row>
    <row r="1572" spans="1:15" customFormat="1">
      <c r="A1572" t="s">
        <v>219</v>
      </c>
      <c r="B1572" t="s">
        <v>142</v>
      </c>
      <c r="C1572" s="32">
        <v>40543</v>
      </c>
      <c r="D1572" s="33">
        <v>-251.898</v>
      </c>
      <c r="E1572" s="34">
        <v>0</v>
      </c>
      <c r="F1572" s="34">
        <v>-251.898</v>
      </c>
      <c r="G1572">
        <v>10</v>
      </c>
      <c r="H1572" t="s">
        <v>51</v>
      </c>
      <c r="I1572" t="s">
        <v>364</v>
      </c>
      <c r="J1572" t="s">
        <v>546</v>
      </c>
      <c r="K1572" s="23" t="str">
        <f>CONCATENATE(G:G,H:H,I:I,J:J)</f>
        <v>10FXY</v>
      </c>
      <c r="M1572" t="e">
        <f>VLOOKUP(B:B,CLIENTS!A:C,3,FALSE)</f>
        <v>#N/A</v>
      </c>
      <c r="N1572" s="51" t="e">
        <f>RIGHT(M:M,3)</f>
        <v>#N/A</v>
      </c>
      <c r="O1572" s="52" t="e">
        <f>C1572+N1572</f>
        <v>#N/A</v>
      </c>
    </row>
    <row r="1573" spans="1:15" customFormat="1">
      <c r="A1573" t="s">
        <v>141</v>
      </c>
      <c r="B1573" t="s">
        <v>142</v>
      </c>
      <c r="C1573" s="32">
        <v>40659</v>
      </c>
      <c r="D1573" s="33">
        <v>76.430000000000007</v>
      </c>
      <c r="E1573" s="34">
        <v>76.73</v>
      </c>
      <c r="F1573" s="34">
        <v>-0.3</v>
      </c>
      <c r="G1573">
        <v>10</v>
      </c>
      <c r="H1573" t="s">
        <v>51</v>
      </c>
      <c r="I1573" t="s">
        <v>364</v>
      </c>
      <c r="J1573" t="s">
        <v>546</v>
      </c>
      <c r="K1573" s="23" t="str">
        <f>CONCATENATE(G:G,H:H,I:I,J:J)</f>
        <v>10FXY</v>
      </c>
      <c r="M1573" t="e">
        <f>VLOOKUP(B:B,CLIENTS!A:C,3,FALSE)</f>
        <v>#N/A</v>
      </c>
      <c r="N1573" s="51" t="e">
        <f>RIGHT(M:M,3)</f>
        <v>#N/A</v>
      </c>
      <c r="O1573" s="52" t="e">
        <f>C1573+N1573</f>
        <v>#N/A</v>
      </c>
    </row>
    <row r="1574" spans="1:15" customFormat="1">
      <c r="A1574" t="s">
        <v>381</v>
      </c>
      <c r="B1574" t="s">
        <v>142</v>
      </c>
      <c r="C1574" s="32">
        <v>41122</v>
      </c>
      <c r="D1574" s="33">
        <v>1031.905</v>
      </c>
      <c r="E1574" s="34">
        <v>0</v>
      </c>
      <c r="F1574" s="34">
        <v>1031.905</v>
      </c>
      <c r="G1574">
        <v>10</v>
      </c>
      <c r="H1574" t="s">
        <v>52</v>
      </c>
      <c r="I1574" t="s">
        <v>364</v>
      </c>
      <c r="J1574" t="s">
        <v>546</v>
      </c>
      <c r="K1574" s="23" t="str">
        <f>CONCATENATE(G:G,H:H,I:I,J:J)</f>
        <v>10IXY</v>
      </c>
      <c r="M1574" t="e">
        <f>VLOOKUP(B:B,CLIENTS!A:C,3,FALSE)</f>
        <v>#N/A</v>
      </c>
      <c r="N1574" s="51" t="e">
        <f>RIGHT(M:M,3)</f>
        <v>#N/A</v>
      </c>
      <c r="O1574" s="52" t="e">
        <f>C1574+N1574</f>
        <v>#N/A</v>
      </c>
    </row>
    <row r="1575" spans="1:15" customFormat="1">
      <c r="A1575" t="s">
        <v>386</v>
      </c>
      <c r="B1575" t="s">
        <v>6</v>
      </c>
      <c r="C1575" s="32">
        <v>41170</v>
      </c>
      <c r="D1575" s="33">
        <v>473.94600000000003</v>
      </c>
      <c r="E1575" s="34">
        <v>0</v>
      </c>
      <c r="F1575" s="34">
        <v>473.94600000000003</v>
      </c>
      <c r="G1575">
        <v>10</v>
      </c>
      <c r="H1575" t="s">
        <v>51</v>
      </c>
      <c r="I1575" t="s">
        <v>364</v>
      </c>
      <c r="J1575" t="s">
        <v>546</v>
      </c>
      <c r="K1575" s="23" t="str">
        <f>CONCATENATE(G:G,H:H,I:I,J:J)</f>
        <v>10FXY</v>
      </c>
      <c r="M1575" t="e">
        <f>VLOOKUP(B:B,CLIENTS!A:C,3,FALSE)</f>
        <v>#N/A</v>
      </c>
      <c r="N1575" s="51" t="e">
        <f>RIGHT(M:M,3)</f>
        <v>#N/A</v>
      </c>
      <c r="O1575" s="52" t="e">
        <f>C1575+N1575</f>
        <v>#N/A</v>
      </c>
    </row>
    <row r="1576" spans="1:15" customFormat="1">
      <c r="A1576" t="s">
        <v>481</v>
      </c>
      <c r="B1576" t="s">
        <v>6</v>
      </c>
      <c r="C1576" s="32">
        <v>42177</v>
      </c>
      <c r="D1576" s="33">
        <v>1109.7</v>
      </c>
      <c r="E1576" s="34">
        <v>0</v>
      </c>
      <c r="F1576" s="34">
        <v>1109.7</v>
      </c>
      <c r="G1576">
        <v>10</v>
      </c>
      <c r="H1576" t="s">
        <v>52</v>
      </c>
      <c r="I1576" t="s">
        <v>364</v>
      </c>
      <c r="J1576" t="s">
        <v>366</v>
      </c>
      <c r="K1576" s="23" t="str">
        <f>CONCATENATE(G:G,H:H,I:I,J:J)</f>
        <v>10IXW</v>
      </c>
      <c r="M1576" t="e">
        <f>VLOOKUP(B:B,CLIENTS!A:C,3,FALSE)</f>
        <v>#N/A</v>
      </c>
      <c r="N1576" s="51" t="e">
        <f>RIGHT(M:M,3)</f>
        <v>#N/A</v>
      </c>
      <c r="O1576" s="52" t="e">
        <f>C1576+N1576</f>
        <v>#N/A</v>
      </c>
    </row>
    <row r="1577" spans="1:15" customFormat="1">
      <c r="A1577" t="s">
        <v>484</v>
      </c>
      <c r="B1577" t="s">
        <v>6</v>
      </c>
      <c r="C1577" s="32">
        <v>42327</v>
      </c>
      <c r="D1577" s="33">
        <v>414.68</v>
      </c>
      <c r="E1577" s="34">
        <v>0</v>
      </c>
      <c r="F1577" s="34">
        <v>414.68</v>
      </c>
      <c r="G1577">
        <v>10</v>
      </c>
      <c r="H1577" t="s">
        <v>52</v>
      </c>
      <c r="I1577" t="s">
        <v>364</v>
      </c>
      <c r="J1577" t="s">
        <v>366</v>
      </c>
      <c r="K1577" s="23" t="str">
        <f>CONCATENATE(G:G,H:H,I:I,J:J)</f>
        <v>10IXW</v>
      </c>
      <c r="M1577" t="e">
        <f>VLOOKUP(B:B,CLIENTS!A:C,3,FALSE)</f>
        <v>#N/A</v>
      </c>
      <c r="N1577" s="51" t="e">
        <f>RIGHT(M:M,3)</f>
        <v>#N/A</v>
      </c>
      <c r="O1577" s="52" t="e">
        <f>C1577+N1577</f>
        <v>#N/A</v>
      </c>
    </row>
    <row r="1578" spans="1:15" customFormat="1">
      <c r="A1578" t="s">
        <v>1666</v>
      </c>
      <c r="B1578" t="s">
        <v>6</v>
      </c>
      <c r="C1578" s="32">
        <v>44473</v>
      </c>
      <c r="D1578" s="33">
        <v>309.995</v>
      </c>
      <c r="E1578" s="34">
        <v>0</v>
      </c>
      <c r="F1578" s="34">
        <v>309.995</v>
      </c>
      <c r="G1578">
        <v>10</v>
      </c>
      <c r="H1578" t="s">
        <v>51</v>
      </c>
      <c r="I1578" t="s">
        <v>364</v>
      </c>
      <c r="J1578" t="s">
        <v>1173</v>
      </c>
      <c r="K1578" s="23" t="str">
        <f>CONCATENATE(G:G,H:H,I:I,J:J)</f>
        <v>10FXH</v>
      </c>
      <c r="M1578" t="s">
        <v>3930</v>
      </c>
      <c r="N1578" s="51" t="str">
        <f>RIGHT(M:M,3)</f>
        <v>000</v>
      </c>
      <c r="O1578" s="52">
        <f>C1578+N1578</f>
        <v>44473</v>
      </c>
    </row>
    <row r="1579" spans="1:15" customFormat="1">
      <c r="A1579" t="s">
        <v>2322</v>
      </c>
      <c r="B1579" t="s">
        <v>142</v>
      </c>
      <c r="C1579" s="32">
        <v>44536</v>
      </c>
      <c r="D1579" s="33">
        <v>954.98</v>
      </c>
      <c r="E1579" s="34">
        <v>0</v>
      </c>
      <c r="F1579" s="34">
        <v>954.98</v>
      </c>
      <c r="G1579">
        <v>10</v>
      </c>
      <c r="H1579" t="s">
        <v>52</v>
      </c>
      <c r="I1579" t="s">
        <v>364</v>
      </c>
      <c r="J1579" t="s">
        <v>682</v>
      </c>
      <c r="K1579" s="23" t="str">
        <f>CONCATENATE(G:G,H:H,I:I,J:J)</f>
        <v>10IXD</v>
      </c>
      <c r="M1579" t="e">
        <f>VLOOKUP(B:B,CLIENTS!A:C,3,FALSE)</f>
        <v>#N/A</v>
      </c>
      <c r="N1579" s="51" t="e">
        <f>RIGHT(M:M,3)</f>
        <v>#N/A</v>
      </c>
      <c r="O1579" s="52" t="e">
        <f>C1579+N1579</f>
        <v>#N/A</v>
      </c>
    </row>
    <row r="1580" spans="1:15" customFormat="1">
      <c r="A1580" t="s">
        <v>2347</v>
      </c>
      <c r="B1580" t="s">
        <v>6</v>
      </c>
      <c r="C1580" s="32">
        <v>44538</v>
      </c>
      <c r="D1580" s="33">
        <v>182.07499999999999</v>
      </c>
      <c r="E1580" s="34">
        <v>0</v>
      </c>
      <c r="F1580" s="34">
        <v>182.07499999999999</v>
      </c>
      <c r="G1580">
        <v>10</v>
      </c>
      <c r="H1580" t="s">
        <v>51</v>
      </c>
      <c r="I1580" t="s">
        <v>364</v>
      </c>
      <c r="J1580" t="s">
        <v>682</v>
      </c>
      <c r="K1580" s="23" t="str">
        <f>CONCATENATE(G:G,H:H,I:I,J:J)</f>
        <v>10FXD</v>
      </c>
      <c r="M1580" t="e">
        <f>VLOOKUP(B:B,CLIENTS!A:C,3,FALSE)</f>
        <v>#N/A</v>
      </c>
      <c r="N1580" s="51" t="e">
        <f>RIGHT(M:M,3)</f>
        <v>#N/A</v>
      </c>
      <c r="O1580" s="52" t="e">
        <f>C1580+N1580</f>
        <v>#N/A</v>
      </c>
    </row>
    <row r="1581" spans="1:15" customFormat="1">
      <c r="A1581" t="s">
        <v>456</v>
      </c>
      <c r="B1581" t="s">
        <v>453</v>
      </c>
      <c r="C1581" s="32">
        <v>41863</v>
      </c>
      <c r="D1581" s="33">
        <v>3354.9450000000002</v>
      </c>
      <c r="E1581" s="34">
        <v>0</v>
      </c>
      <c r="F1581" s="34">
        <v>3354.9450000000002</v>
      </c>
      <c r="G1581">
        <v>10</v>
      </c>
      <c r="H1581" t="s">
        <v>51</v>
      </c>
      <c r="I1581" t="s">
        <v>364</v>
      </c>
      <c r="J1581" t="s">
        <v>365</v>
      </c>
      <c r="K1581" s="23" t="str">
        <f>CONCATENATE(G:G,H:H,I:I,J:J)</f>
        <v>10FXV</v>
      </c>
      <c r="M1581" t="str">
        <f>VLOOKUP(B:B,CLIENTS!A:C,3,FALSE)</f>
        <v>CH000</v>
      </c>
      <c r="N1581" s="51" t="str">
        <f>RIGHT(M:M,3)</f>
        <v>000</v>
      </c>
      <c r="O1581" s="52">
        <f>C1581+N1581+30</f>
        <v>41893</v>
      </c>
    </row>
    <row r="1582" spans="1:15" customFormat="1">
      <c r="A1582" t="s">
        <v>457</v>
      </c>
      <c r="B1582" t="s">
        <v>453</v>
      </c>
      <c r="C1582" s="32">
        <v>41895</v>
      </c>
      <c r="D1582" s="33">
        <v>1425.298</v>
      </c>
      <c r="E1582" s="34">
        <v>0</v>
      </c>
      <c r="F1582" s="34">
        <v>1425.298</v>
      </c>
      <c r="G1582">
        <v>10</v>
      </c>
      <c r="H1582" t="s">
        <v>51</v>
      </c>
      <c r="I1582" t="s">
        <v>364</v>
      </c>
      <c r="J1582" t="s">
        <v>365</v>
      </c>
      <c r="K1582" s="23" t="str">
        <f>CONCATENATE(G:G,H:H,I:I,J:J)</f>
        <v>10FXV</v>
      </c>
      <c r="M1582" t="str">
        <f>VLOOKUP(B:B,CLIENTS!A:C,3,FALSE)</f>
        <v>CH000</v>
      </c>
      <c r="N1582" s="51" t="str">
        <f>RIGHT(M:M,3)</f>
        <v>000</v>
      </c>
      <c r="O1582" s="52">
        <f>C1582+N1582+30</f>
        <v>41925</v>
      </c>
    </row>
    <row r="1583" spans="1:15" customFormat="1">
      <c r="A1583" t="s">
        <v>458</v>
      </c>
      <c r="B1583" t="s">
        <v>453</v>
      </c>
      <c r="C1583" s="32">
        <v>41898</v>
      </c>
      <c r="D1583" s="33">
        <v>180.04599999999999</v>
      </c>
      <c r="E1583" s="34">
        <v>0</v>
      </c>
      <c r="F1583" s="34">
        <v>180.04599999999999</v>
      </c>
      <c r="G1583">
        <v>10</v>
      </c>
      <c r="H1583" t="s">
        <v>52</v>
      </c>
      <c r="I1583" t="s">
        <v>364</v>
      </c>
      <c r="J1583" t="s">
        <v>365</v>
      </c>
      <c r="K1583" s="23" t="str">
        <f>CONCATENATE(G:G,H:H,I:I,J:J)</f>
        <v>10IXV</v>
      </c>
      <c r="M1583" t="str">
        <f>VLOOKUP(B:B,CLIENTS!A:C,3,FALSE)</f>
        <v>CH000</v>
      </c>
      <c r="N1583" s="51" t="str">
        <f>RIGHT(M:M,3)</f>
        <v>000</v>
      </c>
      <c r="O1583" s="52">
        <f>C1583+N1583+30</f>
        <v>41928</v>
      </c>
    </row>
    <row r="1584" spans="1:15" customFormat="1">
      <c r="A1584" t="s">
        <v>459</v>
      </c>
      <c r="B1584" t="s">
        <v>453</v>
      </c>
      <c r="C1584" s="32">
        <v>41904</v>
      </c>
      <c r="D1584" s="33">
        <v>-160.78100000000001</v>
      </c>
      <c r="E1584" s="34">
        <v>0</v>
      </c>
      <c r="F1584" s="34">
        <v>-160.78100000000001</v>
      </c>
      <c r="G1584">
        <v>10</v>
      </c>
      <c r="H1584" t="s">
        <v>51</v>
      </c>
      <c r="I1584" t="s">
        <v>364</v>
      </c>
      <c r="J1584" t="s">
        <v>365</v>
      </c>
      <c r="K1584" s="23" t="str">
        <f>CONCATENATE(G:G,H:H,I:I,J:J)</f>
        <v>10FXV</v>
      </c>
      <c r="M1584" t="str">
        <f>VLOOKUP(B:B,CLIENTS!A:C,3,FALSE)</f>
        <v>CH000</v>
      </c>
      <c r="N1584" s="51" t="str">
        <f>RIGHT(M:M,3)</f>
        <v>000</v>
      </c>
      <c r="O1584" s="52">
        <f>C1584+N1584+30</f>
        <v>41934</v>
      </c>
    </row>
    <row r="1585" spans="1:15" customFormat="1">
      <c r="A1585" t="s">
        <v>478</v>
      </c>
      <c r="B1585" t="s">
        <v>453</v>
      </c>
      <c r="C1585" s="32">
        <v>42094</v>
      </c>
      <c r="D1585" s="33">
        <v>-3433.5680000000002</v>
      </c>
      <c r="E1585" s="34">
        <v>0</v>
      </c>
      <c r="F1585" s="34">
        <v>-3433.5680000000002</v>
      </c>
      <c r="G1585">
        <v>10</v>
      </c>
      <c r="H1585" t="s">
        <v>51</v>
      </c>
      <c r="I1585" t="s">
        <v>364</v>
      </c>
      <c r="J1585" t="s">
        <v>366</v>
      </c>
      <c r="K1585" s="23" t="str">
        <f>CONCATENATE(G:G,H:H,I:I,J:J)</f>
        <v>10FXW</v>
      </c>
      <c r="M1585" t="str">
        <f>VLOOKUP(B:B,CLIENTS!A:C,3,FALSE)</f>
        <v>CH000</v>
      </c>
      <c r="N1585" s="51" t="str">
        <f>RIGHT(M:M,3)</f>
        <v>000</v>
      </c>
      <c r="O1585" s="52">
        <f>C1585+N1585+30</f>
        <v>42124</v>
      </c>
    </row>
    <row r="1586" spans="1:15" customFormat="1">
      <c r="A1586" t="s">
        <v>2443</v>
      </c>
      <c r="B1586" t="s">
        <v>1073</v>
      </c>
      <c r="C1586" s="32">
        <v>44546</v>
      </c>
      <c r="D1586" s="33">
        <v>773.5</v>
      </c>
      <c r="E1586" s="34">
        <v>734.89</v>
      </c>
      <c r="F1586" s="34">
        <v>38.61</v>
      </c>
      <c r="G1586">
        <v>30</v>
      </c>
      <c r="H1586" t="s">
        <v>51</v>
      </c>
      <c r="I1586" t="s">
        <v>103</v>
      </c>
      <c r="J1586" t="s">
        <v>682</v>
      </c>
      <c r="K1586" s="23" t="str">
        <f>CONCATENATE(G:G,H:H,I:I,J:J)</f>
        <v>30FAD</v>
      </c>
      <c r="M1586" t="str">
        <f>VLOOKUP(B:B,CLIENTS!A:C,3,FALSE)</f>
        <v>VR060</v>
      </c>
      <c r="N1586" s="51" t="str">
        <f>RIGHT(M:M,3)</f>
        <v>060</v>
      </c>
      <c r="O1586" s="52">
        <f>C1586+N1586+30</f>
        <v>44636</v>
      </c>
    </row>
    <row r="1587" spans="1:15" customFormat="1">
      <c r="A1587" t="s">
        <v>2478</v>
      </c>
      <c r="B1587" t="s">
        <v>1074</v>
      </c>
      <c r="C1587" s="32">
        <v>44551</v>
      </c>
      <c r="D1587" s="33">
        <v>130.9</v>
      </c>
      <c r="E1587" s="34">
        <v>124.366</v>
      </c>
      <c r="F1587" s="34">
        <v>6.5339999999999998</v>
      </c>
      <c r="G1587">
        <v>30</v>
      </c>
      <c r="H1587" t="s">
        <v>51</v>
      </c>
      <c r="I1587" t="s">
        <v>102</v>
      </c>
      <c r="J1587" t="s">
        <v>682</v>
      </c>
      <c r="K1587" s="23" t="str">
        <f>CONCATENATE(G:G,H:H,I:I,J:J)</f>
        <v>30FSD</v>
      </c>
      <c r="M1587" t="str">
        <f>VLOOKUP(B:B,CLIENTS!A:C,3,FALSE)</f>
        <v>VR060</v>
      </c>
      <c r="N1587" s="51" t="str">
        <f>RIGHT(M:M,3)</f>
        <v>060</v>
      </c>
      <c r="O1587" s="52">
        <f>C1587+N1587+30</f>
        <v>44641</v>
      </c>
    </row>
    <row r="1588" spans="1:15" customFormat="1">
      <c r="A1588" t="s">
        <v>382</v>
      </c>
      <c r="B1588" t="s">
        <v>27</v>
      </c>
      <c r="C1588" s="32">
        <v>41025</v>
      </c>
      <c r="D1588" s="33">
        <v>167.04</v>
      </c>
      <c r="E1588" s="34">
        <v>0</v>
      </c>
      <c r="F1588" s="34">
        <v>167.04</v>
      </c>
      <c r="G1588">
        <v>30</v>
      </c>
      <c r="H1588" t="s">
        <v>51</v>
      </c>
      <c r="I1588" t="s">
        <v>102</v>
      </c>
      <c r="J1588" t="s">
        <v>546</v>
      </c>
      <c r="K1588" s="23" t="str">
        <f>CONCATENATE(G:G,H:H,I:I,J:J)</f>
        <v>30FSY</v>
      </c>
      <c r="M1588" t="str">
        <f>VLOOKUP(B:B,CLIENTS!A:C,3,FALSE)</f>
        <v>CH090</v>
      </c>
      <c r="N1588" s="51" t="str">
        <f>RIGHT(M:M,3)</f>
        <v>090</v>
      </c>
      <c r="O1588" s="52">
        <f>C1588+N1588+30</f>
        <v>41145</v>
      </c>
    </row>
    <row r="1589" spans="1:15" customFormat="1">
      <c r="A1589" t="s">
        <v>383</v>
      </c>
      <c r="B1589" t="s">
        <v>27</v>
      </c>
      <c r="C1589" s="32">
        <v>41052</v>
      </c>
      <c r="D1589" s="33">
        <v>167.04</v>
      </c>
      <c r="E1589" s="34">
        <v>0</v>
      </c>
      <c r="F1589" s="34">
        <v>167.04</v>
      </c>
      <c r="G1589">
        <v>30</v>
      </c>
      <c r="H1589" t="s">
        <v>51</v>
      </c>
      <c r="I1589" t="s">
        <v>102</v>
      </c>
      <c r="J1589" t="s">
        <v>546</v>
      </c>
      <c r="K1589" s="23" t="str">
        <f>CONCATENATE(G:G,H:H,I:I,J:J)</f>
        <v>30FSY</v>
      </c>
      <c r="M1589" t="str">
        <f>VLOOKUP(B:B,CLIENTS!A:C,3,FALSE)</f>
        <v>CH090</v>
      </c>
      <c r="N1589" s="51" t="str">
        <f>RIGHT(M:M,3)</f>
        <v>090</v>
      </c>
      <c r="O1589" s="52">
        <f>C1589+N1589+30</f>
        <v>41172</v>
      </c>
    </row>
    <row r="1590" spans="1:15" customFormat="1">
      <c r="A1590" t="s">
        <v>1329</v>
      </c>
      <c r="B1590" t="s">
        <v>27</v>
      </c>
      <c r="C1590" s="32">
        <v>44352</v>
      </c>
      <c r="D1590" s="33">
        <v>191.595</v>
      </c>
      <c r="E1590" s="34">
        <v>182.06100000000001</v>
      </c>
      <c r="F1590" s="34">
        <v>9.5340000000000007</v>
      </c>
      <c r="G1590">
        <v>30</v>
      </c>
      <c r="H1590" t="s">
        <v>51</v>
      </c>
      <c r="I1590" t="s">
        <v>102</v>
      </c>
      <c r="J1590" t="s">
        <v>435</v>
      </c>
      <c r="K1590" s="23" t="str">
        <f>CONCATENATE(G:G,H:H,I:I,J:J)</f>
        <v>30FSQ</v>
      </c>
      <c r="M1590" t="str">
        <f>VLOOKUP(B:B,CLIENTS!A:C,3,FALSE)</f>
        <v>CH090</v>
      </c>
      <c r="N1590" s="51" t="str">
        <f>RIGHT(M:M,3)</f>
        <v>090</v>
      </c>
      <c r="O1590" s="52">
        <f>C1590+N1590+30</f>
        <v>44472</v>
      </c>
    </row>
    <row r="1591" spans="1:15" customFormat="1">
      <c r="A1591" t="s">
        <v>2020</v>
      </c>
      <c r="B1591" t="s">
        <v>27</v>
      </c>
      <c r="C1591" s="32">
        <v>44515</v>
      </c>
      <c r="D1591" s="33">
        <v>239.19499999999999</v>
      </c>
      <c r="E1591" s="34">
        <v>0</v>
      </c>
      <c r="F1591" s="34">
        <v>239.19499999999999</v>
      </c>
      <c r="G1591">
        <v>30</v>
      </c>
      <c r="H1591" t="s">
        <v>51</v>
      </c>
      <c r="I1591" t="s">
        <v>102</v>
      </c>
      <c r="J1591" t="s">
        <v>588</v>
      </c>
      <c r="K1591" s="23" t="str">
        <f>CONCATENATE(G:G,H:H,I:I,J:J)</f>
        <v>30FSC</v>
      </c>
      <c r="M1591" t="str">
        <f>VLOOKUP(B:B,CLIENTS!A:C,3,FALSE)</f>
        <v>CH090</v>
      </c>
      <c r="N1591" s="51" t="str">
        <f>RIGHT(M:M,3)</f>
        <v>090</v>
      </c>
      <c r="O1591" s="52">
        <f>C1591+N1591+30</f>
        <v>44635</v>
      </c>
    </row>
    <row r="1592" spans="1:15" customFormat="1">
      <c r="A1592" t="s">
        <v>2098</v>
      </c>
      <c r="B1592" t="s">
        <v>27</v>
      </c>
      <c r="C1592" s="32">
        <v>44524</v>
      </c>
      <c r="D1592" s="33">
        <v>315.35500000000002</v>
      </c>
      <c r="E1592" s="34">
        <v>0</v>
      </c>
      <c r="F1592" s="34">
        <v>315.35500000000002</v>
      </c>
      <c r="G1592">
        <v>30</v>
      </c>
      <c r="H1592" t="s">
        <v>51</v>
      </c>
      <c r="I1592" t="s">
        <v>102</v>
      </c>
      <c r="J1592" t="s">
        <v>588</v>
      </c>
      <c r="K1592" s="23" t="str">
        <f>CONCATENATE(G:G,H:H,I:I,J:J)</f>
        <v>30FSC</v>
      </c>
      <c r="M1592" t="str">
        <f>VLOOKUP(B:B,CLIENTS!A:C,3,FALSE)</f>
        <v>CH090</v>
      </c>
      <c r="N1592" s="51" t="str">
        <f>RIGHT(M:M,3)</f>
        <v>090</v>
      </c>
      <c r="O1592" s="52">
        <f>C1592+N1592+30</f>
        <v>44644</v>
      </c>
    </row>
    <row r="1593" spans="1:15" customFormat="1">
      <c r="A1593" t="s">
        <v>2099</v>
      </c>
      <c r="B1593" t="s">
        <v>27</v>
      </c>
      <c r="C1593" s="32">
        <v>44524</v>
      </c>
      <c r="D1593" s="33">
        <v>204.685</v>
      </c>
      <c r="E1593" s="34">
        <v>0</v>
      </c>
      <c r="F1593" s="34">
        <v>204.685</v>
      </c>
      <c r="G1593">
        <v>30</v>
      </c>
      <c r="H1593" t="s">
        <v>51</v>
      </c>
      <c r="I1593" t="s">
        <v>102</v>
      </c>
      <c r="J1593" t="s">
        <v>588</v>
      </c>
      <c r="K1593" s="23" t="str">
        <f>CONCATENATE(G:G,H:H,I:I,J:J)</f>
        <v>30FSC</v>
      </c>
      <c r="M1593" t="str">
        <f>VLOOKUP(B:B,CLIENTS!A:C,3,FALSE)</f>
        <v>CH090</v>
      </c>
      <c r="N1593" s="51" t="str">
        <f>RIGHT(M:M,3)</f>
        <v>090</v>
      </c>
      <c r="O1593" s="52">
        <f>C1593+N1593+30</f>
        <v>44644</v>
      </c>
    </row>
    <row r="1594" spans="1:15" customFormat="1">
      <c r="A1594" t="s">
        <v>2323</v>
      </c>
      <c r="B1594" t="s">
        <v>27</v>
      </c>
      <c r="C1594" s="32">
        <v>44537</v>
      </c>
      <c r="D1594" s="33">
        <v>204.685</v>
      </c>
      <c r="E1594" s="34">
        <v>0</v>
      </c>
      <c r="F1594" s="34">
        <v>204.685</v>
      </c>
      <c r="G1594">
        <v>30</v>
      </c>
      <c r="H1594" t="s">
        <v>51</v>
      </c>
      <c r="I1594" t="s">
        <v>102</v>
      </c>
      <c r="J1594" t="s">
        <v>682</v>
      </c>
      <c r="K1594" s="23" t="str">
        <f>CONCATENATE(G:G,H:H,I:I,J:J)</f>
        <v>30FSD</v>
      </c>
      <c r="M1594" t="str">
        <f>VLOOKUP(B:B,CLIENTS!A:C,3,FALSE)</f>
        <v>CH090</v>
      </c>
      <c r="N1594" s="51" t="str">
        <f>RIGHT(M:M,3)</f>
        <v>090</v>
      </c>
      <c r="O1594" s="52">
        <f>C1594+N1594+30</f>
        <v>44657</v>
      </c>
    </row>
    <row r="1595" spans="1:15" customFormat="1">
      <c r="A1595" t="s">
        <v>2333</v>
      </c>
      <c r="B1595" t="s">
        <v>27</v>
      </c>
      <c r="C1595" s="32">
        <v>44538</v>
      </c>
      <c r="D1595" s="33">
        <v>166.01</v>
      </c>
      <c r="E1595" s="34">
        <v>0</v>
      </c>
      <c r="F1595" s="34">
        <v>166.01</v>
      </c>
      <c r="G1595">
        <v>30</v>
      </c>
      <c r="H1595" t="s">
        <v>51</v>
      </c>
      <c r="I1595" t="s">
        <v>102</v>
      </c>
      <c r="J1595" t="s">
        <v>682</v>
      </c>
      <c r="K1595" s="23" t="str">
        <f>CONCATENATE(G:G,H:H,I:I,J:J)</f>
        <v>30FSD</v>
      </c>
      <c r="M1595" t="str">
        <f>VLOOKUP(B:B,CLIENTS!A:C,3,FALSE)</f>
        <v>CH090</v>
      </c>
      <c r="N1595" s="51" t="str">
        <f>RIGHT(M:M,3)</f>
        <v>090</v>
      </c>
      <c r="O1595" s="52">
        <f>C1595+N1595+30</f>
        <v>44658</v>
      </c>
    </row>
    <row r="1596" spans="1:15" customFormat="1">
      <c r="A1596" t="s">
        <v>2507</v>
      </c>
      <c r="B1596" t="s">
        <v>27</v>
      </c>
      <c r="C1596" s="32">
        <v>44553</v>
      </c>
      <c r="D1596" s="33">
        <v>315.35500000000002</v>
      </c>
      <c r="E1596" s="34">
        <v>0</v>
      </c>
      <c r="F1596" s="34">
        <v>315.35500000000002</v>
      </c>
      <c r="G1596">
        <v>30</v>
      </c>
      <c r="H1596" t="s">
        <v>51</v>
      </c>
      <c r="I1596" t="s">
        <v>102</v>
      </c>
      <c r="J1596" t="s">
        <v>682</v>
      </c>
      <c r="K1596" s="23" t="str">
        <f>CONCATENATE(G:G,H:H,I:I,J:J)</f>
        <v>30FSD</v>
      </c>
      <c r="M1596" t="str">
        <f>VLOOKUP(B:B,CLIENTS!A:C,3,FALSE)</f>
        <v>CH090</v>
      </c>
      <c r="N1596" s="51" t="str">
        <f>RIGHT(M:M,3)</f>
        <v>090</v>
      </c>
      <c r="O1596" s="52">
        <f>C1596+N1596+30</f>
        <v>44673</v>
      </c>
    </row>
    <row r="1597" spans="1:15" customFormat="1">
      <c r="A1597" t="s">
        <v>2883</v>
      </c>
      <c r="B1597" t="s">
        <v>27</v>
      </c>
      <c r="C1597" s="32">
        <v>44565</v>
      </c>
      <c r="D1597" s="33">
        <v>204.685</v>
      </c>
      <c r="E1597" s="34">
        <v>0</v>
      </c>
      <c r="F1597" s="34">
        <v>204.685</v>
      </c>
      <c r="G1597">
        <v>30</v>
      </c>
      <c r="H1597" t="s">
        <v>51</v>
      </c>
      <c r="I1597" t="s">
        <v>102</v>
      </c>
      <c r="J1597" t="s">
        <v>803</v>
      </c>
      <c r="K1597" s="23" t="str">
        <f>CONCATENATE(G:G,H:H,I:I,J:J)</f>
        <v>30FSM</v>
      </c>
      <c r="M1597" t="str">
        <f>VLOOKUP(B:B,CLIENTS!A:C,3,FALSE)</f>
        <v>CH090</v>
      </c>
      <c r="N1597" s="51" t="str">
        <f>RIGHT(M:M,3)</f>
        <v>090</v>
      </c>
      <c r="O1597" s="52">
        <f>C1597+N1597+30</f>
        <v>44685</v>
      </c>
    </row>
    <row r="1598" spans="1:15" customFormat="1">
      <c r="A1598" t="s">
        <v>2937</v>
      </c>
      <c r="B1598" t="s">
        <v>27</v>
      </c>
      <c r="C1598" s="32">
        <v>44571</v>
      </c>
      <c r="D1598" s="33">
        <v>243.96700000000001</v>
      </c>
      <c r="E1598" s="34">
        <v>0</v>
      </c>
      <c r="F1598" s="34">
        <v>243.96700000000001</v>
      </c>
      <c r="G1598">
        <v>30</v>
      </c>
      <c r="H1598" t="s">
        <v>51</v>
      </c>
      <c r="I1598" t="s">
        <v>102</v>
      </c>
      <c r="J1598" t="s">
        <v>803</v>
      </c>
      <c r="K1598" s="23" t="str">
        <f>CONCATENATE(G:G,H:H,I:I,J:J)</f>
        <v>30FSM</v>
      </c>
      <c r="M1598" t="str">
        <f>VLOOKUP(B:B,CLIENTS!A:C,3,FALSE)</f>
        <v>CH090</v>
      </c>
      <c r="N1598" s="51" t="str">
        <f>RIGHT(M:M,3)</f>
        <v>090</v>
      </c>
      <c r="O1598" s="52">
        <f>C1598+N1598+30</f>
        <v>44691</v>
      </c>
    </row>
    <row r="1599" spans="1:15" customFormat="1">
      <c r="A1599" t="s">
        <v>3121</v>
      </c>
      <c r="B1599" t="s">
        <v>27</v>
      </c>
      <c r="C1599" s="32">
        <v>44585</v>
      </c>
      <c r="D1599" s="33">
        <v>321.64999999999998</v>
      </c>
      <c r="E1599" s="34">
        <v>0</v>
      </c>
      <c r="F1599" s="34">
        <v>321.64999999999998</v>
      </c>
      <c r="G1599">
        <v>30</v>
      </c>
      <c r="H1599" t="s">
        <v>51</v>
      </c>
      <c r="I1599" t="s">
        <v>102</v>
      </c>
      <c r="J1599" t="s">
        <v>803</v>
      </c>
      <c r="K1599" s="23" t="str">
        <f>CONCATENATE(G:G,H:H,I:I,J:J)</f>
        <v>30FSM</v>
      </c>
      <c r="M1599" t="str">
        <f>VLOOKUP(B:B,CLIENTS!A:C,3,FALSE)</f>
        <v>CH090</v>
      </c>
      <c r="N1599" s="51" t="str">
        <f>RIGHT(M:M,3)</f>
        <v>090</v>
      </c>
      <c r="O1599" s="52">
        <f>C1599+N1599+30</f>
        <v>44705</v>
      </c>
    </row>
    <row r="1600" spans="1:15" customFormat="1">
      <c r="A1600" t="s">
        <v>3122</v>
      </c>
      <c r="B1600" t="s">
        <v>27</v>
      </c>
      <c r="C1600" s="32">
        <v>44585</v>
      </c>
      <c r="D1600" s="33">
        <v>321.64999999999998</v>
      </c>
      <c r="E1600" s="34">
        <v>0</v>
      </c>
      <c r="F1600" s="34">
        <v>321.64999999999998</v>
      </c>
      <c r="G1600">
        <v>30</v>
      </c>
      <c r="H1600" t="s">
        <v>51</v>
      </c>
      <c r="I1600" t="s">
        <v>102</v>
      </c>
      <c r="J1600" t="s">
        <v>803</v>
      </c>
      <c r="K1600" s="23" t="str">
        <f>CONCATENATE(G:G,H:H,I:I,J:J)</f>
        <v>30FSM</v>
      </c>
      <c r="M1600" t="str">
        <f>VLOOKUP(B:B,CLIENTS!A:C,3,FALSE)</f>
        <v>CH090</v>
      </c>
      <c r="N1600" s="51" t="str">
        <f>RIGHT(M:M,3)</f>
        <v>090</v>
      </c>
      <c r="O1600" s="52">
        <f>C1600+N1600+30</f>
        <v>44705</v>
      </c>
    </row>
    <row r="1601" spans="1:15" customFormat="1">
      <c r="A1601" t="s">
        <v>3164</v>
      </c>
      <c r="B1601" t="s">
        <v>27</v>
      </c>
      <c r="C1601" s="32">
        <v>44586</v>
      </c>
      <c r="D1601" s="33">
        <v>304.05</v>
      </c>
      <c r="E1601" s="34">
        <v>0</v>
      </c>
      <c r="F1601" s="34">
        <v>304.05</v>
      </c>
      <c r="G1601">
        <v>30</v>
      </c>
      <c r="H1601" t="s">
        <v>51</v>
      </c>
      <c r="I1601" t="s">
        <v>102</v>
      </c>
      <c r="J1601" t="s">
        <v>803</v>
      </c>
      <c r="K1601" s="23" t="str">
        <f>CONCATENATE(G:G,H:H,I:I,J:J)</f>
        <v>30FSM</v>
      </c>
      <c r="M1601" t="str">
        <f>VLOOKUP(B:B,CLIENTS!A:C,3,FALSE)</f>
        <v>CH090</v>
      </c>
      <c r="N1601" s="51" t="str">
        <f>RIGHT(M:M,3)</f>
        <v>090</v>
      </c>
      <c r="O1601" s="52">
        <f>C1601+N1601+30</f>
        <v>44706</v>
      </c>
    </row>
    <row r="1602" spans="1:15" customFormat="1">
      <c r="A1602" t="s">
        <v>3189</v>
      </c>
      <c r="B1602" t="s">
        <v>27</v>
      </c>
      <c r="C1602" s="32">
        <v>44588</v>
      </c>
      <c r="D1602" s="33">
        <v>277.49900000000002</v>
      </c>
      <c r="E1602" s="34">
        <v>0</v>
      </c>
      <c r="F1602" s="34">
        <v>277.49900000000002</v>
      </c>
      <c r="G1602">
        <v>30</v>
      </c>
      <c r="H1602" t="s">
        <v>51</v>
      </c>
      <c r="I1602" t="s">
        <v>102</v>
      </c>
      <c r="J1602" t="s">
        <v>803</v>
      </c>
      <c r="K1602" s="23" t="str">
        <f>CONCATENATE(G:G,H:H,I:I,J:J)</f>
        <v>30FSM</v>
      </c>
      <c r="M1602" t="str">
        <f>VLOOKUP(B:B,CLIENTS!A:C,3,FALSE)</f>
        <v>CH090</v>
      </c>
      <c r="N1602" s="51" t="str">
        <f>RIGHT(M:M,3)</f>
        <v>090</v>
      </c>
      <c r="O1602" s="52">
        <f>C1602+N1602+30</f>
        <v>44708</v>
      </c>
    </row>
    <row r="1603" spans="1:15" customFormat="1">
      <c r="A1603" t="s">
        <v>3190</v>
      </c>
      <c r="B1603" t="s">
        <v>27</v>
      </c>
      <c r="C1603" s="32">
        <v>44588</v>
      </c>
      <c r="D1603" s="33">
        <v>277.49900000000002</v>
      </c>
      <c r="E1603" s="34">
        <v>0</v>
      </c>
      <c r="F1603" s="34">
        <v>277.49900000000002</v>
      </c>
      <c r="G1603">
        <v>30</v>
      </c>
      <c r="H1603" t="s">
        <v>51</v>
      </c>
      <c r="I1603" t="s">
        <v>102</v>
      </c>
      <c r="J1603" t="s">
        <v>803</v>
      </c>
      <c r="K1603" s="23" t="str">
        <f>CONCATENATE(G:G,H:H,I:I,J:J)</f>
        <v>30FSM</v>
      </c>
      <c r="M1603" t="str">
        <f>VLOOKUP(B:B,CLIENTS!A:C,3,FALSE)</f>
        <v>CH090</v>
      </c>
      <c r="N1603" s="51" t="str">
        <f>RIGHT(M:M,3)</f>
        <v>090</v>
      </c>
      <c r="O1603" s="52">
        <f>C1603+N1603+30</f>
        <v>44708</v>
      </c>
    </row>
    <row r="1604" spans="1:15" customFormat="1">
      <c r="A1604" t="s">
        <v>2540</v>
      </c>
      <c r="B1604" t="s">
        <v>1115</v>
      </c>
      <c r="C1604" s="32">
        <v>44557</v>
      </c>
      <c r="D1604" s="33">
        <v>378.23899999999998</v>
      </c>
      <c r="E1604" s="34">
        <v>0</v>
      </c>
      <c r="F1604" s="34">
        <v>378.23899999999998</v>
      </c>
      <c r="G1604">
        <v>30</v>
      </c>
      <c r="H1604" t="s">
        <v>51</v>
      </c>
      <c r="I1604" t="s">
        <v>102</v>
      </c>
      <c r="J1604" t="s">
        <v>682</v>
      </c>
      <c r="K1604" s="23" t="str">
        <f>CONCATENATE(G:G,H:H,I:I,J:J)</f>
        <v>30FSD</v>
      </c>
      <c r="M1604" t="str">
        <f>VLOOKUP(B:B,CLIENTS!A:C,3,FALSE)</f>
        <v>TR030</v>
      </c>
      <c r="N1604" s="51" t="str">
        <f>RIGHT(M:M,3)</f>
        <v>030</v>
      </c>
      <c r="O1604" s="52">
        <f>C1604+N1604+30</f>
        <v>44617</v>
      </c>
    </row>
    <row r="1605" spans="1:15" customFormat="1">
      <c r="A1605" t="s">
        <v>2158</v>
      </c>
      <c r="B1605" t="s">
        <v>2159</v>
      </c>
      <c r="C1605" s="32">
        <v>44530</v>
      </c>
      <c r="D1605" s="33">
        <v>378.23899999999998</v>
      </c>
      <c r="E1605" s="34">
        <v>0</v>
      </c>
      <c r="F1605" s="34">
        <v>378.23899999999998</v>
      </c>
      <c r="G1605">
        <v>30</v>
      </c>
      <c r="H1605" t="s">
        <v>51</v>
      </c>
      <c r="I1605" t="s">
        <v>102</v>
      </c>
      <c r="J1605" t="s">
        <v>588</v>
      </c>
      <c r="K1605" s="23" t="str">
        <f>CONCATENATE(G:G,H:H,I:I,J:J)</f>
        <v>30FSC</v>
      </c>
      <c r="M1605" t="str">
        <f>VLOOKUP(B:B,CLIENTS!A:C,3,FALSE)</f>
        <v>TR090</v>
      </c>
      <c r="N1605" s="51" t="str">
        <f>RIGHT(M:M,3)</f>
        <v>090</v>
      </c>
      <c r="O1605" s="52">
        <f>C1605+N1605+30</f>
        <v>44650</v>
      </c>
    </row>
    <row r="1606" spans="1:15" customFormat="1">
      <c r="A1606" t="s">
        <v>2963</v>
      </c>
      <c r="B1606" t="s">
        <v>2964</v>
      </c>
      <c r="C1606" s="32">
        <v>44572</v>
      </c>
      <c r="D1606" s="33">
        <v>390.928</v>
      </c>
      <c r="E1606" s="34">
        <v>0</v>
      </c>
      <c r="F1606" s="34">
        <v>390.928</v>
      </c>
      <c r="G1606">
        <v>30</v>
      </c>
      <c r="H1606" t="s">
        <v>51</v>
      </c>
      <c r="I1606" t="s">
        <v>102</v>
      </c>
      <c r="J1606" t="s">
        <v>803</v>
      </c>
      <c r="K1606" s="23" t="str">
        <f>CONCATENATE(G:G,H:H,I:I,J:J)</f>
        <v>30FSM</v>
      </c>
      <c r="M1606" t="str">
        <f>VLOOKUP(B:B,CLIENTS!A:C,3,FALSE)</f>
        <v>CH060</v>
      </c>
      <c r="N1606" s="51" t="str">
        <f>RIGHT(M:M,3)</f>
        <v>060</v>
      </c>
      <c r="O1606" s="52">
        <f>C1606+N1606+30</f>
        <v>44662</v>
      </c>
    </row>
    <row r="1607" spans="1:15" customFormat="1">
      <c r="A1607" t="s">
        <v>3086</v>
      </c>
      <c r="B1607" t="s">
        <v>2964</v>
      </c>
      <c r="C1607" s="32">
        <v>44581</v>
      </c>
      <c r="D1607" s="33">
        <v>434.74700000000001</v>
      </c>
      <c r="E1607" s="34">
        <v>0</v>
      </c>
      <c r="F1607" s="34">
        <v>434.74700000000001</v>
      </c>
      <c r="G1607">
        <v>30</v>
      </c>
      <c r="H1607" t="s">
        <v>51</v>
      </c>
      <c r="I1607" t="s">
        <v>102</v>
      </c>
      <c r="J1607" t="s">
        <v>803</v>
      </c>
      <c r="K1607" s="23" t="str">
        <f>CONCATENATE(G:G,H:H,I:I,J:J)</f>
        <v>30FSM</v>
      </c>
      <c r="M1607" t="str">
        <f>VLOOKUP(B:B,CLIENTS!A:C,3,FALSE)</f>
        <v>CH060</v>
      </c>
      <c r="N1607" s="51" t="str">
        <f>RIGHT(M:M,3)</f>
        <v>060</v>
      </c>
      <c r="O1607" s="52">
        <f>C1607+N1607+30</f>
        <v>44671</v>
      </c>
    </row>
    <row r="1608" spans="1:15" customFormat="1">
      <c r="A1608" t="s">
        <v>3163</v>
      </c>
      <c r="B1608" t="s">
        <v>2964</v>
      </c>
      <c r="C1608" s="32">
        <v>44586</v>
      </c>
      <c r="D1608" s="33">
        <v>355.75799999999998</v>
      </c>
      <c r="E1608" s="34">
        <v>0</v>
      </c>
      <c r="F1608" s="34">
        <v>355.75799999999998</v>
      </c>
      <c r="G1608">
        <v>30</v>
      </c>
      <c r="H1608" t="s">
        <v>51</v>
      </c>
      <c r="I1608" t="s">
        <v>102</v>
      </c>
      <c r="J1608" t="s">
        <v>803</v>
      </c>
      <c r="K1608" s="23" t="str">
        <f>CONCATENATE(G:G,H:H,I:I,J:J)</f>
        <v>30FSM</v>
      </c>
      <c r="M1608" t="str">
        <f>VLOOKUP(B:B,CLIENTS!A:C,3,FALSE)</f>
        <v>CH060</v>
      </c>
      <c r="N1608" s="51" t="str">
        <f>RIGHT(M:M,3)</f>
        <v>060</v>
      </c>
      <c r="O1608" s="52">
        <f>C1608+N1608+30</f>
        <v>44676</v>
      </c>
    </row>
    <row r="1609" spans="1:15" customFormat="1">
      <c r="A1609" t="s">
        <v>2696</v>
      </c>
      <c r="B1609" t="s">
        <v>18</v>
      </c>
      <c r="C1609" s="32">
        <v>44560</v>
      </c>
      <c r="D1609" s="33">
        <v>6757.5990000000002</v>
      </c>
      <c r="E1609" s="34">
        <v>0</v>
      </c>
      <c r="F1609" s="34">
        <v>6757.5990000000002</v>
      </c>
      <c r="G1609">
        <v>30</v>
      </c>
      <c r="H1609" t="s">
        <v>51</v>
      </c>
      <c r="I1609" t="s">
        <v>369</v>
      </c>
      <c r="J1609" t="s">
        <v>682</v>
      </c>
      <c r="K1609" s="23" t="str">
        <f>CONCATENATE(G:G,H:H,I:I,J:J)</f>
        <v>30FRD</v>
      </c>
      <c r="M1609" t="str">
        <f>VLOOKUP(B:B,CLIENTS!A:C,3,FALSE)</f>
        <v>CH090</v>
      </c>
      <c r="N1609" s="51" t="str">
        <f>RIGHT(M:M,3)</f>
        <v>090</v>
      </c>
      <c r="O1609" s="52">
        <f>C1609+N1609+30</f>
        <v>44680</v>
      </c>
    </row>
    <row r="1610" spans="1:15" customFormat="1">
      <c r="A1610" t="s">
        <v>3280</v>
      </c>
      <c r="B1610" t="s">
        <v>18</v>
      </c>
      <c r="C1610" s="32">
        <v>44592</v>
      </c>
      <c r="D1610" s="33">
        <v>9684.9989999999998</v>
      </c>
      <c r="E1610" s="34">
        <v>0</v>
      </c>
      <c r="F1610" s="34">
        <v>9684.9989999999998</v>
      </c>
      <c r="G1610">
        <v>30</v>
      </c>
      <c r="H1610" t="s">
        <v>51</v>
      </c>
      <c r="I1610" t="s">
        <v>369</v>
      </c>
      <c r="J1610" t="s">
        <v>803</v>
      </c>
      <c r="K1610" s="23" t="str">
        <f>CONCATENATE(G:G,H:H,I:I,J:J)</f>
        <v>30FRM</v>
      </c>
      <c r="M1610" t="str">
        <f>VLOOKUP(B:B,CLIENTS!A:C,3,FALSE)</f>
        <v>CH090</v>
      </c>
      <c r="N1610" s="51" t="str">
        <f>RIGHT(M:M,3)</f>
        <v>090</v>
      </c>
      <c r="O1610" s="52">
        <f>C1610+N1610+30</f>
        <v>44712</v>
      </c>
    </row>
    <row r="1611" spans="1:15" customFormat="1">
      <c r="A1611" t="s">
        <v>2639</v>
      </c>
      <c r="B1611" t="s">
        <v>591</v>
      </c>
      <c r="C1611" s="32">
        <v>44559</v>
      </c>
      <c r="D1611" s="33">
        <v>1353.068</v>
      </c>
      <c r="E1611" s="34">
        <v>1072.27</v>
      </c>
      <c r="F1611" s="34">
        <v>280.798</v>
      </c>
      <c r="G1611">
        <v>30</v>
      </c>
      <c r="H1611" t="s">
        <v>51</v>
      </c>
      <c r="I1611" t="s">
        <v>369</v>
      </c>
      <c r="J1611" t="s">
        <v>682</v>
      </c>
      <c r="K1611" s="23" t="str">
        <f>CONCATENATE(G:G,H:H,I:I,J:J)</f>
        <v>30FRD</v>
      </c>
      <c r="M1611" t="str">
        <f>VLOOKUP(B:B,CLIENTS!A:C,3,FALSE)</f>
        <v>ES</v>
      </c>
      <c r="N1611" s="51">
        <v>0</v>
      </c>
      <c r="O1611" s="52">
        <f>C1611+N1611+30</f>
        <v>44589</v>
      </c>
    </row>
    <row r="1612" spans="1:15" customFormat="1">
      <c r="A1612" t="s">
        <v>2695</v>
      </c>
      <c r="B1612" t="s">
        <v>591</v>
      </c>
      <c r="C1612" s="32">
        <v>44560</v>
      </c>
      <c r="D1612" s="33">
        <v>3187.9490000000001</v>
      </c>
      <c r="E1612" s="34">
        <v>0</v>
      </c>
      <c r="F1612" s="34">
        <v>3187.9490000000001</v>
      </c>
      <c r="G1612">
        <v>30</v>
      </c>
      <c r="H1612" t="s">
        <v>51</v>
      </c>
      <c r="I1612" t="s">
        <v>369</v>
      </c>
      <c r="J1612" t="s">
        <v>682</v>
      </c>
      <c r="K1612" s="23" t="str">
        <f>CONCATENATE(G:G,H:H,I:I,J:J)</f>
        <v>30FRD</v>
      </c>
      <c r="M1612" t="str">
        <f>VLOOKUP(B:B,CLIENTS!A:C,3,FALSE)</f>
        <v>ES</v>
      </c>
      <c r="N1612" s="51">
        <v>0</v>
      </c>
      <c r="O1612" s="52">
        <f>C1612+N1612+30</f>
        <v>44590</v>
      </c>
    </row>
    <row r="1613" spans="1:15" customFormat="1">
      <c r="A1613" t="s">
        <v>3289</v>
      </c>
      <c r="B1613" t="s">
        <v>591</v>
      </c>
      <c r="C1613" s="32">
        <v>44592</v>
      </c>
      <c r="D1613" s="33">
        <v>234.11099999999999</v>
      </c>
      <c r="E1613" s="34">
        <v>0</v>
      </c>
      <c r="F1613" s="34">
        <v>234.11099999999999</v>
      </c>
      <c r="G1613">
        <v>30</v>
      </c>
      <c r="H1613" t="s">
        <v>51</v>
      </c>
      <c r="I1613" t="s">
        <v>369</v>
      </c>
      <c r="J1613" t="s">
        <v>803</v>
      </c>
      <c r="K1613" s="23" t="str">
        <f>CONCATENATE(G:G,H:H,I:I,J:J)</f>
        <v>30FRM</v>
      </c>
      <c r="M1613" t="str">
        <f>VLOOKUP(B:B,CLIENTS!A:C,3,FALSE)</f>
        <v>ES</v>
      </c>
      <c r="N1613" s="51">
        <v>0</v>
      </c>
      <c r="O1613" s="52">
        <f>C1613+N1613+30</f>
        <v>44622</v>
      </c>
    </row>
    <row r="1614" spans="1:15" customFormat="1">
      <c r="A1614" t="s">
        <v>2760</v>
      </c>
      <c r="B1614" t="s">
        <v>899</v>
      </c>
      <c r="C1614" s="32">
        <v>44561</v>
      </c>
      <c r="D1614" s="33">
        <v>9333.223</v>
      </c>
      <c r="E1614" s="34">
        <v>9326.223</v>
      </c>
      <c r="F1614" s="34">
        <v>7</v>
      </c>
      <c r="G1614">
        <v>30</v>
      </c>
      <c r="H1614" t="s">
        <v>51</v>
      </c>
      <c r="I1614" t="s">
        <v>369</v>
      </c>
      <c r="J1614" t="s">
        <v>682</v>
      </c>
      <c r="K1614" s="23" t="str">
        <f>CONCATENATE(G:G,H:H,I:I,J:J)</f>
        <v>30FRD</v>
      </c>
      <c r="M1614" t="str">
        <f>VLOOKUP(B:B,CLIENTS!A:C,3,FALSE)</f>
        <v>CH030</v>
      </c>
      <c r="N1614" s="51" t="str">
        <f>RIGHT(M:M,3)</f>
        <v>030</v>
      </c>
      <c r="O1614" s="52">
        <f>C1614+N1614+30</f>
        <v>44621</v>
      </c>
    </row>
    <row r="1615" spans="1:15" customFormat="1">
      <c r="A1615" t="s">
        <v>3281</v>
      </c>
      <c r="B1615" t="s">
        <v>899</v>
      </c>
      <c r="C1615" s="32">
        <v>44592</v>
      </c>
      <c r="D1615" s="33">
        <v>4775.0330000000004</v>
      </c>
      <c r="E1615" s="34">
        <v>0</v>
      </c>
      <c r="F1615" s="34">
        <v>4775.0330000000004</v>
      </c>
      <c r="G1615">
        <v>30</v>
      </c>
      <c r="H1615" t="s">
        <v>51</v>
      </c>
      <c r="I1615" t="s">
        <v>369</v>
      </c>
      <c r="J1615" t="s">
        <v>803</v>
      </c>
      <c r="K1615" s="23" t="str">
        <f>CONCATENATE(G:G,H:H,I:I,J:J)</f>
        <v>30FRM</v>
      </c>
      <c r="M1615" t="str">
        <f>VLOOKUP(B:B,CLIENTS!A:C,3,FALSE)</f>
        <v>CH030</v>
      </c>
      <c r="N1615" s="51" t="str">
        <f>RIGHT(M:M,3)</f>
        <v>030</v>
      </c>
      <c r="O1615" s="52">
        <f>C1615+N1615+30</f>
        <v>44652</v>
      </c>
    </row>
    <row r="1616" spans="1:15" customFormat="1">
      <c r="A1616" t="s">
        <v>3290</v>
      </c>
      <c r="B1616" t="s">
        <v>221</v>
      </c>
      <c r="C1616" s="32">
        <v>44592</v>
      </c>
      <c r="D1616" s="33">
        <v>4796.3869999999997</v>
      </c>
      <c r="E1616" s="34">
        <v>0</v>
      </c>
      <c r="F1616" s="34">
        <v>4796.3869999999997</v>
      </c>
      <c r="G1616">
        <v>30</v>
      </c>
      <c r="H1616" t="s">
        <v>51</v>
      </c>
      <c r="I1616" t="s">
        <v>369</v>
      </c>
      <c r="J1616" t="s">
        <v>803</v>
      </c>
      <c r="K1616" s="23" t="str">
        <f>CONCATENATE(G:G,H:H,I:I,J:J)</f>
        <v>30FRM</v>
      </c>
      <c r="M1616" t="str">
        <f>VLOOKUP(B:B,CLIENTS!A:C,3,FALSE)</f>
        <v>TR120</v>
      </c>
      <c r="N1616" s="51" t="str">
        <f>RIGHT(M:M,3)</f>
        <v>120</v>
      </c>
      <c r="O1616" s="52">
        <f>C1616+N1616+30</f>
        <v>44742</v>
      </c>
    </row>
    <row r="1617" spans="1:15" customFormat="1">
      <c r="A1617" t="s">
        <v>3288</v>
      </c>
      <c r="B1617" t="s">
        <v>42</v>
      </c>
      <c r="C1617" s="32">
        <v>44592</v>
      </c>
      <c r="D1617" s="33">
        <v>1676.0709999999999</v>
      </c>
      <c r="E1617" s="34">
        <v>0</v>
      </c>
      <c r="F1617" s="34">
        <v>1676.0709999999999</v>
      </c>
      <c r="G1617">
        <v>30</v>
      </c>
      <c r="H1617" t="s">
        <v>51</v>
      </c>
      <c r="I1617" t="s">
        <v>369</v>
      </c>
      <c r="J1617" t="s">
        <v>803</v>
      </c>
      <c r="K1617" s="23" t="str">
        <f>CONCATENATE(G:G,H:H,I:I,J:J)</f>
        <v>30FRM</v>
      </c>
      <c r="M1617" t="str">
        <f>VLOOKUP(B:B,CLIENTS!A:C,3,FALSE)</f>
        <v>CH060</v>
      </c>
      <c r="N1617" s="51" t="str">
        <f>RIGHT(M:M,3)</f>
        <v>060</v>
      </c>
      <c r="O1617" s="52">
        <f>C1617+N1617+30</f>
        <v>44682</v>
      </c>
    </row>
    <row r="1618" spans="1:15" customFormat="1">
      <c r="A1618" t="s">
        <v>3284</v>
      </c>
      <c r="B1618" t="s">
        <v>3285</v>
      </c>
      <c r="C1618" s="32">
        <v>44592</v>
      </c>
      <c r="D1618" s="33">
        <v>1372.2280000000001</v>
      </c>
      <c r="E1618" s="34">
        <v>0</v>
      </c>
      <c r="F1618" s="34">
        <v>1372.2280000000001</v>
      </c>
      <c r="G1618">
        <v>30</v>
      </c>
      <c r="H1618" t="s">
        <v>51</v>
      </c>
      <c r="I1618" t="s">
        <v>369</v>
      </c>
      <c r="J1618" t="s">
        <v>803</v>
      </c>
      <c r="K1618" s="23" t="str">
        <f>CONCATENATE(G:G,H:H,I:I,J:J)</f>
        <v>30FRM</v>
      </c>
      <c r="M1618" t="str">
        <f>VLOOKUP(B:B,CLIENTS!A:C,3,FALSE)</f>
        <v>CH060</v>
      </c>
      <c r="N1618" s="51" t="str">
        <f>RIGHT(M:M,3)</f>
        <v>060</v>
      </c>
      <c r="O1618" s="52">
        <f>C1618+N1618+30</f>
        <v>44682</v>
      </c>
    </row>
    <row r="1619" spans="1:15" customFormat="1">
      <c r="A1619" t="s">
        <v>2759</v>
      </c>
      <c r="B1619" t="s">
        <v>220</v>
      </c>
      <c r="C1619" s="32">
        <v>44561</v>
      </c>
      <c r="D1619" s="33">
        <v>12028.62</v>
      </c>
      <c r="E1619" s="34">
        <v>3863.2829999999999</v>
      </c>
      <c r="F1619" s="34">
        <v>8165.3370000000004</v>
      </c>
      <c r="G1619">
        <v>30</v>
      </c>
      <c r="H1619" t="s">
        <v>51</v>
      </c>
      <c r="I1619" t="s">
        <v>369</v>
      </c>
      <c r="J1619" t="s">
        <v>682</v>
      </c>
      <c r="K1619" s="23" t="str">
        <f>CONCATENATE(G:G,H:H,I:I,J:J)</f>
        <v>30FRD</v>
      </c>
      <c r="M1619" t="str">
        <f>VLOOKUP(B:B,CLIENTS!A:C,3,FALSE)</f>
        <v>CH030</v>
      </c>
      <c r="N1619" s="51" t="str">
        <f>RIGHT(M:M,3)</f>
        <v>030</v>
      </c>
      <c r="O1619" s="52">
        <f>C1619+N1619+30</f>
        <v>44621</v>
      </c>
    </row>
    <row r="1620" spans="1:15" customFormat="1">
      <c r="A1620" t="s">
        <v>3283</v>
      </c>
      <c r="B1620" t="s">
        <v>220</v>
      </c>
      <c r="C1620" s="32">
        <v>44592</v>
      </c>
      <c r="D1620" s="33">
        <v>3876.6529999999998</v>
      </c>
      <c r="E1620" s="34">
        <v>0</v>
      </c>
      <c r="F1620" s="34">
        <v>3876.6529999999998</v>
      </c>
      <c r="G1620">
        <v>30</v>
      </c>
      <c r="H1620" t="s">
        <v>51</v>
      </c>
      <c r="I1620" t="s">
        <v>369</v>
      </c>
      <c r="J1620" t="s">
        <v>803</v>
      </c>
      <c r="K1620" s="23" t="str">
        <f>CONCATENATE(G:G,H:H,I:I,J:J)</f>
        <v>30FRM</v>
      </c>
      <c r="M1620" t="str">
        <f>VLOOKUP(B:B,CLIENTS!A:C,3,FALSE)</f>
        <v>CH030</v>
      </c>
      <c r="N1620" s="51" t="str">
        <f>RIGHT(M:M,3)</f>
        <v>030</v>
      </c>
      <c r="O1620" s="52">
        <f>C1620+N1620+30</f>
        <v>44652</v>
      </c>
    </row>
    <row r="1621" spans="1:15" customFormat="1">
      <c r="A1621" t="s">
        <v>3287</v>
      </c>
      <c r="B1621" t="s">
        <v>919</v>
      </c>
      <c r="C1621" s="32">
        <v>44592</v>
      </c>
      <c r="D1621" s="33">
        <v>2579.5340000000001</v>
      </c>
      <c r="E1621" s="34">
        <v>0</v>
      </c>
      <c r="F1621" s="34">
        <v>2579.5340000000001</v>
      </c>
      <c r="G1621">
        <v>30</v>
      </c>
      <c r="H1621" t="s">
        <v>51</v>
      </c>
      <c r="I1621" t="s">
        <v>369</v>
      </c>
      <c r="J1621" t="s">
        <v>803</v>
      </c>
      <c r="K1621" s="23" t="str">
        <f>CONCATENATE(G:G,H:H,I:I,J:J)</f>
        <v>30FRM</v>
      </c>
      <c r="M1621" t="str">
        <f>VLOOKUP(B:B,CLIENTS!A:C,3,FALSE)</f>
        <v>CH090</v>
      </c>
      <c r="N1621" s="51" t="str">
        <f>RIGHT(M:M,3)</f>
        <v>090</v>
      </c>
      <c r="O1621" s="52">
        <f>C1621+N1621+30</f>
        <v>44712</v>
      </c>
    </row>
    <row r="1622" spans="1:15" customFormat="1">
      <c r="A1622" t="s">
        <v>1696</v>
      </c>
      <c r="B1622" t="s">
        <v>1037</v>
      </c>
      <c r="C1622" s="32">
        <v>44481</v>
      </c>
      <c r="D1622" s="33">
        <v>-2690.06</v>
      </c>
      <c r="E1622" s="34">
        <v>-2040.623</v>
      </c>
      <c r="F1622" s="34">
        <v>-649.43700000000001</v>
      </c>
      <c r="G1622">
        <v>30</v>
      </c>
      <c r="H1622" t="s">
        <v>51</v>
      </c>
      <c r="I1622" t="s">
        <v>369</v>
      </c>
      <c r="J1622" t="s">
        <v>1173</v>
      </c>
      <c r="K1622" s="23" t="str">
        <f>CONCATENATE(G:G,H:H,I:I,J:J)</f>
        <v>30FRH</v>
      </c>
      <c r="M1622" t="str">
        <f>VLOOKUP(B:B,CLIENTS!A:C,3,FALSE)</f>
        <v>CH060</v>
      </c>
      <c r="N1622" s="51" t="str">
        <f>RIGHT(M:M,3)</f>
        <v>060</v>
      </c>
      <c r="O1622" s="52">
        <f>C1622+N1622+30</f>
        <v>44571</v>
      </c>
    </row>
    <row r="1623" spans="1:15" customFormat="1">
      <c r="A1623" t="s">
        <v>3271</v>
      </c>
      <c r="B1623" t="s">
        <v>442</v>
      </c>
      <c r="C1623" s="32">
        <v>44592</v>
      </c>
      <c r="D1623" s="33">
        <v>17375.307000000001</v>
      </c>
      <c r="E1623" s="34">
        <v>0</v>
      </c>
      <c r="F1623" s="34">
        <v>17375.307000000001</v>
      </c>
      <c r="G1623">
        <v>30</v>
      </c>
      <c r="H1623" t="s">
        <v>51</v>
      </c>
      <c r="I1623" t="s">
        <v>369</v>
      </c>
      <c r="J1623" t="s">
        <v>803</v>
      </c>
      <c r="K1623" s="23" t="str">
        <f>CONCATENATE(G:G,H:H,I:I,J:J)</f>
        <v>30FRM</v>
      </c>
      <c r="M1623" t="str">
        <f>VLOOKUP(B:B,CLIENTS!A:C,3,FALSE)</f>
        <v>TR090</v>
      </c>
      <c r="N1623" s="51" t="str">
        <f>RIGHT(M:M,3)</f>
        <v>090</v>
      </c>
      <c r="O1623" s="52">
        <f>C1623+N1623+30</f>
        <v>44712</v>
      </c>
    </row>
    <row r="1624" spans="1:15" customFormat="1">
      <c r="A1624" t="s">
        <v>2173</v>
      </c>
      <c r="B1624" t="s">
        <v>508</v>
      </c>
      <c r="C1624" s="32">
        <v>44530</v>
      </c>
      <c r="D1624" s="33">
        <v>3969.6790000000001</v>
      </c>
      <c r="E1624" s="34">
        <v>1500</v>
      </c>
      <c r="F1624" s="34">
        <v>2469.6790000000001</v>
      </c>
      <c r="G1624">
        <v>30</v>
      </c>
      <c r="H1624" t="s">
        <v>51</v>
      </c>
      <c r="I1624" t="s">
        <v>369</v>
      </c>
      <c r="J1624" t="s">
        <v>588</v>
      </c>
      <c r="K1624" s="23" t="str">
        <f>CONCATENATE(G:G,H:H,I:I,J:J)</f>
        <v>30FRC</v>
      </c>
      <c r="M1624" t="str">
        <f>VLOOKUP(B:B,CLIENTS!A:C,3,FALSE)</f>
        <v>ES</v>
      </c>
      <c r="N1624" s="51">
        <v>0</v>
      </c>
      <c r="O1624" s="52">
        <f>C1624+N1624+30</f>
        <v>44560</v>
      </c>
    </row>
    <row r="1625" spans="1:15" customFormat="1">
      <c r="A1625" t="s">
        <v>2763</v>
      </c>
      <c r="B1625" t="s">
        <v>508</v>
      </c>
      <c r="C1625" s="32">
        <v>44561</v>
      </c>
      <c r="D1625" s="33">
        <v>2066.69</v>
      </c>
      <c r="E1625" s="34">
        <v>0</v>
      </c>
      <c r="F1625" s="34">
        <v>2066.69</v>
      </c>
      <c r="G1625">
        <v>30</v>
      </c>
      <c r="H1625" t="s">
        <v>51</v>
      </c>
      <c r="I1625" t="s">
        <v>369</v>
      </c>
      <c r="J1625" t="s">
        <v>682</v>
      </c>
      <c r="K1625" s="23" t="str">
        <f>CONCATENATE(G:G,H:H,I:I,J:J)</f>
        <v>30FRD</v>
      </c>
      <c r="M1625" t="str">
        <f>VLOOKUP(B:B,CLIENTS!A:C,3,FALSE)</f>
        <v>ES</v>
      </c>
      <c r="N1625" s="51">
        <v>0</v>
      </c>
      <c r="O1625" s="52">
        <f>C1625+N1625+30</f>
        <v>44591</v>
      </c>
    </row>
    <row r="1626" spans="1:15" customFormat="1">
      <c r="A1626" t="s">
        <v>3282</v>
      </c>
      <c r="B1626" t="s">
        <v>508</v>
      </c>
      <c r="C1626" s="32">
        <v>44592</v>
      </c>
      <c r="D1626" s="33">
        <v>2247.3040000000001</v>
      </c>
      <c r="E1626" s="34">
        <v>0</v>
      </c>
      <c r="F1626" s="34">
        <v>2247.3040000000001</v>
      </c>
      <c r="G1626">
        <v>30</v>
      </c>
      <c r="H1626" t="s">
        <v>51</v>
      </c>
      <c r="I1626" t="s">
        <v>369</v>
      </c>
      <c r="J1626" t="s">
        <v>803</v>
      </c>
      <c r="K1626" s="23" t="str">
        <f>CONCATENATE(G:G,H:H,I:I,J:J)</f>
        <v>30FRM</v>
      </c>
      <c r="M1626" t="str">
        <f>VLOOKUP(B:B,CLIENTS!A:C,3,FALSE)</f>
        <v>ES</v>
      </c>
      <c r="N1626" s="51">
        <v>0</v>
      </c>
      <c r="O1626" s="52">
        <f>C1626+N1626+30</f>
        <v>44622</v>
      </c>
    </row>
    <row r="1627" spans="1:15" customFormat="1">
      <c r="A1627" t="s">
        <v>2764</v>
      </c>
      <c r="B1627" t="s">
        <v>1212</v>
      </c>
      <c r="C1627" s="32">
        <v>44561</v>
      </c>
      <c r="D1627" s="33">
        <v>2426.0880000000002</v>
      </c>
      <c r="E1627" s="34">
        <v>1326.088</v>
      </c>
      <c r="F1627" s="34">
        <v>1100</v>
      </c>
      <c r="G1627">
        <v>30</v>
      </c>
      <c r="H1627" t="s">
        <v>51</v>
      </c>
      <c r="I1627" t="s">
        <v>369</v>
      </c>
      <c r="J1627" t="s">
        <v>682</v>
      </c>
      <c r="K1627" s="23" t="str">
        <f>CONCATENATE(G:G,H:H,I:I,J:J)</f>
        <v>30FRD</v>
      </c>
      <c r="M1627" t="str">
        <f>VLOOKUP(B:B,CLIENTS!A:C,3,FALSE)</f>
        <v>ES</v>
      </c>
      <c r="N1627" s="51">
        <v>0</v>
      </c>
      <c r="O1627" s="52">
        <f>C1627+N1627+30</f>
        <v>44591</v>
      </c>
    </row>
    <row r="1628" spans="1:15" customFormat="1">
      <c r="A1628" t="s">
        <v>2966</v>
      </c>
      <c r="B1628" t="s">
        <v>1212</v>
      </c>
      <c r="C1628" s="32">
        <v>44572</v>
      </c>
      <c r="D1628" s="33">
        <v>2179.9789999999998</v>
      </c>
      <c r="E1628" s="34">
        <v>0</v>
      </c>
      <c r="F1628" s="34">
        <v>2179.9789999999998</v>
      </c>
      <c r="G1628">
        <v>30</v>
      </c>
      <c r="H1628" t="s">
        <v>51</v>
      </c>
      <c r="I1628" t="s">
        <v>369</v>
      </c>
      <c r="J1628" t="s">
        <v>803</v>
      </c>
      <c r="K1628" s="23" t="str">
        <f>CONCATENATE(G:G,H:H,I:I,J:J)</f>
        <v>30FRM</v>
      </c>
      <c r="M1628" t="str">
        <f>VLOOKUP(B:B,CLIENTS!A:C,3,FALSE)</f>
        <v>ES</v>
      </c>
      <c r="N1628" s="51">
        <v>0</v>
      </c>
      <c r="O1628" s="52">
        <f>C1628+N1628+30</f>
        <v>44602</v>
      </c>
    </row>
    <row r="1629" spans="1:15" customFormat="1">
      <c r="A1629" t="s">
        <v>2942</v>
      </c>
      <c r="B1629" t="s">
        <v>2943</v>
      </c>
      <c r="C1629" s="32">
        <v>44571</v>
      </c>
      <c r="D1629" s="33">
        <v>1814.443</v>
      </c>
      <c r="E1629" s="34">
        <v>0</v>
      </c>
      <c r="F1629" s="34">
        <v>1814.443</v>
      </c>
      <c r="G1629">
        <v>30</v>
      </c>
      <c r="H1629" t="s">
        <v>51</v>
      </c>
      <c r="I1629" t="s">
        <v>369</v>
      </c>
      <c r="J1629" t="s">
        <v>803</v>
      </c>
      <c r="K1629" s="23" t="str">
        <f>CONCATENATE(G:G,H:H,I:I,J:J)</f>
        <v>30FRM</v>
      </c>
      <c r="M1629" t="str">
        <f>VLOOKUP(B:B,CLIENTS!A:C,3,FALSE)</f>
        <v>CH090</v>
      </c>
      <c r="N1629" s="51" t="str">
        <f>RIGHT(M:M,3)</f>
        <v>090</v>
      </c>
      <c r="O1629" s="52">
        <f>C1629+N1629+30</f>
        <v>44691</v>
      </c>
    </row>
    <row r="1630" spans="1:15" customFormat="1">
      <c r="A1630" t="s">
        <v>2993</v>
      </c>
      <c r="B1630" t="s">
        <v>2943</v>
      </c>
      <c r="C1630" s="32">
        <v>44574</v>
      </c>
      <c r="D1630" s="33">
        <v>439.93599999999998</v>
      </c>
      <c r="E1630" s="34">
        <v>0</v>
      </c>
      <c r="F1630" s="34">
        <v>439.93599999999998</v>
      </c>
      <c r="G1630">
        <v>30</v>
      </c>
      <c r="H1630" t="s">
        <v>51</v>
      </c>
      <c r="I1630" t="s">
        <v>369</v>
      </c>
      <c r="J1630" t="s">
        <v>803</v>
      </c>
      <c r="K1630" s="23" t="str">
        <f>CONCATENATE(G:G,H:H,I:I,J:J)</f>
        <v>30FRM</v>
      </c>
      <c r="M1630" t="str">
        <f>VLOOKUP(B:B,CLIENTS!A:C,3,FALSE)</f>
        <v>CH090</v>
      </c>
      <c r="N1630" s="51" t="str">
        <f>RIGHT(M:M,3)</f>
        <v>090</v>
      </c>
      <c r="O1630" s="52">
        <f>C1630+N1630+30</f>
        <v>44694</v>
      </c>
    </row>
    <row r="1631" spans="1:15" customFormat="1">
      <c r="A1631" t="s">
        <v>2915</v>
      </c>
      <c r="B1631" t="s">
        <v>2916</v>
      </c>
      <c r="C1631" s="32">
        <v>44568</v>
      </c>
      <c r="D1631" s="33">
        <v>2131.3130000000001</v>
      </c>
      <c r="E1631" s="34">
        <v>1630</v>
      </c>
      <c r="F1631" s="34">
        <v>501.31299999999999</v>
      </c>
      <c r="G1631">
        <v>30</v>
      </c>
      <c r="H1631" t="s">
        <v>51</v>
      </c>
      <c r="I1631" t="s">
        <v>369</v>
      </c>
      <c r="J1631" t="s">
        <v>803</v>
      </c>
      <c r="K1631" s="23" t="str">
        <f>CONCATENATE(G:G,H:H,I:I,J:J)</f>
        <v>30FRM</v>
      </c>
      <c r="M1631" t="str">
        <f>VLOOKUP(B:B,CLIENTS!A:C,3,FALSE)</f>
        <v>ES</v>
      </c>
      <c r="N1631" s="51">
        <v>0</v>
      </c>
      <c r="O1631" s="52">
        <f>C1631+N1631+30</f>
        <v>44598</v>
      </c>
    </row>
    <row r="1632" spans="1:15" customFormat="1">
      <c r="A1632" t="s">
        <v>3223</v>
      </c>
      <c r="B1632" t="s">
        <v>2916</v>
      </c>
      <c r="C1632" s="32">
        <v>44589</v>
      </c>
      <c r="D1632" s="33">
        <v>2139.4650000000001</v>
      </c>
      <c r="E1632" s="34">
        <v>0</v>
      </c>
      <c r="F1632" s="34">
        <v>2139.4650000000001</v>
      </c>
      <c r="G1632">
        <v>30</v>
      </c>
      <c r="H1632" t="s">
        <v>51</v>
      </c>
      <c r="I1632" t="s">
        <v>369</v>
      </c>
      <c r="J1632" t="s">
        <v>803</v>
      </c>
      <c r="K1632" s="23" t="str">
        <f>CONCATENATE(G:G,H:H,I:I,J:J)</f>
        <v>30FRM</v>
      </c>
      <c r="M1632" t="str">
        <f>VLOOKUP(B:B,CLIENTS!A:C,3,FALSE)</f>
        <v>ES</v>
      </c>
      <c r="N1632" s="51">
        <v>0</v>
      </c>
      <c r="O1632" s="52">
        <f>C1632+N1632+30</f>
        <v>44619</v>
      </c>
    </row>
    <row r="1633" spans="1:15" customFormat="1">
      <c r="A1633" t="s">
        <v>2762</v>
      </c>
      <c r="B1633" t="s">
        <v>1063</v>
      </c>
      <c r="C1633" s="32">
        <v>44561</v>
      </c>
      <c r="D1633" s="33">
        <v>10150.794</v>
      </c>
      <c r="E1633" s="34">
        <v>4138.09</v>
      </c>
      <c r="F1633" s="34">
        <v>6012.7039999999997</v>
      </c>
      <c r="G1633">
        <v>30</v>
      </c>
      <c r="H1633" t="s">
        <v>51</v>
      </c>
      <c r="I1633" t="s">
        <v>369</v>
      </c>
      <c r="J1633" t="s">
        <v>682</v>
      </c>
      <c r="K1633" s="23" t="str">
        <f>CONCATENATE(G:G,H:H,I:I,J:J)</f>
        <v>30FRD</v>
      </c>
      <c r="M1633" t="str">
        <f>VLOOKUP(B:B,CLIENTS!A:C,3,FALSE)</f>
        <v>ES</v>
      </c>
      <c r="N1633" s="51">
        <v>0</v>
      </c>
      <c r="O1633" s="52">
        <f>C1633+N1633+30</f>
        <v>44591</v>
      </c>
    </row>
    <row r="1634" spans="1:15" customFormat="1">
      <c r="A1634" t="s">
        <v>3272</v>
      </c>
      <c r="B1634" t="s">
        <v>1063</v>
      </c>
      <c r="C1634" s="32">
        <v>44592</v>
      </c>
      <c r="D1634" s="33">
        <v>9241.6290000000008</v>
      </c>
      <c r="E1634" s="34">
        <v>0</v>
      </c>
      <c r="F1634" s="34">
        <v>9241.6290000000008</v>
      </c>
      <c r="G1634">
        <v>30</v>
      </c>
      <c r="H1634" t="s">
        <v>51</v>
      </c>
      <c r="I1634" t="s">
        <v>369</v>
      </c>
      <c r="J1634" t="s">
        <v>803</v>
      </c>
      <c r="K1634" s="23" t="str">
        <f>CONCATENATE(G:G,H:H,I:I,J:J)</f>
        <v>30FRM</v>
      </c>
      <c r="M1634" t="str">
        <f>VLOOKUP(B:B,CLIENTS!A:C,3,FALSE)</f>
        <v>ES</v>
      </c>
      <c r="N1634" s="51">
        <v>0</v>
      </c>
      <c r="O1634" s="52">
        <f>C1634+N1634+30</f>
        <v>44622</v>
      </c>
    </row>
    <row r="1635" spans="1:15" customFormat="1">
      <c r="A1635" t="s">
        <v>2172</v>
      </c>
      <c r="B1635" t="s">
        <v>1055</v>
      </c>
      <c r="C1635" s="32">
        <v>44530</v>
      </c>
      <c r="D1635" s="33">
        <v>5553.616</v>
      </c>
      <c r="E1635" s="34">
        <v>3499.9430000000002</v>
      </c>
      <c r="F1635" s="34">
        <v>2053.6729999999998</v>
      </c>
      <c r="G1635">
        <v>30</v>
      </c>
      <c r="H1635" t="s">
        <v>51</v>
      </c>
      <c r="I1635" t="s">
        <v>369</v>
      </c>
      <c r="J1635" t="s">
        <v>588</v>
      </c>
      <c r="K1635" s="23" t="str">
        <f>CONCATENATE(G:G,H:H,I:I,J:J)</f>
        <v>30FRC</v>
      </c>
      <c r="M1635" t="str">
        <f>VLOOKUP(B:B,CLIENTS!A:C,3,FALSE)</f>
        <v>ES</v>
      </c>
      <c r="N1635" s="51">
        <v>0</v>
      </c>
      <c r="O1635" s="52">
        <f>C1635+N1635+30</f>
        <v>44560</v>
      </c>
    </row>
    <row r="1636" spans="1:15" customFormat="1">
      <c r="A1636" t="s">
        <v>2761</v>
      </c>
      <c r="B1636" t="s">
        <v>1055</v>
      </c>
      <c r="C1636" s="32">
        <v>44561</v>
      </c>
      <c r="D1636" s="33">
        <v>6607.808</v>
      </c>
      <c r="E1636" s="34">
        <v>0</v>
      </c>
      <c r="F1636" s="34">
        <v>6607.808</v>
      </c>
      <c r="G1636">
        <v>30</v>
      </c>
      <c r="H1636" t="s">
        <v>51</v>
      </c>
      <c r="I1636" t="s">
        <v>369</v>
      </c>
      <c r="J1636" t="s">
        <v>682</v>
      </c>
      <c r="K1636" s="23" t="str">
        <f>CONCATENATE(G:G,H:H,I:I,J:J)</f>
        <v>30FRD</v>
      </c>
      <c r="M1636" t="str">
        <f>VLOOKUP(B:B,CLIENTS!A:C,3,FALSE)</f>
        <v>ES</v>
      </c>
      <c r="N1636" s="51">
        <v>0</v>
      </c>
      <c r="O1636" s="52">
        <f>C1636+N1636+30</f>
        <v>44591</v>
      </c>
    </row>
    <row r="1637" spans="1:15" customFormat="1">
      <c r="A1637" t="s">
        <v>3273</v>
      </c>
      <c r="B1637" t="s">
        <v>1055</v>
      </c>
      <c r="C1637" s="32">
        <v>44592</v>
      </c>
      <c r="D1637" s="33">
        <v>4595.7460000000001</v>
      </c>
      <c r="E1637" s="34">
        <v>0</v>
      </c>
      <c r="F1637" s="34">
        <v>4595.7460000000001</v>
      </c>
      <c r="G1637">
        <v>30</v>
      </c>
      <c r="H1637" t="s">
        <v>51</v>
      </c>
      <c r="I1637" t="s">
        <v>369</v>
      </c>
      <c r="J1637" t="s">
        <v>803</v>
      </c>
      <c r="K1637" s="23" t="str">
        <f>CONCATENATE(G:G,H:H,I:I,J:J)</f>
        <v>30FRM</v>
      </c>
      <c r="M1637" t="str">
        <f>VLOOKUP(B:B,CLIENTS!A:C,3,FALSE)</f>
        <v>ES</v>
      </c>
      <c r="N1637" s="51">
        <v>0</v>
      </c>
      <c r="O1637" s="52">
        <f>C1637+N1637+30</f>
        <v>44622</v>
      </c>
    </row>
    <row r="1638" spans="1:15" customFormat="1">
      <c r="A1638" t="s">
        <v>1795</v>
      </c>
      <c r="B1638" t="s">
        <v>1422</v>
      </c>
      <c r="C1638" s="32">
        <v>44498</v>
      </c>
      <c r="D1638" s="33">
        <v>4606.8230000000003</v>
      </c>
      <c r="E1638" s="34">
        <v>349.642</v>
      </c>
      <c r="F1638" s="34">
        <v>4257.1809999999996</v>
      </c>
      <c r="G1638">
        <v>30</v>
      </c>
      <c r="H1638" t="s">
        <v>51</v>
      </c>
      <c r="I1638" t="s">
        <v>369</v>
      </c>
      <c r="J1638" t="s">
        <v>1173</v>
      </c>
      <c r="K1638" s="23" t="str">
        <f>CONCATENATE(G:G,H:H,I:I,J:J)</f>
        <v>30FRH</v>
      </c>
      <c r="M1638" t="str">
        <f>VLOOKUP(B:B,CLIENTS!A:C,3,FALSE)</f>
        <v>ES</v>
      </c>
      <c r="N1638" s="51">
        <v>0</v>
      </c>
      <c r="O1638" s="52">
        <f>C1638+N1638+30</f>
        <v>44528</v>
      </c>
    </row>
    <row r="1639" spans="1:15" customFormat="1">
      <c r="A1639" t="s">
        <v>3286</v>
      </c>
      <c r="B1639" t="s">
        <v>1796</v>
      </c>
      <c r="C1639" s="32">
        <v>44592</v>
      </c>
      <c r="D1639" s="33">
        <v>2494.7800000000002</v>
      </c>
      <c r="E1639" s="34">
        <v>0</v>
      </c>
      <c r="F1639" s="34">
        <v>2494.7800000000002</v>
      </c>
      <c r="G1639">
        <v>30</v>
      </c>
      <c r="H1639" t="s">
        <v>51</v>
      </c>
      <c r="I1639" t="s">
        <v>369</v>
      </c>
      <c r="J1639" t="s">
        <v>803</v>
      </c>
      <c r="K1639" s="23" t="str">
        <f>CONCATENATE(G:G,H:H,I:I,J:J)</f>
        <v>30FRM</v>
      </c>
      <c r="M1639" t="str">
        <f>VLOOKUP(B:B,CLIENTS!A:C,3,FALSE)</f>
        <v>ES</v>
      </c>
      <c r="N1639" s="51">
        <v>0</v>
      </c>
      <c r="O1639" s="52">
        <f>C1639+N1639+30</f>
        <v>44622</v>
      </c>
    </row>
    <row r="1640" spans="1:15" customFormat="1">
      <c r="A1640" t="s">
        <v>2766</v>
      </c>
      <c r="B1640" t="s">
        <v>1056</v>
      </c>
      <c r="C1640" s="32">
        <v>44561</v>
      </c>
      <c r="D1640" s="33">
        <v>4241.1059999999998</v>
      </c>
      <c r="E1640" s="34">
        <v>1918.5889999999999</v>
      </c>
      <c r="F1640" s="34">
        <v>2322.5169999999998</v>
      </c>
      <c r="G1640">
        <v>30</v>
      </c>
      <c r="H1640" t="s">
        <v>51</v>
      </c>
      <c r="I1640" t="s">
        <v>369</v>
      </c>
      <c r="J1640" t="s">
        <v>682</v>
      </c>
      <c r="K1640" s="23" t="str">
        <f>CONCATENATE(G:G,H:H,I:I,J:J)</f>
        <v>30FRD</v>
      </c>
      <c r="M1640" t="str">
        <f>VLOOKUP(B:B,CLIENTS!A:C,3,FALSE)</f>
        <v>CH060</v>
      </c>
      <c r="N1640" s="51" t="str">
        <f>RIGHT(M:M,3)</f>
        <v>060</v>
      </c>
      <c r="O1640" s="52">
        <f>C1640+N1640+30</f>
        <v>44651</v>
      </c>
    </row>
    <row r="1641" spans="1:15" customFormat="1">
      <c r="A1641" t="s">
        <v>3275</v>
      </c>
      <c r="B1641" t="s">
        <v>1056</v>
      </c>
      <c r="C1641" s="32">
        <v>44592</v>
      </c>
      <c r="D1641" s="33">
        <v>4078.884</v>
      </c>
      <c r="E1641" s="34">
        <v>0</v>
      </c>
      <c r="F1641" s="34">
        <v>4078.884</v>
      </c>
      <c r="G1641">
        <v>30</v>
      </c>
      <c r="H1641" t="s">
        <v>51</v>
      </c>
      <c r="I1641" t="s">
        <v>369</v>
      </c>
      <c r="J1641" t="s">
        <v>803</v>
      </c>
      <c r="K1641" s="23" t="str">
        <f>CONCATENATE(G:G,H:H,I:I,J:J)</f>
        <v>30FRM</v>
      </c>
      <c r="M1641" t="str">
        <f>VLOOKUP(B:B,CLIENTS!A:C,3,FALSE)</f>
        <v>CH060</v>
      </c>
      <c r="N1641" s="51" t="str">
        <f>RIGHT(M:M,3)</f>
        <v>060</v>
      </c>
      <c r="O1641" s="52">
        <f>C1641+N1641+30</f>
        <v>44682</v>
      </c>
    </row>
    <row r="1642" spans="1:15" customFormat="1">
      <c r="A1642" t="s">
        <v>3276</v>
      </c>
      <c r="B1642" t="s">
        <v>1056</v>
      </c>
      <c r="C1642" s="32">
        <v>44592</v>
      </c>
      <c r="D1642" s="33">
        <v>2185.7469999999998</v>
      </c>
      <c r="E1642" s="34">
        <v>0</v>
      </c>
      <c r="F1642" s="34">
        <v>2185.7469999999998</v>
      </c>
      <c r="G1642">
        <v>30</v>
      </c>
      <c r="H1642" t="s">
        <v>51</v>
      </c>
      <c r="I1642" t="s">
        <v>369</v>
      </c>
      <c r="J1642" t="s">
        <v>803</v>
      </c>
      <c r="K1642" s="23" t="str">
        <f>CONCATENATE(G:G,H:H,I:I,J:J)</f>
        <v>30FRM</v>
      </c>
      <c r="M1642" t="str">
        <f>VLOOKUP(B:B,CLIENTS!A:C,3,FALSE)</f>
        <v>CH060</v>
      </c>
      <c r="N1642" s="51" t="str">
        <f>RIGHT(M:M,3)</f>
        <v>060</v>
      </c>
      <c r="O1642" s="52">
        <f>C1642+N1642+30</f>
        <v>44682</v>
      </c>
    </row>
    <row r="1643" spans="1:15" customFormat="1">
      <c r="A1643" t="s">
        <v>2758</v>
      </c>
      <c r="B1643" t="s">
        <v>493</v>
      </c>
      <c r="C1643" s="32">
        <v>44561</v>
      </c>
      <c r="D1643" s="33">
        <v>16490.618999999999</v>
      </c>
      <c r="E1643" s="34">
        <v>14066.022000000001</v>
      </c>
      <c r="F1643" s="34">
        <v>2424.5970000000002</v>
      </c>
      <c r="G1643">
        <v>30</v>
      </c>
      <c r="H1643" t="s">
        <v>51</v>
      </c>
      <c r="I1643" t="s">
        <v>369</v>
      </c>
      <c r="J1643" t="s">
        <v>682</v>
      </c>
      <c r="K1643" s="23" t="str">
        <f>CONCATENATE(G:G,H:H,I:I,J:J)</f>
        <v>30FRD</v>
      </c>
      <c r="M1643" t="str">
        <f>VLOOKUP(B:B,CLIENTS!A:C,3,FALSE)</f>
        <v>CH060</v>
      </c>
      <c r="N1643" s="51" t="str">
        <f>RIGHT(M:M,3)</f>
        <v>060</v>
      </c>
      <c r="O1643" s="52">
        <f>C1643+N1643+30</f>
        <v>44651</v>
      </c>
    </row>
    <row r="1644" spans="1:15" customFormat="1">
      <c r="A1644" t="s">
        <v>3274</v>
      </c>
      <c r="B1644" t="s">
        <v>493</v>
      </c>
      <c r="C1644" s="32">
        <v>44592</v>
      </c>
      <c r="D1644" s="33">
        <v>13850.062</v>
      </c>
      <c r="E1644" s="34">
        <v>0</v>
      </c>
      <c r="F1644" s="34">
        <v>13850.062</v>
      </c>
      <c r="G1644">
        <v>30</v>
      </c>
      <c r="H1644" t="s">
        <v>51</v>
      </c>
      <c r="I1644" t="s">
        <v>369</v>
      </c>
      <c r="J1644" t="s">
        <v>803</v>
      </c>
      <c r="K1644" s="23" t="str">
        <f>CONCATENATE(G:G,H:H,I:I,J:J)</f>
        <v>30FRM</v>
      </c>
      <c r="M1644" t="str">
        <f>VLOOKUP(B:B,CLIENTS!A:C,3,FALSE)</f>
        <v>CH060</v>
      </c>
      <c r="N1644" s="51" t="str">
        <f>RIGHT(M:M,3)</f>
        <v>060</v>
      </c>
      <c r="O1644" s="52">
        <f>C1644+N1644+30</f>
        <v>44682</v>
      </c>
    </row>
    <row r="1645" spans="1:15" customFormat="1">
      <c r="A1645" t="s">
        <v>3293</v>
      </c>
      <c r="B1645" t="s">
        <v>1038</v>
      </c>
      <c r="C1645" s="32">
        <v>44592</v>
      </c>
      <c r="D1645" s="33">
        <v>3963.3470000000002</v>
      </c>
      <c r="E1645" s="34">
        <v>0</v>
      </c>
      <c r="F1645" s="34">
        <v>3963.3470000000002</v>
      </c>
      <c r="G1645">
        <v>30</v>
      </c>
      <c r="H1645" t="s">
        <v>51</v>
      </c>
      <c r="I1645" t="s">
        <v>369</v>
      </c>
      <c r="J1645" t="s">
        <v>803</v>
      </c>
      <c r="K1645" s="23" t="str">
        <f>CONCATENATE(G:G,H:H,I:I,J:J)</f>
        <v>30FRM</v>
      </c>
      <c r="M1645" t="str">
        <f>VLOOKUP(B:B,CLIENTS!A:C,3,FALSE)</f>
        <v>CH070</v>
      </c>
      <c r="N1645" s="51" t="str">
        <f>RIGHT(M:M,3)</f>
        <v>070</v>
      </c>
      <c r="O1645" s="52">
        <f>C1645+N1645+30</f>
        <v>44692</v>
      </c>
    </row>
    <row r="1646" spans="1:15" customFormat="1">
      <c r="A1646" t="s">
        <v>3296</v>
      </c>
      <c r="B1646" t="s">
        <v>368</v>
      </c>
      <c r="C1646" s="32">
        <v>44592</v>
      </c>
      <c r="D1646" s="33">
        <v>2205.9299999999998</v>
      </c>
      <c r="E1646" s="34">
        <v>0</v>
      </c>
      <c r="F1646" s="34">
        <v>2205.9299999999998</v>
      </c>
      <c r="G1646">
        <v>30</v>
      </c>
      <c r="H1646" t="s">
        <v>51</v>
      </c>
      <c r="I1646" t="s">
        <v>369</v>
      </c>
      <c r="J1646" t="s">
        <v>803</v>
      </c>
      <c r="K1646" s="23" t="str">
        <f>CONCATENATE(G:G,H:H,I:I,J:J)</f>
        <v>30FRM</v>
      </c>
      <c r="M1646" t="str">
        <f>VLOOKUP(B:B,CLIENTS!A:C,3,FALSE)</f>
        <v>TR090</v>
      </c>
      <c r="N1646" s="51" t="str">
        <f>RIGHT(M:M,3)</f>
        <v>090</v>
      </c>
      <c r="O1646" s="52">
        <f>C1646+N1646+30</f>
        <v>44712</v>
      </c>
    </row>
    <row r="1647" spans="1:15" customFormat="1">
      <c r="A1647" t="s">
        <v>3297</v>
      </c>
      <c r="B1647" t="s">
        <v>2768</v>
      </c>
      <c r="C1647" s="32">
        <v>44592</v>
      </c>
      <c r="D1647" s="33">
        <v>928.99</v>
      </c>
      <c r="E1647" s="34">
        <v>0</v>
      </c>
      <c r="F1647" s="34">
        <v>928.99</v>
      </c>
      <c r="G1647">
        <v>30</v>
      </c>
      <c r="H1647" t="s">
        <v>51</v>
      </c>
      <c r="I1647" t="s">
        <v>369</v>
      </c>
      <c r="J1647" t="s">
        <v>803</v>
      </c>
      <c r="K1647" s="23" t="str">
        <f>CONCATENATE(G:G,H:H,I:I,J:J)</f>
        <v>30FRM</v>
      </c>
      <c r="M1647" t="str">
        <f>VLOOKUP(B:B,CLIENTS!A:C,3,FALSE)</f>
        <v>TR090</v>
      </c>
      <c r="N1647" s="51" t="str">
        <f>RIGHT(M:M,3)</f>
        <v>090</v>
      </c>
      <c r="O1647" s="52">
        <f>C1647+N1647+30</f>
        <v>44712</v>
      </c>
    </row>
    <row r="1648" spans="1:15" customFormat="1">
      <c r="A1648" t="s">
        <v>2769</v>
      </c>
      <c r="B1648" t="s">
        <v>2174</v>
      </c>
      <c r="C1648" s="32">
        <v>44561</v>
      </c>
      <c r="D1648" s="33">
        <v>193.285</v>
      </c>
      <c r="E1648" s="34">
        <v>0</v>
      </c>
      <c r="F1648" s="34">
        <v>193.285</v>
      </c>
      <c r="G1648">
        <v>30</v>
      </c>
      <c r="H1648" t="s">
        <v>51</v>
      </c>
      <c r="I1648" t="s">
        <v>369</v>
      </c>
      <c r="J1648" t="s">
        <v>682</v>
      </c>
      <c r="K1648" s="23" t="str">
        <f>CONCATENATE(G:G,H:H,I:I,J:J)</f>
        <v>30FRD</v>
      </c>
      <c r="M1648" t="str">
        <f>VLOOKUP(B:B,CLIENTS!A:C,3,FALSE)</f>
        <v>CH090</v>
      </c>
      <c r="N1648" s="51" t="str">
        <f>RIGHT(M:M,3)</f>
        <v>090</v>
      </c>
      <c r="O1648" s="52">
        <f>C1648+N1648+30</f>
        <v>44681</v>
      </c>
    </row>
    <row r="1649" spans="1:15" customFormat="1">
      <c r="A1649" t="s">
        <v>3298</v>
      </c>
      <c r="B1649" t="s">
        <v>2174</v>
      </c>
      <c r="C1649" s="32">
        <v>44592</v>
      </c>
      <c r="D1649" s="33">
        <v>487.48</v>
      </c>
      <c r="E1649" s="34">
        <v>0</v>
      </c>
      <c r="F1649" s="34">
        <v>487.48</v>
      </c>
      <c r="G1649">
        <v>30</v>
      </c>
      <c r="H1649" t="s">
        <v>51</v>
      </c>
      <c r="I1649" t="s">
        <v>369</v>
      </c>
      <c r="J1649" t="s">
        <v>803</v>
      </c>
      <c r="K1649" s="23" t="str">
        <f>CONCATENATE(G:G,H:H,I:I,J:J)</f>
        <v>30FRM</v>
      </c>
      <c r="M1649" t="str">
        <f>VLOOKUP(B:B,CLIENTS!A:C,3,FALSE)</f>
        <v>CH090</v>
      </c>
      <c r="N1649" s="51" t="str">
        <f>RIGHT(M:M,3)</f>
        <v>090</v>
      </c>
      <c r="O1649" s="52">
        <f>C1649+N1649+30</f>
        <v>44712</v>
      </c>
    </row>
    <row r="1650" spans="1:15" customFormat="1">
      <c r="A1650" t="s">
        <v>2767</v>
      </c>
      <c r="B1650" t="s">
        <v>34</v>
      </c>
      <c r="C1650" s="32">
        <v>44561</v>
      </c>
      <c r="D1650" s="33">
        <v>2774.2820000000002</v>
      </c>
      <c r="E1650" s="34">
        <v>0</v>
      </c>
      <c r="F1650" s="34">
        <v>2774.2820000000002</v>
      </c>
      <c r="G1650">
        <v>30</v>
      </c>
      <c r="H1650" t="s">
        <v>51</v>
      </c>
      <c r="I1650" t="s">
        <v>369</v>
      </c>
      <c r="J1650" t="s">
        <v>682</v>
      </c>
      <c r="K1650" s="23" t="str">
        <f>CONCATENATE(G:G,H:H,I:I,J:J)</f>
        <v>30FRD</v>
      </c>
      <c r="M1650" t="str">
        <f>VLOOKUP(B:B,CLIENTS!A:C,3,FALSE)</f>
        <v>CH090</v>
      </c>
      <c r="N1650" s="51" t="str">
        <f>RIGHT(M:M,3)</f>
        <v>090</v>
      </c>
      <c r="O1650" s="52">
        <f>C1650+N1650+30</f>
        <v>44681</v>
      </c>
    </row>
    <row r="1651" spans="1:15" customFormat="1">
      <c r="A1651" t="s">
        <v>3295</v>
      </c>
      <c r="B1651" t="s">
        <v>34</v>
      </c>
      <c r="C1651" s="32">
        <v>44592</v>
      </c>
      <c r="D1651" s="33">
        <v>2164.413</v>
      </c>
      <c r="E1651" s="34">
        <v>0</v>
      </c>
      <c r="F1651" s="34">
        <v>2164.413</v>
      </c>
      <c r="G1651">
        <v>30</v>
      </c>
      <c r="H1651" t="s">
        <v>51</v>
      </c>
      <c r="I1651" t="s">
        <v>369</v>
      </c>
      <c r="J1651" t="s">
        <v>803</v>
      </c>
      <c r="K1651" s="23" t="str">
        <f>CONCATENATE(G:G,H:H,I:I,J:J)</f>
        <v>30FRM</v>
      </c>
      <c r="M1651" t="str">
        <f>VLOOKUP(B:B,CLIENTS!A:C,3,FALSE)</f>
        <v>CH090</v>
      </c>
      <c r="N1651" s="51" t="str">
        <f>RIGHT(M:M,3)</f>
        <v>090</v>
      </c>
      <c r="O1651" s="52">
        <f>C1651+N1651+30</f>
        <v>44712</v>
      </c>
    </row>
    <row r="1652" spans="1:15" customFormat="1">
      <c r="A1652" t="s">
        <v>3261</v>
      </c>
      <c r="B1652" t="s">
        <v>19</v>
      </c>
      <c r="C1652" s="32">
        <v>44592</v>
      </c>
      <c r="D1652" s="33">
        <v>10732.668</v>
      </c>
      <c r="E1652" s="34">
        <v>0</v>
      </c>
      <c r="F1652" s="34">
        <v>10732.668</v>
      </c>
      <c r="G1652">
        <v>30</v>
      </c>
      <c r="H1652" t="s">
        <v>51</v>
      </c>
      <c r="I1652" t="s">
        <v>369</v>
      </c>
      <c r="J1652" t="s">
        <v>803</v>
      </c>
      <c r="K1652" s="23" t="str">
        <f>CONCATENATE(G:G,H:H,I:I,J:J)</f>
        <v>30FRM</v>
      </c>
      <c r="M1652" t="str">
        <f>VLOOKUP(B:B,CLIENTS!A:C,3,FALSE)</f>
        <v>CH120</v>
      </c>
      <c r="N1652" s="51" t="str">
        <f>RIGHT(M:M,3)</f>
        <v>120</v>
      </c>
      <c r="O1652" s="52">
        <f>C1652+N1652+30</f>
        <v>44742</v>
      </c>
    </row>
    <row r="1653" spans="1:15" customFormat="1">
      <c r="A1653" t="s">
        <v>3259</v>
      </c>
      <c r="B1653" t="s">
        <v>387</v>
      </c>
      <c r="C1653" s="32">
        <v>44592</v>
      </c>
      <c r="D1653" s="33">
        <v>61843.298000000003</v>
      </c>
      <c r="E1653" s="34">
        <v>0</v>
      </c>
      <c r="F1653" s="34">
        <v>61843.298000000003</v>
      </c>
      <c r="G1653">
        <v>30</v>
      </c>
      <c r="H1653" t="s">
        <v>51</v>
      </c>
      <c r="I1653" t="s">
        <v>369</v>
      </c>
      <c r="J1653" t="s">
        <v>803</v>
      </c>
      <c r="K1653" s="23" t="str">
        <f>CONCATENATE(G:G,H:H,I:I,J:J)</f>
        <v>30FRM</v>
      </c>
      <c r="M1653" t="str">
        <f>VLOOKUP(B:B,CLIENTS!A:C,3,FALSE)</f>
        <v>TR120</v>
      </c>
      <c r="N1653" s="51" t="str">
        <f>RIGHT(M:M,3)</f>
        <v>120</v>
      </c>
      <c r="O1653" s="52">
        <f>C1653+N1653+30</f>
        <v>44742</v>
      </c>
    </row>
    <row r="1654" spans="1:15" customFormat="1">
      <c r="A1654" t="s">
        <v>3277</v>
      </c>
      <c r="B1654" t="s">
        <v>222</v>
      </c>
      <c r="C1654" s="32">
        <v>44592</v>
      </c>
      <c r="D1654" s="33">
        <v>15198.040999999999</v>
      </c>
      <c r="E1654" s="34">
        <v>0</v>
      </c>
      <c r="F1654" s="34">
        <v>15198.040999999999</v>
      </c>
      <c r="G1654">
        <v>30</v>
      </c>
      <c r="H1654" t="s">
        <v>51</v>
      </c>
      <c r="I1654" t="s">
        <v>369</v>
      </c>
      <c r="J1654" t="s">
        <v>803</v>
      </c>
      <c r="K1654" s="23" t="str">
        <f>CONCATENATE(G:G,H:H,I:I,J:J)</f>
        <v>30FRM</v>
      </c>
      <c r="M1654" t="str">
        <f>VLOOKUP(B:B,CLIENTS!A:C,3,FALSE)</f>
        <v>CH120</v>
      </c>
      <c r="N1654" s="51" t="str">
        <f>RIGHT(M:M,3)</f>
        <v>120</v>
      </c>
      <c r="O1654" s="52">
        <f>C1654+N1654+30</f>
        <v>44742</v>
      </c>
    </row>
    <row r="1655" spans="1:15" customFormat="1">
      <c r="A1655" t="s">
        <v>3292</v>
      </c>
      <c r="B1655" t="s">
        <v>1099</v>
      </c>
      <c r="C1655" s="32">
        <v>44592</v>
      </c>
      <c r="D1655" s="33">
        <v>6697.4679999999998</v>
      </c>
      <c r="E1655" s="34">
        <v>0</v>
      </c>
      <c r="F1655" s="34">
        <v>6697.4679999999998</v>
      </c>
      <c r="G1655">
        <v>30</v>
      </c>
      <c r="H1655" t="s">
        <v>51</v>
      </c>
      <c r="I1655" t="s">
        <v>369</v>
      </c>
      <c r="J1655" t="s">
        <v>803</v>
      </c>
      <c r="K1655" s="23" t="str">
        <f>CONCATENATE(G:G,H:H,I:I,J:J)</f>
        <v>30FRM</v>
      </c>
      <c r="M1655" t="str">
        <f>VLOOKUP(B:B,CLIENTS!A:C,3,FALSE)</f>
        <v>TR120</v>
      </c>
      <c r="N1655" s="51" t="str">
        <f>RIGHT(M:M,3)</f>
        <v>120</v>
      </c>
      <c r="O1655" s="52">
        <f>C1655+N1655+30</f>
        <v>44742</v>
      </c>
    </row>
    <row r="1656" spans="1:15" customFormat="1">
      <c r="A1656" t="s">
        <v>3294</v>
      </c>
      <c r="B1656" t="s">
        <v>813</v>
      </c>
      <c r="C1656" s="32">
        <v>44592</v>
      </c>
      <c r="D1656" s="33">
        <v>4393.95</v>
      </c>
      <c r="E1656" s="34">
        <v>0</v>
      </c>
      <c r="F1656" s="34">
        <v>4393.95</v>
      </c>
      <c r="G1656">
        <v>30</v>
      </c>
      <c r="H1656" t="s">
        <v>51</v>
      </c>
      <c r="I1656" t="s">
        <v>369</v>
      </c>
      <c r="J1656" t="s">
        <v>803</v>
      </c>
      <c r="K1656" s="23" t="str">
        <f>CONCATENATE(G:G,H:H,I:I,J:J)</f>
        <v>30FRM</v>
      </c>
      <c r="M1656" t="str">
        <f>VLOOKUP(B:B,CLIENTS!A:C,3,FALSE)</f>
        <v>TR120</v>
      </c>
      <c r="N1656" s="51" t="str">
        <f>RIGHT(M:M,3)</f>
        <v>120</v>
      </c>
      <c r="O1656" s="52">
        <f>C1656+N1656+30</f>
        <v>44742</v>
      </c>
    </row>
    <row r="1657" spans="1:15" customFormat="1">
      <c r="A1657" t="s">
        <v>1798</v>
      </c>
      <c r="B1657" t="s">
        <v>1012</v>
      </c>
      <c r="C1657" s="32">
        <v>44498</v>
      </c>
      <c r="D1657" s="33">
        <v>555.67600000000004</v>
      </c>
      <c r="E1657" s="34">
        <v>0</v>
      </c>
      <c r="F1657" s="34">
        <v>555.67600000000004</v>
      </c>
      <c r="G1657">
        <v>30</v>
      </c>
      <c r="H1657" t="s">
        <v>51</v>
      </c>
      <c r="I1657" t="s">
        <v>369</v>
      </c>
      <c r="J1657" t="s">
        <v>1173</v>
      </c>
      <c r="K1657" s="23" t="str">
        <f>CONCATENATE(G:G,H:H,I:I,J:J)</f>
        <v>30FRH</v>
      </c>
      <c r="M1657" t="str">
        <f>VLOOKUP(B:B,CLIENTS!A:C,3,FALSE)</f>
        <v>TR090</v>
      </c>
      <c r="N1657" s="51" t="str">
        <f>RIGHT(M:M,3)</f>
        <v>090</v>
      </c>
      <c r="O1657" s="52">
        <f>C1657+N1657+30</f>
        <v>44618</v>
      </c>
    </row>
    <row r="1658" spans="1:15" customFormat="1">
      <c r="A1658" t="s">
        <v>3291</v>
      </c>
      <c r="B1658" t="s">
        <v>2765</v>
      </c>
      <c r="C1658" s="32">
        <v>44592</v>
      </c>
      <c r="D1658" s="33">
        <v>2775.9259999999999</v>
      </c>
      <c r="E1658" s="34">
        <v>0</v>
      </c>
      <c r="F1658" s="34">
        <v>2775.9259999999999</v>
      </c>
      <c r="G1658">
        <v>30</v>
      </c>
      <c r="H1658" t="s">
        <v>51</v>
      </c>
      <c r="I1658" t="s">
        <v>369</v>
      </c>
      <c r="J1658" t="s">
        <v>803</v>
      </c>
      <c r="K1658" s="23" t="str">
        <f>CONCATENATE(G:G,H:H,I:I,J:J)</f>
        <v>30FRM</v>
      </c>
      <c r="M1658" t="str">
        <f>VLOOKUP(B:B,CLIENTS!A:C,3,FALSE)</f>
        <v>TR090</v>
      </c>
      <c r="N1658" s="51" t="str">
        <f>RIGHT(M:M,3)</f>
        <v>090</v>
      </c>
      <c r="O1658" s="52">
        <f>C1658+N1658+30</f>
        <v>44712</v>
      </c>
    </row>
    <row r="1659" spans="1:15" customFormat="1">
      <c r="A1659" t="s">
        <v>2175</v>
      </c>
      <c r="B1659" t="s">
        <v>1064</v>
      </c>
      <c r="C1659" s="32">
        <v>44530</v>
      </c>
      <c r="D1659" s="33">
        <v>2045.1379999999999</v>
      </c>
      <c r="E1659" s="34">
        <v>0</v>
      </c>
      <c r="F1659" s="34">
        <v>2045.1379999999999</v>
      </c>
      <c r="G1659">
        <v>30</v>
      </c>
      <c r="H1659" t="s">
        <v>51</v>
      </c>
      <c r="I1659" t="s">
        <v>369</v>
      </c>
      <c r="J1659" t="s">
        <v>588</v>
      </c>
      <c r="K1659" s="23" t="str">
        <f>CONCATENATE(G:G,H:H,I:I,J:J)</f>
        <v>30FRC</v>
      </c>
      <c r="M1659" t="str">
        <f>VLOOKUP(B:B,CLIENTS!A:C,3,FALSE)</f>
        <v>CH090</v>
      </c>
      <c r="N1659" s="51" t="str">
        <f>RIGHT(M:M,3)</f>
        <v>090</v>
      </c>
      <c r="O1659" s="52">
        <f>C1659+N1659+30</f>
        <v>44650</v>
      </c>
    </row>
    <row r="1660" spans="1:15" customFormat="1">
      <c r="A1660" t="s">
        <v>2771</v>
      </c>
      <c r="B1660" t="s">
        <v>970</v>
      </c>
      <c r="C1660" s="32">
        <v>44561</v>
      </c>
      <c r="D1660" s="33">
        <v>4291.4120000000003</v>
      </c>
      <c r="E1660" s="34">
        <v>0</v>
      </c>
      <c r="F1660" s="34">
        <v>4291.4120000000003</v>
      </c>
      <c r="G1660">
        <v>30</v>
      </c>
      <c r="H1660" t="s">
        <v>51</v>
      </c>
      <c r="I1660" t="s">
        <v>369</v>
      </c>
      <c r="J1660" t="s">
        <v>682</v>
      </c>
      <c r="K1660" s="23" t="str">
        <f>CONCATENATE(G:G,H:H,I:I,J:J)</f>
        <v>30FRD</v>
      </c>
      <c r="M1660" t="str">
        <f>VLOOKUP(B:B,CLIENTS!A:C,3,FALSE)</f>
        <v>TR120</v>
      </c>
      <c r="N1660" s="51" t="str">
        <f>RIGHT(M:M,3)</f>
        <v>120</v>
      </c>
      <c r="O1660" s="52">
        <f>C1660+N1660+30</f>
        <v>44711</v>
      </c>
    </row>
    <row r="1661" spans="1:15" customFormat="1">
      <c r="A1661" t="s">
        <v>3302</v>
      </c>
      <c r="B1661" t="s">
        <v>970</v>
      </c>
      <c r="C1661" s="32">
        <v>44592</v>
      </c>
      <c r="D1661" s="33">
        <v>588.68700000000001</v>
      </c>
      <c r="E1661" s="34">
        <v>0</v>
      </c>
      <c r="F1661" s="34">
        <v>588.68700000000001</v>
      </c>
      <c r="G1661">
        <v>30</v>
      </c>
      <c r="H1661" t="s">
        <v>51</v>
      </c>
      <c r="I1661" t="s">
        <v>369</v>
      </c>
      <c r="J1661" t="s">
        <v>803</v>
      </c>
      <c r="K1661" s="23" t="str">
        <f>CONCATENATE(G:G,H:H,I:I,J:J)</f>
        <v>30FRM</v>
      </c>
      <c r="M1661" t="str">
        <f>VLOOKUP(B:B,CLIENTS!A:C,3,FALSE)</f>
        <v>TR120</v>
      </c>
      <c r="N1661" s="51" t="str">
        <f>RIGHT(M:M,3)</f>
        <v>120</v>
      </c>
      <c r="O1661" s="52">
        <f>C1661+N1661+30</f>
        <v>44742</v>
      </c>
    </row>
    <row r="1662" spans="1:15" customFormat="1">
      <c r="A1662" t="s">
        <v>3301</v>
      </c>
      <c r="B1662" t="s">
        <v>1130</v>
      </c>
      <c r="C1662" s="32">
        <v>44592</v>
      </c>
      <c r="D1662" s="33">
        <v>956.53</v>
      </c>
      <c r="E1662" s="34">
        <v>0</v>
      </c>
      <c r="F1662" s="34">
        <v>956.53</v>
      </c>
      <c r="G1662">
        <v>30</v>
      </c>
      <c r="H1662" t="s">
        <v>51</v>
      </c>
      <c r="I1662" t="s">
        <v>369</v>
      </c>
      <c r="J1662" t="s">
        <v>803</v>
      </c>
      <c r="K1662" s="23" t="str">
        <f>CONCATENATE(G:G,H:H,I:I,J:J)</f>
        <v>30FRM</v>
      </c>
      <c r="M1662" t="str">
        <f>VLOOKUP(B:B,CLIENTS!A:C,3,FALSE)</f>
        <v>TR090</v>
      </c>
      <c r="N1662" s="51" t="str">
        <f>RIGHT(M:M,3)</f>
        <v>090</v>
      </c>
      <c r="O1662" s="52">
        <f>C1662+N1662+30</f>
        <v>44712</v>
      </c>
    </row>
    <row r="1663" spans="1:15" customFormat="1">
      <c r="A1663" t="s">
        <v>2773</v>
      </c>
      <c r="B1663" t="s">
        <v>827</v>
      </c>
      <c r="C1663" s="32">
        <v>44561</v>
      </c>
      <c r="D1663" s="33">
        <v>978.48299999999995</v>
      </c>
      <c r="E1663" s="34">
        <v>0</v>
      </c>
      <c r="F1663" s="34">
        <v>978.48299999999995</v>
      </c>
      <c r="G1663">
        <v>30</v>
      </c>
      <c r="H1663" t="s">
        <v>51</v>
      </c>
      <c r="I1663" t="s">
        <v>369</v>
      </c>
      <c r="J1663" t="s">
        <v>682</v>
      </c>
      <c r="K1663" s="23" t="str">
        <f>CONCATENATE(G:G,H:H,I:I,J:J)</f>
        <v>30FRD</v>
      </c>
      <c r="M1663" t="str">
        <f>VLOOKUP(B:B,CLIENTS!A:C,3,FALSE)</f>
        <v>TR090</v>
      </c>
      <c r="N1663" s="51" t="str">
        <f>RIGHT(M:M,3)</f>
        <v>090</v>
      </c>
      <c r="O1663" s="52">
        <f>C1663+N1663+30</f>
        <v>44681</v>
      </c>
    </row>
    <row r="1664" spans="1:15" customFormat="1">
      <c r="A1664" t="s">
        <v>2177</v>
      </c>
      <c r="B1664" t="s">
        <v>1797</v>
      </c>
      <c r="C1664" s="32">
        <v>44530</v>
      </c>
      <c r="D1664" s="33">
        <v>295.09500000000003</v>
      </c>
      <c r="E1664" s="34">
        <v>0</v>
      </c>
      <c r="F1664" s="34">
        <v>295.09500000000003</v>
      </c>
      <c r="G1664">
        <v>30</v>
      </c>
      <c r="H1664" t="s">
        <v>51</v>
      </c>
      <c r="I1664" t="s">
        <v>369</v>
      </c>
      <c r="J1664" t="s">
        <v>588</v>
      </c>
      <c r="K1664" s="23" t="str">
        <f>CONCATENATE(G:G,H:H,I:I,J:J)</f>
        <v>30FRC</v>
      </c>
      <c r="M1664" t="str">
        <f>VLOOKUP(B:B,CLIENTS!A:C,3,FALSE)</f>
        <v>TR120</v>
      </c>
      <c r="N1664" s="51" t="str">
        <f>RIGHT(M:M,3)</f>
        <v>120</v>
      </c>
      <c r="O1664" s="52">
        <f>C1664+N1664+30</f>
        <v>44680</v>
      </c>
    </row>
    <row r="1665" spans="1:15" customFormat="1">
      <c r="A1665" t="s">
        <v>3299</v>
      </c>
      <c r="B1665" t="s">
        <v>900</v>
      </c>
      <c r="C1665" s="32">
        <v>44592</v>
      </c>
      <c r="D1665" s="33">
        <v>2263.0590000000002</v>
      </c>
      <c r="E1665" s="34">
        <v>0</v>
      </c>
      <c r="F1665" s="34">
        <v>2263.0590000000002</v>
      </c>
      <c r="G1665">
        <v>30</v>
      </c>
      <c r="H1665" t="s">
        <v>51</v>
      </c>
      <c r="I1665" t="s">
        <v>369</v>
      </c>
      <c r="J1665" t="s">
        <v>803</v>
      </c>
      <c r="K1665" s="23" t="str">
        <f>CONCATENATE(G:G,H:H,I:I,J:J)</f>
        <v>30FRM</v>
      </c>
      <c r="M1665" t="str">
        <f>VLOOKUP(B:B,CLIENTS!A:C,3,FALSE)</f>
        <v>CH120</v>
      </c>
      <c r="N1665" s="51" t="str">
        <f>RIGHT(M:M,3)</f>
        <v>120</v>
      </c>
      <c r="O1665" s="52">
        <f>C1665+N1665+30</f>
        <v>44742</v>
      </c>
    </row>
    <row r="1666" spans="1:15" customFormat="1">
      <c r="A1666" t="s">
        <v>1445</v>
      </c>
      <c r="B1666" t="s">
        <v>1446</v>
      </c>
      <c r="C1666" s="32">
        <v>44424</v>
      </c>
      <c r="D1666" s="33">
        <v>1218.806</v>
      </c>
      <c r="E1666" s="34">
        <v>500</v>
      </c>
      <c r="F1666" s="34">
        <v>718.80600000000004</v>
      </c>
      <c r="G1666">
        <v>30</v>
      </c>
      <c r="H1666" t="s">
        <v>52</v>
      </c>
      <c r="I1666" t="s">
        <v>369</v>
      </c>
      <c r="J1666" t="s">
        <v>965</v>
      </c>
      <c r="K1666" s="23" t="str">
        <f>CONCATENATE(G:G,H:H,I:I,J:J)</f>
        <v>30IRK</v>
      </c>
      <c r="M1666" t="str">
        <f>VLOOKUP(B:B,CLIENTS!A:C,3,FALSE)</f>
        <v>CH120</v>
      </c>
      <c r="N1666" s="51" t="str">
        <f>RIGHT(M:M,3)</f>
        <v>120</v>
      </c>
      <c r="O1666" s="52">
        <f>C1666+N1666+30</f>
        <v>44574</v>
      </c>
    </row>
    <row r="1667" spans="1:15" customFormat="1">
      <c r="A1667" t="s">
        <v>1447</v>
      </c>
      <c r="B1667" t="s">
        <v>1446</v>
      </c>
      <c r="C1667" s="32">
        <v>44424</v>
      </c>
      <c r="D1667" s="33">
        <v>1800</v>
      </c>
      <c r="E1667" s="34">
        <v>0</v>
      </c>
      <c r="F1667" s="34">
        <v>1800</v>
      </c>
      <c r="G1667">
        <v>30</v>
      </c>
      <c r="H1667" t="s">
        <v>52</v>
      </c>
      <c r="I1667" t="s">
        <v>369</v>
      </c>
      <c r="J1667" t="s">
        <v>965</v>
      </c>
      <c r="K1667" s="23" t="str">
        <f>CONCATENATE(G:G,H:H,I:I,J:J)</f>
        <v>30IRK</v>
      </c>
      <c r="M1667" t="str">
        <f>VLOOKUP(B:B,CLIENTS!A:C,3,FALSE)</f>
        <v>CH120</v>
      </c>
      <c r="N1667" s="51" t="str">
        <f>RIGHT(M:M,3)</f>
        <v>120</v>
      </c>
      <c r="O1667" s="52">
        <f>C1667+N1667+30</f>
        <v>44574</v>
      </c>
    </row>
    <row r="1668" spans="1:15" customFormat="1">
      <c r="A1668" t="s">
        <v>2772</v>
      </c>
      <c r="B1668" t="s">
        <v>2176</v>
      </c>
      <c r="C1668" s="32">
        <v>44561</v>
      </c>
      <c r="D1668" s="33">
        <v>4388.7619999999997</v>
      </c>
      <c r="E1668" s="34">
        <v>0</v>
      </c>
      <c r="F1668" s="34">
        <v>4388.7619999999997</v>
      </c>
      <c r="G1668">
        <v>30</v>
      </c>
      <c r="H1668" t="s">
        <v>51</v>
      </c>
      <c r="I1668" t="s">
        <v>369</v>
      </c>
      <c r="J1668" t="s">
        <v>682</v>
      </c>
      <c r="K1668" s="23" t="str">
        <f>CONCATENATE(G:G,H:H,I:I,J:J)</f>
        <v>30FRD</v>
      </c>
      <c r="M1668" t="str">
        <f>VLOOKUP(B:B,CLIENTS!A:C,3,FALSE)</f>
        <v>CH090</v>
      </c>
      <c r="N1668" s="51" t="str">
        <f>RIGHT(M:M,3)</f>
        <v>090</v>
      </c>
      <c r="O1668" s="52">
        <f>C1668+N1668+30</f>
        <v>44681</v>
      </c>
    </row>
    <row r="1669" spans="1:15" customFormat="1">
      <c r="A1669" t="s">
        <v>3300</v>
      </c>
      <c r="B1669" t="s">
        <v>2176</v>
      </c>
      <c r="C1669" s="32">
        <v>44592</v>
      </c>
      <c r="D1669" s="33">
        <v>6359.4920000000002</v>
      </c>
      <c r="E1669" s="34">
        <v>0</v>
      </c>
      <c r="F1669" s="34">
        <v>6359.4920000000002</v>
      </c>
      <c r="G1669">
        <v>30</v>
      </c>
      <c r="H1669" t="s">
        <v>51</v>
      </c>
      <c r="I1669" t="s">
        <v>369</v>
      </c>
      <c r="J1669" t="s">
        <v>803</v>
      </c>
      <c r="K1669" s="23" t="str">
        <f>CONCATENATE(G:G,H:H,I:I,J:J)</f>
        <v>30FRM</v>
      </c>
      <c r="M1669" t="str">
        <f>VLOOKUP(B:B,CLIENTS!A:C,3,FALSE)</f>
        <v>CH090</v>
      </c>
      <c r="N1669" s="51" t="str">
        <f>RIGHT(M:M,3)</f>
        <v>090</v>
      </c>
      <c r="O1669" s="52">
        <f>C1669+N1669+30</f>
        <v>44712</v>
      </c>
    </row>
    <row r="1670" spans="1:15" customFormat="1">
      <c r="A1670" t="s">
        <v>3260</v>
      </c>
      <c r="B1670" t="s">
        <v>799</v>
      </c>
      <c r="C1670" s="32">
        <v>44592</v>
      </c>
      <c r="D1670" s="33">
        <v>21778.077000000001</v>
      </c>
      <c r="E1670" s="34">
        <v>0</v>
      </c>
      <c r="F1670" s="34">
        <v>21778.077000000001</v>
      </c>
      <c r="G1670">
        <v>30</v>
      </c>
      <c r="H1670" t="s">
        <v>51</v>
      </c>
      <c r="I1670" t="s">
        <v>369</v>
      </c>
      <c r="J1670" t="s">
        <v>803</v>
      </c>
      <c r="K1670" s="23" t="str">
        <f>CONCATENATE(G:G,H:H,I:I,J:J)</f>
        <v>30FRM</v>
      </c>
      <c r="M1670" t="str">
        <f>VLOOKUP(B:B,CLIENTS!A:C,3,FALSE)</f>
        <v>TR120</v>
      </c>
      <c r="N1670" s="51" t="str">
        <f>RIGHT(M:M,3)</f>
        <v>120</v>
      </c>
      <c r="O1670" s="52">
        <f>C1670+N1670+30</f>
        <v>44742</v>
      </c>
    </row>
    <row r="1671" spans="1:15" customFormat="1">
      <c r="A1671" t="s">
        <v>2770</v>
      </c>
      <c r="B1671" t="s">
        <v>1236</v>
      </c>
      <c r="C1671" s="32">
        <v>44561</v>
      </c>
      <c r="D1671" s="33">
        <v>136.82499999999999</v>
      </c>
      <c r="E1671" s="34">
        <v>0</v>
      </c>
      <c r="F1671" s="34">
        <v>136.82499999999999</v>
      </c>
      <c r="G1671">
        <v>30</v>
      </c>
      <c r="H1671" t="s">
        <v>51</v>
      </c>
      <c r="I1671" t="s">
        <v>369</v>
      </c>
      <c r="J1671" t="s">
        <v>682</v>
      </c>
      <c r="K1671" s="23" t="str">
        <f>CONCATENATE(G:G,H:H,I:I,J:J)</f>
        <v>30FRD</v>
      </c>
      <c r="M1671" t="str">
        <f>VLOOKUP(B:B,CLIENTS!A:C,3,FALSE)</f>
        <v>TR090</v>
      </c>
      <c r="N1671" s="51" t="str">
        <f>RIGHT(M:M,3)</f>
        <v>090</v>
      </c>
      <c r="O1671" s="52">
        <f>C1671+N1671+30</f>
        <v>44681</v>
      </c>
    </row>
    <row r="1672" spans="1:15" customFormat="1">
      <c r="A1672" t="s">
        <v>3262</v>
      </c>
      <c r="B1672" t="s">
        <v>739</v>
      </c>
      <c r="C1672" s="32">
        <v>44592</v>
      </c>
      <c r="D1672" s="33">
        <v>4211.8779999999997</v>
      </c>
      <c r="E1672" s="34">
        <v>0</v>
      </c>
      <c r="F1672" s="34">
        <v>4211.8779999999997</v>
      </c>
      <c r="G1672">
        <v>30</v>
      </c>
      <c r="H1672" t="s">
        <v>51</v>
      </c>
      <c r="I1672" t="s">
        <v>369</v>
      </c>
      <c r="J1672" t="s">
        <v>803</v>
      </c>
      <c r="K1672" s="23" t="str">
        <f>CONCATENATE(G:G,H:H,I:I,J:J)</f>
        <v>30FRM</v>
      </c>
      <c r="M1672" t="str">
        <f>VLOOKUP(B:B,CLIENTS!A:C,3,FALSE)</f>
        <v>CH090</v>
      </c>
      <c r="N1672" s="51" t="str">
        <f>RIGHT(M:M,3)</f>
        <v>090</v>
      </c>
      <c r="O1672" s="52">
        <f>C1672+N1672+30</f>
        <v>44712</v>
      </c>
    </row>
    <row r="1673" spans="1:15" customFormat="1">
      <c r="A1673" t="s">
        <v>1578</v>
      </c>
      <c r="B1673" t="s">
        <v>143</v>
      </c>
      <c r="C1673" s="32">
        <v>44461</v>
      </c>
      <c r="D1673" s="33">
        <v>266.26799999999997</v>
      </c>
      <c r="E1673" s="34">
        <v>0</v>
      </c>
      <c r="F1673" s="34">
        <v>266.26799999999997</v>
      </c>
      <c r="G1673">
        <v>30</v>
      </c>
      <c r="H1673" t="s">
        <v>51</v>
      </c>
      <c r="I1673" t="s">
        <v>369</v>
      </c>
      <c r="J1673" t="s">
        <v>965</v>
      </c>
      <c r="K1673" s="23" t="str">
        <f>CONCATENATE(G:G,H:H,I:I,J:J)</f>
        <v>30FRK</v>
      </c>
      <c r="M1673" t="str">
        <f>VLOOKUP(B:B,CLIENTS!A:C,3,FALSE)</f>
        <v>CH030</v>
      </c>
      <c r="N1673" s="51" t="str">
        <f>RIGHT(M:M,3)</f>
        <v>030</v>
      </c>
      <c r="O1673" s="52">
        <f>C1673+N1673+30</f>
        <v>44521</v>
      </c>
    </row>
    <row r="1674" spans="1:15" customFormat="1">
      <c r="A1674" t="s">
        <v>2000</v>
      </c>
      <c r="B1674" t="s">
        <v>143</v>
      </c>
      <c r="C1674" s="32">
        <v>44511</v>
      </c>
      <c r="D1674" s="33">
        <v>266.26799999999997</v>
      </c>
      <c r="E1674" s="34">
        <v>0</v>
      </c>
      <c r="F1674" s="34">
        <v>266.26799999999997</v>
      </c>
      <c r="G1674">
        <v>30</v>
      </c>
      <c r="H1674" t="s">
        <v>51</v>
      </c>
      <c r="I1674" t="s">
        <v>369</v>
      </c>
      <c r="J1674" t="s">
        <v>588</v>
      </c>
      <c r="K1674" s="23" t="str">
        <f>CONCATENATE(G:G,H:H,I:I,J:J)</f>
        <v>30FRC</v>
      </c>
      <c r="M1674" t="str">
        <f>VLOOKUP(B:B,CLIENTS!A:C,3,FALSE)</f>
        <v>CH030</v>
      </c>
      <c r="N1674" s="51" t="str">
        <f>RIGHT(M:M,3)</f>
        <v>030</v>
      </c>
      <c r="O1674" s="52">
        <f>C1674+N1674+30</f>
        <v>44571</v>
      </c>
    </row>
    <row r="1675" spans="1:15" customFormat="1">
      <c r="A1675" t="s">
        <v>3306</v>
      </c>
      <c r="B1675" t="s">
        <v>1000</v>
      </c>
      <c r="C1675" s="32">
        <v>44592</v>
      </c>
      <c r="D1675" s="33">
        <v>6917.7209999999995</v>
      </c>
      <c r="E1675" s="34">
        <v>0</v>
      </c>
      <c r="F1675" s="34">
        <v>6917.7209999999995</v>
      </c>
      <c r="G1675">
        <v>30</v>
      </c>
      <c r="H1675" t="s">
        <v>51</v>
      </c>
      <c r="I1675" t="s">
        <v>369</v>
      </c>
      <c r="J1675" t="s">
        <v>803</v>
      </c>
      <c r="K1675" s="23" t="str">
        <f>CONCATENATE(G:G,H:H,I:I,J:J)</f>
        <v>30FRM</v>
      </c>
      <c r="M1675" t="str">
        <f>VLOOKUP(B:B,CLIENTS!A:C,3,FALSE)</f>
        <v>CH030</v>
      </c>
      <c r="N1675" s="51" t="str">
        <f>RIGHT(M:M,3)</f>
        <v>030</v>
      </c>
      <c r="O1675" s="52">
        <f>C1675+N1675+30</f>
        <v>44652</v>
      </c>
    </row>
    <row r="1676" spans="1:15" customFormat="1">
      <c r="A1676" t="s">
        <v>3309</v>
      </c>
      <c r="B1676" t="s">
        <v>619</v>
      </c>
      <c r="C1676" s="32">
        <v>44592</v>
      </c>
      <c r="D1676" s="33">
        <v>3481.3389999999999</v>
      </c>
      <c r="E1676" s="34">
        <v>0</v>
      </c>
      <c r="F1676" s="34">
        <v>3481.3389999999999</v>
      </c>
      <c r="G1676">
        <v>30</v>
      </c>
      <c r="H1676" t="s">
        <v>51</v>
      </c>
      <c r="I1676" t="s">
        <v>369</v>
      </c>
      <c r="J1676" t="s">
        <v>803</v>
      </c>
      <c r="K1676" s="23" t="str">
        <f>CONCATENATE(G:G,H:H,I:I,J:J)</f>
        <v>30FRM</v>
      </c>
      <c r="M1676" t="str">
        <f>VLOOKUP(B:B,CLIENTS!A:C,3,FALSE)</f>
        <v>CH090</v>
      </c>
      <c r="N1676" s="51" t="str">
        <f>RIGHT(M:M,3)</f>
        <v>090</v>
      </c>
      <c r="O1676" s="52">
        <f>C1676+N1676+30</f>
        <v>44712</v>
      </c>
    </row>
    <row r="1677" spans="1:15" customFormat="1">
      <c r="A1677" t="s">
        <v>3303</v>
      </c>
      <c r="B1677" t="s">
        <v>881</v>
      </c>
      <c r="C1677" s="32">
        <v>44592</v>
      </c>
      <c r="D1677" s="33">
        <v>7375.2049999999999</v>
      </c>
      <c r="E1677" s="34">
        <v>0</v>
      </c>
      <c r="F1677" s="34">
        <v>7375.2049999999999</v>
      </c>
      <c r="G1677">
        <v>30</v>
      </c>
      <c r="H1677" t="s">
        <v>51</v>
      </c>
      <c r="I1677" t="s">
        <v>369</v>
      </c>
      <c r="J1677" t="s">
        <v>803</v>
      </c>
      <c r="K1677" s="23" t="str">
        <f>CONCATENATE(G:G,H:H,I:I,J:J)</f>
        <v>30FRM</v>
      </c>
      <c r="M1677" t="str">
        <f>VLOOKUP(B:B,CLIENTS!A:C,3,FALSE)</f>
        <v>CH120</v>
      </c>
      <c r="N1677" s="51" t="str">
        <f>RIGHT(M:M,3)</f>
        <v>120</v>
      </c>
      <c r="O1677" s="52">
        <f>C1677+N1677+30</f>
        <v>44742</v>
      </c>
    </row>
    <row r="1678" spans="1:15" customFormat="1">
      <c r="A1678" t="s">
        <v>3278</v>
      </c>
      <c r="B1678" t="s">
        <v>443</v>
      </c>
      <c r="C1678" s="32">
        <v>44592</v>
      </c>
      <c r="D1678" s="33">
        <v>7223.3379999999997</v>
      </c>
      <c r="E1678" s="34">
        <v>0</v>
      </c>
      <c r="F1678" s="34">
        <v>7223.3379999999997</v>
      </c>
      <c r="G1678">
        <v>30</v>
      </c>
      <c r="H1678" t="s">
        <v>51</v>
      </c>
      <c r="I1678" t="s">
        <v>369</v>
      </c>
      <c r="J1678" t="s">
        <v>803</v>
      </c>
      <c r="K1678" s="23" t="str">
        <f>CONCATENATE(G:G,H:H,I:I,J:J)</f>
        <v>30FRM</v>
      </c>
      <c r="M1678" t="str">
        <f>VLOOKUP(B:B,CLIENTS!A:C,3,FALSE)</f>
        <v>TR120</v>
      </c>
      <c r="N1678" s="51" t="str">
        <f>RIGHT(M:M,3)</f>
        <v>120</v>
      </c>
      <c r="O1678" s="52">
        <f>C1678+N1678+30</f>
        <v>44742</v>
      </c>
    </row>
    <row r="1679" spans="1:15" customFormat="1">
      <c r="A1679" t="s">
        <v>3304</v>
      </c>
      <c r="B1679" t="s">
        <v>43</v>
      </c>
      <c r="C1679" s="32">
        <v>44592</v>
      </c>
      <c r="D1679" s="33">
        <v>6317.915</v>
      </c>
      <c r="E1679" s="34">
        <v>0</v>
      </c>
      <c r="F1679" s="34">
        <v>6317.915</v>
      </c>
      <c r="G1679">
        <v>30</v>
      </c>
      <c r="H1679" t="s">
        <v>51</v>
      </c>
      <c r="I1679" t="s">
        <v>369</v>
      </c>
      <c r="J1679" t="s">
        <v>803</v>
      </c>
      <c r="K1679" s="23" t="str">
        <f>CONCATENATE(G:G,H:H,I:I,J:J)</f>
        <v>30FRM</v>
      </c>
      <c r="M1679" t="str">
        <f>VLOOKUP(B:B,CLIENTS!A:C,3,FALSE)</f>
        <v>CH120</v>
      </c>
      <c r="N1679" s="51" t="str">
        <f>RIGHT(M:M,3)</f>
        <v>120</v>
      </c>
      <c r="O1679" s="52">
        <f>C1679+N1679+30</f>
        <v>44742</v>
      </c>
    </row>
    <row r="1680" spans="1:15" customFormat="1">
      <c r="A1680" t="s">
        <v>3305</v>
      </c>
      <c r="B1680" t="s">
        <v>35</v>
      </c>
      <c r="C1680" s="32">
        <v>44592</v>
      </c>
      <c r="D1680" s="33">
        <v>2414.3560000000002</v>
      </c>
      <c r="E1680" s="34">
        <v>0</v>
      </c>
      <c r="F1680" s="34">
        <v>2414.3560000000002</v>
      </c>
      <c r="G1680">
        <v>30</v>
      </c>
      <c r="H1680" t="s">
        <v>51</v>
      </c>
      <c r="I1680" t="s">
        <v>369</v>
      </c>
      <c r="J1680" t="s">
        <v>803</v>
      </c>
      <c r="K1680" s="23" t="str">
        <f>CONCATENATE(G:G,H:H,I:I,J:J)</f>
        <v>30FRM</v>
      </c>
      <c r="M1680" t="str">
        <f>VLOOKUP(B:B,CLIENTS!A:C,3,FALSE)</f>
        <v>TR090</v>
      </c>
      <c r="N1680" s="51" t="str">
        <f>RIGHT(M:M,3)</f>
        <v>090</v>
      </c>
      <c r="O1680" s="52">
        <f>C1680+N1680+30</f>
        <v>44712</v>
      </c>
    </row>
    <row r="1681" spans="1:15" customFormat="1">
      <c r="A1681" t="s">
        <v>3308</v>
      </c>
      <c r="B1681" t="s">
        <v>882</v>
      </c>
      <c r="C1681" s="32">
        <v>44592</v>
      </c>
      <c r="D1681" s="33">
        <v>2841.4389999999999</v>
      </c>
      <c r="E1681" s="34">
        <v>0</v>
      </c>
      <c r="F1681" s="34">
        <v>2841.4389999999999</v>
      </c>
      <c r="G1681">
        <v>30</v>
      </c>
      <c r="H1681" t="s">
        <v>51</v>
      </c>
      <c r="I1681" t="s">
        <v>369</v>
      </c>
      <c r="J1681" t="s">
        <v>803</v>
      </c>
      <c r="K1681" s="23" t="str">
        <f>CONCATENATE(G:G,H:H,I:I,J:J)</f>
        <v>30FRM</v>
      </c>
      <c r="M1681" t="str">
        <f>VLOOKUP(B:B,CLIENTS!A:C,3,FALSE)</f>
        <v>CH030</v>
      </c>
      <c r="N1681" s="51" t="str">
        <f>RIGHT(M:M,3)</f>
        <v>030</v>
      </c>
      <c r="O1681" s="52">
        <f>C1681+N1681+30</f>
        <v>44652</v>
      </c>
    </row>
    <row r="1682" spans="1:15" customFormat="1">
      <c r="A1682" t="s">
        <v>3310</v>
      </c>
      <c r="B1682" t="s">
        <v>1799</v>
      </c>
      <c r="C1682" s="32">
        <v>44592</v>
      </c>
      <c r="D1682" s="33">
        <v>3808.7489999999998</v>
      </c>
      <c r="E1682" s="34">
        <v>0</v>
      </c>
      <c r="F1682" s="34">
        <v>3808.7489999999998</v>
      </c>
      <c r="G1682">
        <v>30</v>
      </c>
      <c r="H1682" t="s">
        <v>51</v>
      </c>
      <c r="I1682" t="s">
        <v>369</v>
      </c>
      <c r="J1682" t="s">
        <v>803</v>
      </c>
      <c r="K1682" s="23" t="str">
        <f>CONCATENATE(G:G,H:H,I:I,J:J)</f>
        <v>30FRM</v>
      </c>
      <c r="M1682" t="str">
        <f>VLOOKUP(B:B,CLIENTS!A:C,3,FALSE)</f>
        <v>TR120</v>
      </c>
      <c r="N1682" s="51" t="str">
        <f>RIGHT(M:M,3)</f>
        <v>120</v>
      </c>
      <c r="O1682" s="52">
        <f>C1682+N1682+30</f>
        <v>44742</v>
      </c>
    </row>
    <row r="1683" spans="1:15" customFormat="1">
      <c r="A1683" t="s">
        <v>3307</v>
      </c>
      <c r="B1683" t="s">
        <v>20</v>
      </c>
      <c r="C1683" s="32">
        <v>44592</v>
      </c>
      <c r="D1683" s="33">
        <v>6168.5959999999995</v>
      </c>
      <c r="E1683" s="34">
        <v>0</v>
      </c>
      <c r="F1683" s="34">
        <v>6168.5959999999995</v>
      </c>
      <c r="G1683">
        <v>30</v>
      </c>
      <c r="H1683" t="s">
        <v>51</v>
      </c>
      <c r="I1683" t="s">
        <v>369</v>
      </c>
      <c r="J1683" t="s">
        <v>803</v>
      </c>
      <c r="K1683" s="23" t="str">
        <f>CONCATENATE(G:G,H:H,I:I,J:J)</f>
        <v>30FRM</v>
      </c>
      <c r="M1683" t="str">
        <f>VLOOKUP(B:B,CLIENTS!A:C,3,FALSE)</f>
        <v>TR090</v>
      </c>
      <c r="N1683" s="51" t="str">
        <f>RIGHT(M:M,3)</f>
        <v>090</v>
      </c>
      <c r="O1683" s="52">
        <f>C1683+N1683+30</f>
        <v>44712</v>
      </c>
    </row>
    <row r="1684" spans="1:15" customFormat="1">
      <c r="A1684" t="s">
        <v>3343</v>
      </c>
      <c r="B1684" t="s">
        <v>2779</v>
      </c>
      <c r="C1684" s="32">
        <v>44592</v>
      </c>
      <c r="D1684" s="33">
        <v>1912.4580000000001</v>
      </c>
      <c r="E1684" s="34">
        <v>0</v>
      </c>
      <c r="F1684" s="34">
        <v>1912.4580000000001</v>
      </c>
      <c r="G1684">
        <v>30</v>
      </c>
      <c r="H1684" t="s">
        <v>51</v>
      </c>
      <c r="I1684" t="s">
        <v>369</v>
      </c>
      <c r="J1684" t="s">
        <v>803</v>
      </c>
      <c r="K1684" s="23" t="str">
        <f>CONCATENATE(G:G,H:H,I:I,J:J)</f>
        <v>30FRM</v>
      </c>
      <c r="M1684" t="str">
        <f>VLOOKUP(B:B,CLIENTS!A:C,3,FALSE)</f>
        <v>CH060</v>
      </c>
      <c r="N1684" s="51" t="str">
        <f>RIGHT(M:M,3)</f>
        <v>060</v>
      </c>
      <c r="O1684" s="52">
        <f>C1684+N1684+30</f>
        <v>44682</v>
      </c>
    </row>
    <row r="1685" spans="1:15" customFormat="1">
      <c r="A1685" t="s">
        <v>3323</v>
      </c>
      <c r="B1685" t="s">
        <v>2776</v>
      </c>
      <c r="C1685" s="32">
        <v>44592</v>
      </c>
      <c r="D1685" s="33">
        <v>819.31</v>
      </c>
      <c r="E1685" s="34">
        <v>0</v>
      </c>
      <c r="F1685" s="34">
        <v>819.31</v>
      </c>
      <c r="G1685">
        <v>30</v>
      </c>
      <c r="H1685" t="s">
        <v>51</v>
      </c>
      <c r="I1685" t="s">
        <v>369</v>
      </c>
      <c r="J1685" t="s">
        <v>803</v>
      </c>
      <c r="K1685" s="23" t="str">
        <f>CONCATENATE(G:G,H:H,I:I,J:J)</f>
        <v>30FRM</v>
      </c>
      <c r="M1685" t="str">
        <f>VLOOKUP(B:B,CLIENTS!A:C,3,FALSE)</f>
        <v>CH090</v>
      </c>
      <c r="N1685" s="51" t="str">
        <f>RIGHT(M:M,3)</f>
        <v>090</v>
      </c>
      <c r="O1685" s="52">
        <f>C1685+N1685+30</f>
        <v>44712</v>
      </c>
    </row>
    <row r="1686" spans="1:15" customFormat="1">
      <c r="A1686" t="s">
        <v>3265</v>
      </c>
      <c r="B1686" t="s">
        <v>1237</v>
      </c>
      <c r="C1686" s="32">
        <v>44592</v>
      </c>
      <c r="D1686" s="33">
        <v>10060.273999999999</v>
      </c>
      <c r="E1686" s="34">
        <v>0</v>
      </c>
      <c r="F1686" s="34">
        <v>10060.273999999999</v>
      </c>
      <c r="G1686">
        <v>30</v>
      </c>
      <c r="H1686" t="s">
        <v>51</v>
      </c>
      <c r="I1686" t="s">
        <v>369</v>
      </c>
      <c r="J1686" t="s">
        <v>803</v>
      </c>
      <c r="K1686" s="23" t="str">
        <f>CONCATENATE(G:G,H:H,I:I,J:J)</f>
        <v>30FRM</v>
      </c>
      <c r="M1686" t="str">
        <f>VLOOKUP(B:B,CLIENTS!A:C,3,FALSE)</f>
        <v>TR120</v>
      </c>
      <c r="N1686" s="51" t="str">
        <f>RIGHT(M:M,3)</f>
        <v>120</v>
      </c>
      <c r="O1686" s="52">
        <f>C1686+N1686+30</f>
        <v>44742</v>
      </c>
    </row>
    <row r="1687" spans="1:15" customFormat="1">
      <c r="A1687" t="s">
        <v>2691</v>
      </c>
      <c r="B1687" t="s">
        <v>44</v>
      </c>
      <c r="C1687" s="32">
        <v>44560</v>
      </c>
      <c r="D1687" s="33">
        <v>10510.861000000001</v>
      </c>
      <c r="E1687" s="34">
        <v>0</v>
      </c>
      <c r="F1687" s="34">
        <v>10510.861000000001</v>
      </c>
      <c r="G1687">
        <v>30</v>
      </c>
      <c r="H1687" t="s">
        <v>51</v>
      </c>
      <c r="I1687" t="s">
        <v>369</v>
      </c>
      <c r="J1687" t="s">
        <v>682</v>
      </c>
      <c r="K1687" s="23" t="str">
        <f>CONCATENATE(G:G,H:H,I:I,J:J)</f>
        <v>30FRD</v>
      </c>
      <c r="M1687" t="str">
        <f>VLOOKUP(B:B,CLIENTS!A:C,3,FALSE)</f>
        <v>TR120</v>
      </c>
      <c r="N1687" s="51" t="str">
        <f>RIGHT(M:M,3)</f>
        <v>120</v>
      </c>
      <c r="O1687" s="52">
        <f>C1687+N1687+30</f>
        <v>44710</v>
      </c>
    </row>
    <row r="1688" spans="1:15" customFormat="1">
      <c r="A1688" t="s">
        <v>3263</v>
      </c>
      <c r="B1688" t="s">
        <v>44</v>
      </c>
      <c r="C1688" s="32">
        <v>44592</v>
      </c>
      <c r="D1688" s="33">
        <v>7185.0619999999999</v>
      </c>
      <c r="E1688" s="34">
        <v>0</v>
      </c>
      <c r="F1688" s="34">
        <v>7185.0619999999999</v>
      </c>
      <c r="G1688">
        <v>30</v>
      </c>
      <c r="H1688" t="s">
        <v>51</v>
      </c>
      <c r="I1688" t="s">
        <v>369</v>
      </c>
      <c r="J1688" t="s">
        <v>803</v>
      </c>
      <c r="K1688" s="23" t="str">
        <f>CONCATENATE(G:G,H:H,I:I,J:J)</f>
        <v>30FRM</v>
      </c>
      <c r="M1688" t="str">
        <f>VLOOKUP(B:B,CLIENTS!A:C,3,FALSE)</f>
        <v>TR120</v>
      </c>
      <c r="N1688" s="51" t="str">
        <f>RIGHT(M:M,3)</f>
        <v>120</v>
      </c>
      <c r="O1688" s="52">
        <f>C1688+N1688+30</f>
        <v>44742</v>
      </c>
    </row>
    <row r="1689" spans="1:15" customFormat="1">
      <c r="A1689" t="s">
        <v>474</v>
      </c>
      <c r="B1689" t="s">
        <v>40</v>
      </c>
      <c r="C1689" s="32">
        <v>42035</v>
      </c>
      <c r="D1689" s="33">
        <v>2513.7829999999999</v>
      </c>
      <c r="E1689" s="34">
        <v>1270</v>
      </c>
      <c r="F1689" s="34">
        <v>1243.7829999999999</v>
      </c>
      <c r="G1689">
        <v>30</v>
      </c>
      <c r="H1689" t="s">
        <v>51</v>
      </c>
      <c r="I1689" t="s">
        <v>369</v>
      </c>
      <c r="J1689" t="s">
        <v>366</v>
      </c>
      <c r="K1689" s="23" t="str">
        <f>CONCATENATE(G:G,H:H,I:I,J:J)</f>
        <v>30FRW</v>
      </c>
      <c r="M1689" t="str">
        <f>VLOOKUP(B:B,CLIENTS!A:C,3,FALSE)</f>
        <v>TR090</v>
      </c>
      <c r="N1689" s="51" t="str">
        <f>RIGHT(M:M,3)</f>
        <v>090</v>
      </c>
      <c r="O1689" s="52">
        <f>C1689+N1689+30</f>
        <v>42155</v>
      </c>
    </row>
    <row r="1690" spans="1:15" customFormat="1">
      <c r="A1690" t="s">
        <v>3325</v>
      </c>
      <c r="B1690" t="s">
        <v>1800</v>
      </c>
      <c r="C1690" s="32">
        <v>44592</v>
      </c>
      <c r="D1690" s="33">
        <v>1056.2739999999999</v>
      </c>
      <c r="E1690" s="34">
        <v>0</v>
      </c>
      <c r="F1690" s="34">
        <v>1056.2739999999999</v>
      </c>
      <c r="G1690">
        <v>30</v>
      </c>
      <c r="H1690" t="s">
        <v>51</v>
      </c>
      <c r="I1690" t="s">
        <v>369</v>
      </c>
      <c r="J1690" t="s">
        <v>803</v>
      </c>
      <c r="K1690" s="23" t="str">
        <f>CONCATENATE(G:G,H:H,I:I,J:J)</f>
        <v>30FRM</v>
      </c>
      <c r="M1690" t="str">
        <f>VLOOKUP(B:B,CLIENTS!A:C,3,FALSE)</f>
        <v>CH090</v>
      </c>
      <c r="N1690" s="51" t="str">
        <f>RIGHT(M:M,3)</f>
        <v>090</v>
      </c>
      <c r="O1690" s="52">
        <f>C1690+N1690+30</f>
        <v>44712</v>
      </c>
    </row>
    <row r="1691" spans="1:15" customFormat="1">
      <c r="A1691" t="s">
        <v>3313</v>
      </c>
      <c r="B1691" t="s">
        <v>433</v>
      </c>
      <c r="C1691" s="32">
        <v>44592</v>
      </c>
      <c r="D1691" s="33">
        <v>876.173</v>
      </c>
      <c r="E1691" s="34">
        <v>0</v>
      </c>
      <c r="F1691" s="34">
        <v>876.173</v>
      </c>
      <c r="G1691">
        <v>30</v>
      </c>
      <c r="H1691" t="s">
        <v>51</v>
      </c>
      <c r="I1691" t="s">
        <v>369</v>
      </c>
      <c r="J1691" t="s">
        <v>803</v>
      </c>
      <c r="K1691" s="23" t="str">
        <f>CONCATENATE(G:G,H:H,I:I,J:J)</f>
        <v>30FRM</v>
      </c>
      <c r="M1691" t="str">
        <f>VLOOKUP(B:B,CLIENTS!A:C,3,FALSE)</f>
        <v>TR090</v>
      </c>
      <c r="N1691" s="51" t="str">
        <f>RIGHT(M:M,3)</f>
        <v>090</v>
      </c>
      <c r="O1691" s="52">
        <f>C1691+N1691+30</f>
        <v>44712</v>
      </c>
    </row>
    <row r="1692" spans="1:15" customFormat="1">
      <c r="A1692" t="s">
        <v>3264</v>
      </c>
      <c r="B1692" t="s">
        <v>384</v>
      </c>
      <c r="C1692" s="32">
        <v>44592</v>
      </c>
      <c r="D1692" s="33">
        <v>5504.0940000000001</v>
      </c>
      <c r="E1692" s="34">
        <v>0</v>
      </c>
      <c r="F1692" s="34">
        <v>5504.0940000000001</v>
      </c>
      <c r="G1692">
        <v>30</v>
      </c>
      <c r="H1692" t="s">
        <v>51</v>
      </c>
      <c r="I1692" t="s">
        <v>369</v>
      </c>
      <c r="J1692" t="s">
        <v>803</v>
      </c>
      <c r="K1692" s="23" t="str">
        <f>CONCATENATE(G:G,H:H,I:I,J:J)</f>
        <v>30FRM</v>
      </c>
      <c r="M1692" t="str">
        <f>VLOOKUP(B:B,CLIENTS!A:C,3,FALSE)</f>
        <v>TR090</v>
      </c>
      <c r="N1692" s="51" t="str">
        <f>RIGHT(M:M,3)</f>
        <v>090</v>
      </c>
      <c r="O1692" s="52">
        <f>C1692+N1692+30</f>
        <v>44712</v>
      </c>
    </row>
    <row r="1693" spans="1:15" customFormat="1">
      <c r="A1693" t="s">
        <v>3317</v>
      </c>
      <c r="B1693" t="s">
        <v>1100</v>
      </c>
      <c r="C1693" s="32">
        <v>44592</v>
      </c>
      <c r="D1693" s="33">
        <v>2071.011</v>
      </c>
      <c r="E1693" s="34">
        <v>0</v>
      </c>
      <c r="F1693" s="34">
        <v>2071.011</v>
      </c>
      <c r="G1693">
        <v>30</v>
      </c>
      <c r="H1693" t="s">
        <v>51</v>
      </c>
      <c r="I1693" t="s">
        <v>369</v>
      </c>
      <c r="J1693" t="s">
        <v>803</v>
      </c>
      <c r="K1693" s="23" t="str">
        <f>CONCATENATE(G:G,H:H,I:I,J:J)</f>
        <v>30FRM</v>
      </c>
      <c r="M1693" t="str">
        <f>VLOOKUP(B:B,CLIENTS!A:C,3,FALSE)</f>
        <v>TR090</v>
      </c>
      <c r="N1693" s="51" t="str">
        <f>RIGHT(M:M,3)</f>
        <v>090</v>
      </c>
      <c r="O1693" s="52">
        <f>C1693+N1693+30</f>
        <v>44712</v>
      </c>
    </row>
    <row r="1694" spans="1:15" customFormat="1">
      <c r="A1694" t="s">
        <v>3319</v>
      </c>
      <c r="B1694" t="s">
        <v>883</v>
      </c>
      <c r="C1694" s="32">
        <v>44592</v>
      </c>
      <c r="D1694" s="33">
        <v>2569.9479999999999</v>
      </c>
      <c r="E1694" s="34">
        <v>0</v>
      </c>
      <c r="F1694" s="34">
        <v>2569.9479999999999</v>
      </c>
      <c r="G1694">
        <v>30</v>
      </c>
      <c r="H1694" t="s">
        <v>51</v>
      </c>
      <c r="I1694" t="s">
        <v>369</v>
      </c>
      <c r="J1694" t="s">
        <v>803</v>
      </c>
      <c r="K1694" s="23" t="str">
        <f>CONCATENATE(G:G,H:H,I:I,J:J)</f>
        <v>30FRM</v>
      </c>
      <c r="M1694" t="str">
        <f>VLOOKUP(B:B,CLIENTS!A:C,3,FALSE)</f>
        <v>CH090</v>
      </c>
      <c r="N1694" s="51" t="str">
        <f>RIGHT(M:M,3)</f>
        <v>090</v>
      </c>
      <c r="O1694" s="52">
        <f>C1694+N1694+30</f>
        <v>44712</v>
      </c>
    </row>
    <row r="1695" spans="1:15" customFormat="1">
      <c r="A1695" t="s">
        <v>1194</v>
      </c>
      <c r="B1695" t="s">
        <v>1195</v>
      </c>
      <c r="C1695" s="32">
        <v>44164</v>
      </c>
      <c r="D1695" s="33">
        <v>3611.9830000000002</v>
      </c>
      <c r="E1695" s="34">
        <v>1936.12</v>
      </c>
      <c r="F1695" s="34">
        <v>1675.8630000000001</v>
      </c>
      <c r="G1695">
        <v>30</v>
      </c>
      <c r="H1695" t="s">
        <v>51</v>
      </c>
      <c r="I1695" t="s">
        <v>369</v>
      </c>
      <c r="J1695" t="s">
        <v>223</v>
      </c>
      <c r="K1695" s="23" t="str">
        <f>CONCATENATE(G:G,H:H,I:I,J:J)</f>
        <v>30FRZ</v>
      </c>
      <c r="M1695" t="str">
        <f>VLOOKUP(B:B,CLIENTS!A:C,3,FALSE)</f>
        <v>CH120</v>
      </c>
      <c r="N1695" s="51" t="str">
        <f>RIGHT(M:M,3)</f>
        <v>120</v>
      </c>
      <c r="O1695" s="52">
        <f>C1695+N1695+30</f>
        <v>44314</v>
      </c>
    </row>
    <row r="1696" spans="1:15" customFormat="1">
      <c r="A1696" t="s">
        <v>3315</v>
      </c>
      <c r="B1696" t="s">
        <v>807</v>
      </c>
      <c r="C1696" s="32">
        <v>44592</v>
      </c>
      <c r="D1696" s="33">
        <v>19536.755000000001</v>
      </c>
      <c r="E1696" s="34">
        <v>0</v>
      </c>
      <c r="F1696" s="34">
        <v>19536.755000000001</v>
      </c>
      <c r="G1696">
        <v>30</v>
      </c>
      <c r="H1696" t="s">
        <v>51</v>
      </c>
      <c r="I1696" t="s">
        <v>369</v>
      </c>
      <c r="J1696" t="s">
        <v>803</v>
      </c>
      <c r="K1696" s="23" t="str">
        <f>CONCATENATE(G:G,H:H,I:I,J:J)</f>
        <v>30FRM</v>
      </c>
      <c r="M1696" t="str">
        <f>VLOOKUP(B:B,CLIENTS!A:C,3,FALSE)</f>
        <v>TR120</v>
      </c>
      <c r="N1696" s="51" t="str">
        <f>RIGHT(M:M,3)</f>
        <v>120</v>
      </c>
      <c r="O1696" s="52">
        <f>C1696+N1696+30</f>
        <v>44742</v>
      </c>
    </row>
    <row r="1697" spans="1:15" customFormat="1">
      <c r="A1697" t="s">
        <v>3322</v>
      </c>
      <c r="B1697" t="s">
        <v>1131</v>
      </c>
      <c r="C1697" s="32">
        <v>44592</v>
      </c>
      <c r="D1697" s="33">
        <v>1011.878</v>
      </c>
      <c r="E1697" s="34">
        <v>0</v>
      </c>
      <c r="F1697" s="34">
        <v>1011.878</v>
      </c>
      <c r="G1697">
        <v>30</v>
      </c>
      <c r="H1697" t="s">
        <v>51</v>
      </c>
      <c r="I1697" t="s">
        <v>369</v>
      </c>
      <c r="J1697" t="s">
        <v>803</v>
      </c>
      <c r="K1697" s="23" t="str">
        <f>CONCATENATE(G:G,H:H,I:I,J:J)</f>
        <v>30FRM</v>
      </c>
      <c r="M1697" t="str">
        <f>VLOOKUP(B:B,CLIENTS!A:C,3,FALSE)</f>
        <v>TR090</v>
      </c>
      <c r="N1697" s="51" t="str">
        <f>RIGHT(M:M,3)</f>
        <v>090</v>
      </c>
      <c r="O1697" s="52">
        <f>C1697+N1697+30</f>
        <v>44712</v>
      </c>
    </row>
    <row r="1698" spans="1:15" customFormat="1">
      <c r="A1698" t="s">
        <v>2774</v>
      </c>
      <c r="B1698" t="s">
        <v>2775</v>
      </c>
      <c r="C1698" s="32">
        <v>44561</v>
      </c>
      <c r="D1698" s="33">
        <v>176.631</v>
      </c>
      <c r="E1698" s="34">
        <v>0</v>
      </c>
      <c r="F1698" s="34">
        <v>176.631</v>
      </c>
      <c r="G1698">
        <v>30</v>
      </c>
      <c r="H1698" t="s">
        <v>51</v>
      </c>
      <c r="I1698" t="s">
        <v>369</v>
      </c>
      <c r="J1698" t="s">
        <v>682</v>
      </c>
      <c r="K1698" s="23" t="str">
        <f>CONCATENATE(G:G,H:H,I:I,J:J)</f>
        <v>30FRD</v>
      </c>
      <c r="M1698" t="str">
        <f>VLOOKUP(B:B,CLIENTS!A:C,3,FALSE)</f>
        <v>TR090</v>
      </c>
      <c r="N1698" s="51" t="str">
        <f>RIGHT(M:M,3)</f>
        <v>090</v>
      </c>
      <c r="O1698" s="52">
        <f>C1698+N1698+30</f>
        <v>44681</v>
      </c>
    </row>
    <row r="1699" spans="1:15" customFormat="1">
      <c r="A1699" t="s">
        <v>3320</v>
      </c>
      <c r="B1699" t="s">
        <v>2775</v>
      </c>
      <c r="C1699" s="32">
        <v>44592</v>
      </c>
      <c r="D1699" s="33">
        <v>296.101</v>
      </c>
      <c r="E1699" s="34">
        <v>0</v>
      </c>
      <c r="F1699" s="34">
        <v>296.101</v>
      </c>
      <c r="G1699">
        <v>30</v>
      </c>
      <c r="H1699" t="s">
        <v>51</v>
      </c>
      <c r="I1699" t="s">
        <v>369</v>
      </c>
      <c r="J1699" t="s">
        <v>803</v>
      </c>
      <c r="K1699" s="23" t="str">
        <f>CONCATENATE(G:G,H:H,I:I,J:J)</f>
        <v>30FRM</v>
      </c>
      <c r="M1699" t="str">
        <f>VLOOKUP(B:B,CLIENTS!A:C,3,FALSE)</f>
        <v>TR090</v>
      </c>
      <c r="N1699" s="51" t="str">
        <f>RIGHT(M:M,3)</f>
        <v>090</v>
      </c>
      <c r="O1699" s="52">
        <f>C1699+N1699+30</f>
        <v>44712</v>
      </c>
    </row>
    <row r="1700" spans="1:15" customFormat="1">
      <c r="A1700" t="s">
        <v>3321</v>
      </c>
      <c r="B1700" t="s">
        <v>884</v>
      </c>
      <c r="C1700" s="32">
        <v>44592</v>
      </c>
      <c r="D1700" s="33">
        <v>795.173</v>
      </c>
      <c r="E1700" s="34">
        <v>0</v>
      </c>
      <c r="F1700" s="34">
        <v>795.173</v>
      </c>
      <c r="G1700">
        <v>30</v>
      </c>
      <c r="H1700" t="s">
        <v>51</v>
      </c>
      <c r="I1700" t="s">
        <v>369</v>
      </c>
      <c r="J1700" t="s">
        <v>803</v>
      </c>
      <c r="K1700" s="23" t="str">
        <f>CONCATENATE(G:G,H:H,I:I,J:J)</f>
        <v>30FRM</v>
      </c>
      <c r="M1700" t="str">
        <f>VLOOKUP(B:B,CLIENTS!A:C,3,FALSE)</f>
        <v>TR090</v>
      </c>
      <c r="N1700" s="51" t="str">
        <f>RIGHT(M:M,3)</f>
        <v>090</v>
      </c>
      <c r="O1700" s="52">
        <f>C1700+N1700+30</f>
        <v>44712</v>
      </c>
    </row>
    <row r="1701" spans="1:15" customFormat="1">
      <c r="A1701" t="s">
        <v>2778</v>
      </c>
      <c r="B1701" t="s">
        <v>845</v>
      </c>
      <c r="C1701" s="32">
        <v>44561</v>
      </c>
      <c r="D1701" s="33">
        <v>11054.632</v>
      </c>
      <c r="E1701" s="34">
        <v>5142.5039999999999</v>
      </c>
      <c r="F1701" s="34">
        <v>5912.1279999999997</v>
      </c>
      <c r="G1701">
        <v>30</v>
      </c>
      <c r="H1701" t="s">
        <v>51</v>
      </c>
      <c r="I1701" t="s">
        <v>369</v>
      </c>
      <c r="J1701" t="s">
        <v>682</v>
      </c>
      <c r="K1701" s="23" t="str">
        <f>CONCATENATE(G:G,H:H,I:I,J:J)</f>
        <v>30FRD</v>
      </c>
      <c r="M1701" t="str">
        <f>VLOOKUP(B:B,CLIENTS!A:C,3,FALSE)</f>
        <v>CH090</v>
      </c>
      <c r="N1701" s="51" t="str">
        <f>RIGHT(M:M,3)</f>
        <v>090</v>
      </c>
      <c r="O1701" s="52">
        <f>C1701+N1701+30</f>
        <v>44681</v>
      </c>
    </row>
    <row r="1702" spans="1:15" customFormat="1">
      <c r="A1702" t="s">
        <v>3314</v>
      </c>
      <c r="B1702" t="s">
        <v>845</v>
      </c>
      <c r="C1702" s="32">
        <v>44592</v>
      </c>
      <c r="D1702" s="33">
        <v>5689.4719999999998</v>
      </c>
      <c r="E1702" s="34">
        <v>0</v>
      </c>
      <c r="F1702" s="34">
        <v>5689.4719999999998</v>
      </c>
      <c r="G1702">
        <v>30</v>
      </c>
      <c r="H1702" t="s">
        <v>51</v>
      </c>
      <c r="I1702" t="s">
        <v>369</v>
      </c>
      <c r="J1702" t="s">
        <v>803</v>
      </c>
      <c r="K1702" s="23" t="str">
        <f>CONCATENATE(G:G,H:H,I:I,J:J)</f>
        <v>30FRM</v>
      </c>
      <c r="M1702" t="str">
        <f>VLOOKUP(B:B,CLIENTS!A:C,3,FALSE)</f>
        <v>CH090</v>
      </c>
      <c r="N1702" s="51" t="str">
        <f>RIGHT(M:M,3)</f>
        <v>090</v>
      </c>
      <c r="O1702" s="52">
        <f>C1702+N1702+30</f>
        <v>44712</v>
      </c>
    </row>
    <row r="1703" spans="1:15" customFormat="1">
      <c r="A1703" t="s">
        <v>3324</v>
      </c>
      <c r="B1703" t="s">
        <v>604</v>
      </c>
      <c r="C1703" s="32">
        <v>44592</v>
      </c>
      <c r="D1703" s="33">
        <v>654.41499999999996</v>
      </c>
      <c r="E1703" s="34">
        <v>0</v>
      </c>
      <c r="F1703" s="34">
        <v>654.41499999999996</v>
      </c>
      <c r="G1703">
        <v>30</v>
      </c>
      <c r="H1703" t="s">
        <v>51</v>
      </c>
      <c r="I1703" t="s">
        <v>369</v>
      </c>
      <c r="J1703" t="s">
        <v>803</v>
      </c>
      <c r="K1703" s="23" t="str">
        <f>CONCATENATE(G:G,H:H,I:I,J:J)</f>
        <v>30FRM</v>
      </c>
      <c r="M1703" t="str">
        <f>VLOOKUP(B:B,CLIENTS!A:C,3,FALSE)</f>
        <v>CH090</v>
      </c>
      <c r="N1703" s="51" t="str">
        <f>RIGHT(M:M,3)</f>
        <v>090</v>
      </c>
      <c r="O1703" s="52">
        <f>C1703+N1703+30</f>
        <v>44712</v>
      </c>
    </row>
    <row r="1704" spans="1:15" customFormat="1">
      <c r="A1704" t="s">
        <v>3318</v>
      </c>
      <c r="B1704" t="s">
        <v>468</v>
      </c>
      <c r="C1704" s="32">
        <v>44592</v>
      </c>
      <c r="D1704" s="33">
        <v>8947.2109999999993</v>
      </c>
      <c r="E1704" s="34">
        <v>0</v>
      </c>
      <c r="F1704" s="34">
        <v>8947.2109999999993</v>
      </c>
      <c r="G1704">
        <v>30</v>
      </c>
      <c r="H1704" t="s">
        <v>51</v>
      </c>
      <c r="I1704" t="s">
        <v>369</v>
      </c>
      <c r="J1704" t="s">
        <v>803</v>
      </c>
      <c r="K1704" s="23" t="str">
        <f>CONCATENATE(G:G,H:H,I:I,J:J)</f>
        <v>30FRM</v>
      </c>
      <c r="M1704" t="str">
        <f>VLOOKUP(B:B,CLIENTS!A:C,3,FALSE)</f>
        <v>CH120</v>
      </c>
      <c r="N1704" s="51" t="str">
        <f>RIGHT(M:M,3)</f>
        <v>120</v>
      </c>
      <c r="O1704" s="52">
        <f>C1704+N1704+30</f>
        <v>44742</v>
      </c>
    </row>
    <row r="1705" spans="1:15" customFormat="1">
      <c r="A1705" t="s">
        <v>3316</v>
      </c>
      <c r="B1705" t="s">
        <v>488</v>
      </c>
      <c r="C1705" s="32">
        <v>44592</v>
      </c>
      <c r="D1705" s="33">
        <v>2599.9160000000002</v>
      </c>
      <c r="E1705" s="34">
        <v>0</v>
      </c>
      <c r="F1705" s="34">
        <v>2599.9160000000002</v>
      </c>
      <c r="G1705">
        <v>30</v>
      </c>
      <c r="H1705" t="s">
        <v>51</v>
      </c>
      <c r="I1705" t="s">
        <v>369</v>
      </c>
      <c r="J1705" t="s">
        <v>803</v>
      </c>
      <c r="K1705" s="23" t="str">
        <f>CONCATENATE(G:G,H:H,I:I,J:J)</f>
        <v>30FRM</v>
      </c>
      <c r="M1705" t="str">
        <f>VLOOKUP(B:B,CLIENTS!A:C,3,FALSE)</f>
        <v>CH090</v>
      </c>
      <c r="N1705" s="51" t="str">
        <f>RIGHT(M:M,3)</f>
        <v>090</v>
      </c>
      <c r="O1705" s="52">
        <f>C1705+N1705+30</f>
        <v>44712</v>
      </c>
    </row>
    <row r="1706" spans="1:15" customFormat="1">
      <c r="A1706" t="s">
        <v>3311</v>
      </c>
      <c r="B1706" t="s">
        <v>920</v>
      </c>
      <c r="C1706" s="32">
        <v>44592</v>
      </c>
      <c r="D1706" s="33">
        <v>3977.51</v>
      </c>
      <c r="E1706" s="34">
        <v>0</v>
      </c>
      <c r="F1706" s="34">
        <v>3977.51</v>
      </c>
      <c r="G1706">
        <v>30</v>
      </c>
      <c r="H1706" t="s">
        <v>51</v>
      </c>
      <c r="I1706" t="s">
        <v>369</v>
      </c>
      <c r="J1706" t="s">
        <v>803</v>
      </c>
      <c r="K1706" s="23" t="str">
        <f>CONCATENATE(G:G,H:H,I:I,J:J)</f>
        <v>30FRM</v>
      </c>
      <c r="M1706" t="str">
        <f>VLOOKUP(B:B,CLIENTS!A:C,3,FALSE)</f>
        <v>CH090</v>
      </c>
      <c r="N1706" s="51" t="str">
        <f>RIGHT(M:M,3)</f>
        <v>090</v>
      </c>
      <c r="O1706" s="52">
        <f>C1706+N1706+30</f>
        <v>44712</v>
      </c>
    </row>
    <row r="1707" spans="1:15" customFormat="1">
      <c r="A1707" t="s">
        <v>2178</v>
      </c>
      <c r="B1707" t="s">
        <v>1728</v>
      </c>
      <c r="C1707" s="32">
        <v>44530</v>
      </c>
      <c r="D1707" s="33">
        <v>650.072</v>
      </c>
      <c r="E1707" s="34">
        <v>211.06100000000001</v>
      </c>
      <c r="F1707" s="34">
        <v>439.01100000000002</v>
      </c>
      <c r="G1707">
        <v>30</v>
      </c>
      <c r="H1707" t="s">
        <v>51</v>
      </c>
      <c r="I1707" t="s">
        <v>369</v>
      </c>
      <c r="J1707" t="s">
        <v>588</v>
      </c>
      <c r="K1707" s="23" t="str">
        <f>CONCATENATE(G:G,H:H,I:I,J:J)</f>
        <v>30FRC</v>
      </c>
      <c r="M1707" t="str">
        <f>VLOOKUP(B:B,CLIENTS!A:C,3,FALSE)</f>
        <v>ES</v>
      </c>
      <c r="N1707" s="51">
        <v>0</v>
      </c>
      <c r="O1707" s="52">
        <f>C1707+N1707+30</f>
        <v>44560</v>
      </c>
    </row>
    <row r="1708" spans="1:15" customFormat="1">
      <c r="A1708" t="s">
        <v>2777</v>
      </c>
      <c r="B1708" t="s">
        <v>1728</v>
      </c>
      <c r="C1708" s="32">
        <v>44561</v>
      </c>
      <c r="D1708" s="33">
        <v>202.96</v>
      </c>
      <c r="E1708" s="34">
        <v>0</v>
      </c>
      <c r="F1708" s="34">
        <v>202.96</v>
      </c>
      <c r="G1708">
        <v>30</v>
      </c>
      <c r="H1708" t="s">
        <v>51</v>
      </c>
      <c r="I1708" t="s">
        <v>369</v>
      </c>
      <c r="J1708" t="s">
        <v>682</v>
      </c>
      <c r="K1708" s="23" t="str">
        <f>CONCATENATE(G:G,H:H,I:I,J:J)</f>
        <v>30FRD</v>
      </c>
      <c r="M1708" t="str">
        <f>VLOOKUP(B:B,CLIENTS!A:C,3,FALSE)</f>
        <v>ES</v>
      </c>
      <c r="N1708" s="51">
        <v>0</v>
      </c>
      <c r="O1708" s="52">
        <f>C1708+N1708+30</f>
        <v>44591</v>
      </c>
    </row>
    <row r="1709" spans="1:15" customFormat="1">
      <c r="A1709" t="s">
        <v>2692</v>
      </c>
      <c r="B1709" t="s">
        <v>717</v>
      </c>
      <c r="C1709" s="32">
        <v>44560</v>
      </c>
      <c r="D1709" s="33">
        <v>40438.023999999998</v>
      </c>
      <c r="E1709" s="34">
        <v>0</v>
      </c>
      <c r="F1709" s="34">
        <v>40438.023999999998</v>
      </c>
      <c r="G1709">
        <v>30</v>
      </c>
      <c r="H1709" t="s">
        <v>51</v>
      </c>
      <c r="I1709" t="s">
        <v>369</v>
      </c>
      <c r="J1709" t="s">
        <v>682</v>
      </c>
      <c r="K1709" s="23" t="str">
        <f>CONCATENATE(G:G,H:H,I:I,J:J)</f>
        <v>30FRD</v>
      </c>
      <c r="M1709" t="str">
        <f>VLOOKUP(B:B,CLIENTS!A:C,3,FALSE)</f>
        <v>CH120</v>
      </c>
      <c r="N1709" s="51" t="str">
        <f>RIGHT(M:M,3)</f>
        <v>120</v>
      </c>
      <c r="O1709" s="52">
        <f>C1709+N1709+30</f>
        <v>44710</v>
      </c>
    </row>
    <row r="1710" spans="1:15" customFormat="1">
      <c r="A1710" t="s">
        <v>3266</v>
      </c>
      <c r="B1710" t="s">
        <v>717</v>
      </c>
      <c r="C1710" s="32">
        <v>44592</v>
      </c>
      <c r="D1710" s="33">
        <v>45554.959000000003</v>
      </c>
      <c r="E1710" s="34">
        <v>0</v>
      </c>
      <c r="F1710" s="34">
        <v>45554.959000000003</v>
      </c>
      <c r="G1710">
        <v>30</v>
      </c>
      <c r="H1710" t="s">
        <v>51</v>
      </c>
      <c r="I1710" t="s">
        <v>369</v>
      </c>
      <c r="J1710" t="s">
        <v>803</v>
      </c>
      <c r="K1710" s="23" t="str">
        <f>CONCATENATE(G:G,H:H,I:I,J:J)</f>
        <v>30FRM</v>
      </c>
      <c r="M1710" t="str">
        <f>VLOOKUP(B:B,CLIENTS!A:C,3,FALSE)</f>
        <v>CH120</v>
      </c>
      <c r="N1710" s="51" t="str">
        <f>RIGHT(M:M,3)</f>
        <v>120</v>
      </c>
      <c r="O1710" s="52">
        <f>C1710+N1710+30</f>
        <v>44742</v>
      </c>
    </row>
    <row r="1711" spans="1:15" customFormat="1">
      <c r="A1711" t="s">
        <v>3097</v>
      </c>
      <c r="B1711" t="s">
        <v>489</v>
      </c>
      <c r="C1711" s="32">
        <v>44582</v>
      </c>
      <c r="D1711" s="33">
        <v>7193.1009999999997</v>
      </c>
      <c r="E1711" s="34">
        <v>0</v>
      </c>
      <c r="F1711" s="34">
        <v>7193.1009999999997</v>
      </c>
      <c r="G1711">
        <v>30</v>
      </c>
      <c r="H1711" t="s">
        <v>52</v>
      </c>
      <c r="I1711" t="s">
        <v>369</v>
      </c>
      <c r="J1711" t="s">
        <v>803</v>
      </c>
      <c r="K1711" s="23" t="str">
        <f>CONCATENATE(G:G,H:H,I:I,J:J)</f>
        <v>30IRM</v>
      </c>
      <c r="M1711" t="str">
        <f>VLOOKUP(B:B,CLIENTS!A:C,3,FALSE)</f>
        <v>TR090</v>
      </c>
      <c r="N1711" s="51" t="str">
        <f>RIGHT(M:M,3)</f>
        <v>090</v>
      </c>
      <c r="O1711" s="52">
        <f>C1711+N1711+30</f>
        <v>44702</v>
      </c>
    </row>
    <row r="1712" spans="1:15" customFormat="1">
      <c r="A1712" t="s">
        <v>1317</v>
      </c>
      <c r="B1712" t="s">
        <v>1087</v>
      </c>
      <c r="C1712" s="32">
        <v>44345</v>
      </c>
      <c r="D1712" s="33">
        <v>1103.9680000000001</v>
      </c>
      <c r="E1712" s="34">
        <v>167.71600000000001</v>
      </c>
      <c r="F1712" s="34">
        <v>936.25199999999995</v>
      </c>
      <c r="G1712">
        <v>30</v>
      </c>
      <c r="H1712" t="s">
        <v>51</v>
      </c>
      <c r="I1712" t="s">
        <v>369</v>
      </c>
      <c r="J1712" t="s">
        <v>435</v>
      </c>
      <c r="K1712" s="23" t="str">
        <f>CONCATENATE(G:G,H:H,I:I,J:J)</f>
        <v>30FRQ</v>
      </c>
      <c r="M1712" t="str">
        <f>VLOOKUP(B:B,CLIENTS!A:C,3,FALSE)</f>
        <v>TR090</v>
      </c>
      <c r="N1712" s="51" t="str">
        <f>RIGHT(M:M,3)</f>
        <v>090</v>
      </c>
      <c r="O1712" s="52">
        <f>C1712+N1712+30</f>
        <v>44465</v>
      </c>
    </row>
    <row r="1713" spans="1:15" customFormat="1">
      <c r="A1713" t="s">
        <v>3312</v>
      </c>
      <c r="B1713" t="s">
        <v>740</v>
      </c>
      <c r="C1713" s="32">
        <v>44592</v>
      </c>
      <c r="D1713" s="33">
        <v>14623.949000000001</v>
      </c>
      <c r="E1713" s="34">
        <v>0</v>
      </c>
      <c r="F1713" s="34">
        <v>14623.949000000001</v>
      </c>
      <c r="G1713">
        <v>30</v>
      </c>
      <c r="H1713" t="s">
        <v>51</v>
      </c>
      <c r="I1713" t="s">
        <v>369</v>
      </c>
      <c r="J1713" t="s">
        <v>803</v>
      </c>
      <c r="K1713" s="23" t="str">
        <f>CONCATENATE(G:G,H:H,I:I,J:J)</f>
        <v>30FRM</v>
      </c>
      <c r="M1713" t="str">
        <f>VLOOKUP(B:B,CLIENTS!A:C,3,FALSE)</f>
        <v>CH090</v>
      </c>
      <c r="N1713" s="51" t="str">
        <f>RIGHT(M:M,3)</f>
        <v>090</v>
      </c>
      <c r="O1713" s="52">
        <f>C1713+N1713+30</f>
        <v>44712</v>
      </c>
    </row>
    <row r="1714" spans="1:15" customFormat="1">
      <c r="A1714" t="s">
        <v>3140</v>
      </c>
      <c r="B1714" t="s">
        <v>3141</v>
      </c>
      <c r="C1714" s="32">
        <v>44585</v>
      </c>
      <c r="D1714" s="33">
        <v>6251.1009999999997</v>
      </c>
      <c r="E1714" s="34">
        <v>0</v>
      </c>
      <c r="F1714" s="34">
        <v>6251.1009999999997</v>
      </c>
      <c r="G1714">
        <v>30</v>
      </c>
      <c r="H1714" t="s">
        <v>52</v>
      </c>
      <c r="I1714" t="s">
        <v>369</v>
      </c>
      <c r="J1714" t="s">
        <v>803</v>
      </c>
      <c r="K1714" s="23" t="str">
        <f>CONCATENATE(G:G,H:H,I:I,J:J)</f>
        <v>30IRM</v>
      </c>
      <c r="M1714" t="str">
        <f>VLOOKUP(B:B,CLIENTS!A:C,3,FALSE)</f>
        <v>CH090</v>
      </c>
      <c r="N1714" s="51" t="str">
        <f>RIGHT(M:M,3)</f>
        <v>090</v>
      </c>
      <c r="O1714" s="52">
        <f>C1714+N1714+30</f>
        <v>44705</v>
      </c>
    </row>
    <row r="1715" spans="1:15" customFormat="1">
      <c r="A1715" t="s">
        <v>3328</v>
      </c>
      <c r="B1715" t="s">
        <v>901</v>
      </c>
      <c r="C1715" s="32">
        <v>44592</v>
      </c>
      <c r="D1715" s="33">
        <v>4383.4639999999999</v>
      </c>
      <c r="E1715" s="34">
        <v>0</v>
      </c>
      <c r="F1715" s="34">
        <v>4383.4639999999999</v>
      </c>
      <c r="G1715">
        <v>30</v>
      </c>
      <c r="H1715" t="s">
        <v>51</v>
      </c>
      <c r="I1715" t="s">
        <v>369</v>
      </c>
      <c r="J1715" t="s">
        <v>803</v>
      </c>
      <c r="K1715" s="23" t="str">
        <f>CONCATENATE(G:G,H:H,I:I,J:J)</f>
        <v>30FRM</v>
      </c>
      <c r="M1715" t="str">
        <f>VLOOKUP(B:B,CLIENTS!A:C,3,FALSE)</f>
        <v>ES</v>
      </c>
      <c r="N1715" s="51">
        <v>0</v>
      </c>
      <c r="O1715" s="52">
        <f>C1715+N1715+30</f>
        <v>44622</v>
      </c>
    </row>
    <row r="1716" spans="1:15" customFormat="1">
      <c r="A1716" t="s">
        <v>3333</v>
      </c>
      <c r="B1716" t="s">
        <v>1238</v>
      </c>
      <c r="C1716" s="32">
        <v>44592</v>
      </c>
      <c r="D1716" s="33">
        <v>1586.704</v>
      </c>
      <c r="E1716" s="34">
        <v>0</v>
      </c>
      <c r="F1716" s="34">
        <v>1586.704</v>
      </c>
      <c r="G1716">
        <v>30</v>
      </c>
      <c r="H1716" t="s">
        <v>51</v>
      </c>
      <c r="I1716" t="s">
        <v>369</v>
      </c>
      <c r="J1716" t="s">
        <v>803</v>
      </c>
      <c r="K1716" s="23" t="str">
        <f>CONCATENATE(G:G,H:H,I:I,J:J)</f>
        <v>30FRM</v>
      </c>
      <c r="M1716" t="str">
        <f>VLOOKUP(B:B,CLIENTS!A:C,3,FALSE)</f>
        <v>CH090</v>
      </c>
      <c r="N1716" s="51" t="str">
        <f>RIGHT(M:M,3)</f>
        <v>090</v>
      </c>
      <c r="O1716" s="52">
        <f>C1716+N1716+30</f>
        <v>44712</v>
      </c>
    </row>
    <row r="1717" spans="1:15" customFormat="1">
      <c r="A1717" t="s">
        <v>1177</v>
      </c>
      <c r="B1717" t="s">
        <v>691</v>
      </c>
      <c r="C1717" s="32">
        <v>44132</v>
      </c>
      <c r="D1717" s="33">
        <v>5197.5450000000001</v>
      </c>
      <c r="E1717" s="34">
        <v>2.069</v>
      </c>
      <c r="F1717" s="34">
        <v>5195.4759999999997</v>
      </c>
      <c r="G1717">
        <v>30</v>
      </c>
      <c r="H1717" t="s">
        <v>52</v>
      </c>
      <c r="I1717" t="s">
        <v>369</v>
      </c>
      <c r="J1717" t="s">
        <v>223</v>
      </c>
      <c r="K1717" s="23" t="str">
        <f>CONCATENATE(G:G,H:H,I:I,J:J)</f>
        <v>30IRZ</v>
      </c>
      <c r="M1717" t="str">
        <f>VLOOKUP(B:B,CLIENTS!A:C,3,FALSE)</f>
        <v>CH090</v>
      </c>
      <c r="N1717" s="51" t="str">
        <f>RIGHT(M:M,3)</f>
        <v>090</v>
      </c>
      <c r="O1717" s="52">
        <f>C1717+N1717+30</f>
        <v>44252</v>
      </c>
    </row>
    <row r="1718" spans="1:15" customFormat="1">
      <c r="A1718" t="s">
        <v>3338</v>
      </c>
      <c r="B1718" t="s">
        <v>687</v>
      </c>
      <c r="C1718" s="32">
        <v>44592</v>
      </c>
      <c r="D1718" s="33">
        <v>2555.319</v>
      </c>
      <c r="E1718" s="34">
        <v>0</v>
      </c>
      <c r="F1718" s="34">
        <v>2555.319</v>
      </c>
      <c r="G1718">
        <v>30</v>
      </c>
      <c r="H1718" t="s">
        <v>51</v>
      </c>
      <c r="I1718" t="s">
        <v>369</v>
      </c>
      <c r="J1718" t="s">
        <v>803</v>
      </c>
      <c r="K1718" s="23" t="str">
        <f>CONCATENATE(G:G,H:H,I:I,J:J)</f>
        <v>30FRM</v>
      </c>
      <c r="M1718" t="str">
        <f>VLOOKUP(B:B,CLIENTS!A:C,3,FALSE)</f>
        <v>TR090</v>
      </c>
      <c r="N1718" s="51" t="str">
        <f>RIGHT(M:M,3)</f>
        <v>090</v>
      </c>
      <c r="O1718" s="52">
        <f>C1718+N1718+30</f>
        <v>44712</v>
      </c>
    </row>
    <row r="1719" spans="1:15" customFormat="1">
      <c r="A1719" t="s">
        <v>3334</v>
      </c>
      <c r="B1719" t="s">
        <v>1065</v>
      </c>
      <c r="C1719" s="32">
        <v>44592</v>
      </c>
      <c r="D1719" s="33">
        <v>2184.5940000000001</v>
      </c>
      <c r="E1719" s="34">
        <v>0</v>
      </c>
      <c r="F1719" s="34">
        <v>2184.5940000000001</v>
      </c>
      <c r="G1719">
        <v>30</v>
      </c>
      <c r="H1719" t="s">
        <v>51</v>
      </c>
      <c r="I1719" t="s">
        <v>369</v>
      </c>
      <c r="J1719" t="s">
        <v>803</v>
      </c>
      <c r="K1719" s="23" t="str">
        <f>CONCATENATE(G:G,H:H,I:I,J:J)</f>
        <v>30FRM</v>
      </c>
      <c r="M1719" t="str">
        <f>VLOOKUP(B:B,CLIENTS!A:C,3,FALSE)</f>
        <v>CH090</v>
      </c>
      <c r="N1719" s="51" t="str">
        <f>RIGHT(M:M,3)</f>
        <v>090</v>
      </c>
      <c r="O1719" s="52">
        <f>C1719+N1719+30</f>
        <v>44712</v>
      </c>
    </row>
    <row r="1720" spans="1:15" customFormat="1">
      <c r="A1720" t="s">
        <v>3332</v>
      </c>
      <c r="B1720" t="s">
        <v>902</v>
      </c>
      <c r="C1720" s="32">
        <v>44592</v>
      </c>
      <c r="D1720" s="33">
        <v>4482.1629999999996</v>
      </c>
      <c r="E1720" s="34">
        <v>0</v>
      </c>
      <c r="F1720" s="34">
        <v>4482.1629999999996</v>
      </c>
      <c r="G1720">
        <v>30</v>
      </c>
      <c r="H1720" t="s">
        <v>51</v>
      </c>
      <c r="I1720" t="s">
        <v>369</v>
      </c>
      <c r="J1720" t="s">
        <v>803</v>
      </c>
      <c r="K1720" s="23" t="str">
        <f>CONCATENATE(G:G,H:H,I:I,J:J)</f>
        <v>30FRM</v>
      </c>
      <c r="M1720" t="str">
        <f>VLOOKUP(B:B,CLIENTS!A:C,3,FALSE)</f>
        <v>CH090</v>
      </c>
      <c r="N1720" s="51" t="str">
        <f>RIGHT(M:M,3)</f>
        <v>090</v>
      </c>
      <c r="O1720" s="52">
        <f>C1720+N1720+30</f>
        <v>44712</v>
      </c>
    </row>
    <row r="1721" spans="1:15" customFormat="1">
      <c r="A1721" t="s">
        <v>2693</v>
      </c>
      <c r="B1721" t="s">
        <v>1235</v>
      </c>
      <c r="C1721" s="32">
        <v>44560</v>
      </c>
      <c r="D1721" s="33">
        <v>29037.642</v>
      </c>
      <c r="E1721" s="34">
        <v>0</v>
      </c>
      <c r="F1721" s="34">
        <v>29037.642</v>
      </c>
      <c r="G1721">
        <v>30</v>
      </c>
      <c r="H1721" t="s">
        <v>51</v>
      </c>
      <c r="I1721" t="s">
        <v>369</v>
      </c>
      <c r="J1721" t="s">
        <v>682</v>
      </c>
      <c r="K1721" s="23" t="str">
        <f>CONCATENATE(G:G,H:H,I:I,J:J)</f>
        <v>30FRD</v>
      </c>
      <c r="M1721" t="str">
        <f>VLOOKUP(B:B,CLIENTS!A:C,3,FALSE)</f>
        <v>TR090</v>
      </c>
      <c r="N1721" s="51" t="str">
        <f>RIGHT(M:M,3)</f>
        <v>090</v>
      </c>
      <c r="O1721" s="52">
        <f>C1721+N1721+30</f>
        <v>44680</v>
      </c>
    </row>
    <row r="1722" spans="1:15" customFormat="1">
      <c r="A1722" t="s">
        <v>3267</v>
      </c>
      <c r="B1722" t="s">
        <v>1235</v>
      </c>
      <c r="C1722" s="32">
        <v>44592</v>
      </c>
      <c r="D1722" s="33">
        <v>17136.867999999999</v>
      </c>
      <c r="E1722" s="34">
        <v>0</v>
      </c>
      <c r="F1722" s="34">
        <v>17136.867999999999</v>
      </c>
      <c r="G1722">
        <v>30</v>
      </c>
      <c r="H1722" t="s">
        <v>51</v>
      </c>
      <c r="I1722" t="s">
        <v>369</v>
      </c>
      <c r="J1722" t="s">
        <v>803</v>
      </c>
      <c r="K1722" s="23" t="str">
        <f>CONCATENATE(G:G,H:H,I:I,J:J)</f>
        <v>30FRM</v>
      </c>
      <c r="M1722" t="str">
        <f>VLOOKUP(B:B,CLIENTS!A:C,3,FALSE)</f>
        <v>TR090</v>
      </c>
      <c r="N1722" s="51" t="str">
        <f>RIGHT(M:M,3)</f>
        <v>090</v>
      </c>
      <c r="O1722" s="52">
        <f>C1722+N1722+30</f>
        <v>44712</v>
      </c>
    </row>
    <row r="1723" spans="1:15" customFormat="1">
      <c r="A1723" t="s">
        <v>2694</v>
      </c>
      <c r="B1723" t="s">
        <v>814</v>
      </c>
      <c r="C1723" s="32">
        <v>44560</v>
      </c>
      <c r="D1723" s="33">
        <v>14598.183999999999</v>
      </c>
      <c r="E1723" s="34">
        <v>0</v>
      </c>
      <c r="F1723" s="34">
        <v>14598.183999999999</v>
      </c>
      <c r="G1723">
        <v>30</v>
      </c>
      <c r="H1723" t="s">
        <v>51</v>
      </c>
      <c r="I1723" t="s">
        <v>369</v>
      </c>
      <c r="J1723" t="s">
        <v>682</v>
      </c>
      <c r="K1723" s="23" t="str">
        <f>CONCATENATE(G:G,H:H,I:I,J:J)</f>
        <v>30FRD</v>
      </c>
      <c r="M1723" t="str">
        <f>VLOOKUP(B:B,CLIENTS!A:C,3,FALSE)</f>
        <v>TR090</v>
      </c>
      <c r="N1723" s="51" t="str">
        <f>RIGHT(M:M,3)</f>
        <v>090</v>
      </c>
      <c r="O1723" s="52">
        <f>C1723+N1723+30</f>
        <v>44680</v>
      </c>
    </row>
    <row r="1724" spans="1:15" customFormat="1">
      <c r="A1724" t="s">
        <v>3268</v>
      </c>
      <c r="B1724" t="s">
        <v>814</v>
      </c>
      <c r="C1724" s="32">
        <v>44592</v>
      </c>
      <c r="D1724" s="33">
        <v>6675.259</v>
      </c>
      <c r="E1724" s="34">
        <v>0</v>
      </c>
      <c r="F1724" s="34">
        <v>6675.259</v>
      </c>
      <c r="G1724">
        <v>30</v>
      </c>
      <c r="H1724" t="s">
        <v>51</v>
      </c>
      <c r="I1724" t="s">
        <v>369</v>
      </c>
      <c r="J1724" t="s">
        <v>803</v>
      </c>
      <c r="K1724" s="23" t="str">
        <f>CONCATENATE(G:G,H:H,I:I,J:J)</f>
        <v>30FRM</v>
      </c>
      <c r="M1724" t="str">
        <f>VLOOKUP(B:B,CLIENTS!A:C,3,FALSE)</f>
        <v>TR090</v>
      </c>
      <c r="N1724" s="51" t="str">
        <f>RIGHT(M:M,3)</f>
        <v>090</v>
      </c>
      <c r="O1724" s="52">
        <f>C1724+N1724+30</f>
        <v>44712</v>
      </c>
    </row>
    <row r="1725" spans="1:15" customFormat="1">
      <c r="A1725" t="s">
        <v>3340</v>
      </c>
      <c r="B1725" t="s">
        <v>1011</v>
      </c>
      <c r="C1725" s="32">
        <v>44592</v>
      </c>
      <c r="D1725" s="33">
        <v>506.23899999999998</v>
      </c>
      <c r="E1725" s="34">
        <v>0</v>
      </c>
      <c r="F1725" s="34">
        <v>506.23899999999998</v>
      </c>
      <c r="G1725">
        <v>30</v>
      </c>
      <c r="H1725" t="s">
        <v>51</v>
      </c>
      <c r="I1725" t="s">
        <v>369</v>
      </c>
      <c r="J1725" t="s">
        <v>803</v>
      </c>
      <c r="K1725" s="23" t="str">
        <f>CONCATENATE(G:G,H:H,I:I,J:J)</f>
        <v>30FRM</v>
      </c>
      <c r="M1725" t="str">
        <f>VLOOKUP(B:B,CLIENTS!A:C,3,FALSE)</f>
        <v>CH090</v>
      </c>
      <c r="N1725" s="51" t="str">
        <f>RIGHT(M:M,3)</f>
        <v>090</v>
      </c>
      <c r="O1725" s="52">
        <f>C1725+N1725+30</f>
        <v>44712</v>
      </c>
    </row>
    <row r="1726" spans="1:15" customFormat="1">
      <c r="A1726" t="s">
        <v>2780</v>
      </c>
      <c r="B1726" t="s">
        <v>855</v>
      </c>
      <c r="C1726" s="32">
        <v>44561</v>
      </c>
      <c r="D1726" s="33">
        <v>9649.4189999999999</v>
      </c>
      <c r="E1726" s="34">
        <v>3781.4769999999999</v>
      </c>
      <c r="F1726" s="34">
        <v>5867.942</v>
      </c>
      <c r="G1726">
        <v>30</v>
      </c>
      <c r="H1726" t="s">
        <v>51</v>
      </c>
      <c r="I1726" t="s">
        <v>369</v>
      </c>
      <c r="J1726" t="s">
        <v>682</v>
      </c>
      <c r="K1726" s="23" t="str">
        <f>CONCATENATE(G:G,H:H,I:I,J:J)</f>
        <v>30FRD</v>
      </c>
      <c r="M1726" t="str">
        <f>VLOOKUP(B:B,CLIENTS!A:C,3,FALSE)</f>
        <v>ES030</v>
      </c>
      <c r="N1726" s="51" t="str">
        <f>RIGHT(M:M,3)</f>
        <v>030</v>
      </c>
      <c r="O1726" s="52">
        <f>C1726+N1726+30</f>
        <v>44621</v>
      </c>
    </row>
    <row r="1727" spans="1:15" customFormat="1">
      <c r="A1727" t="s">
        <v>3279</v>
      </c>
      <c r="B1727" t="s">
        <v>855</v>
      </c>
      <c r="C1727" s="32">
        <v>44592</v>
      </c>
      <c r="D1727" s="33">
        <v>6677.692</v>
      </c>
      <c r="E1727" s="34">
        <v>0</v>
      </c>
      <c r="F1727" s="34">
        <v>6677.692</v>
      </c>
      <c r="G1727">
        <v>30</v>
      </c>
      <c r="H1727" t="s">
        <v>51</v>
      </c>
      <c r="I1727" t="s">
        <v>369</v>
      </c>
      <c r="J1727" t="s">
        <v>803</v>
      </c>
      <c r="K1727" s="23" t="str">
        <f>CONCATENATE(G:G,H:H,I:I,J:J)</f>
        <v>30FRM</v>
      </c>
      <c r="M1727" t="str">
        <f>VLOOKUP(B:B,CLIENTS!A:C,3,FALSE)</f>
        <v>ES030</v>
      </c>
      <c r="N1727" s="51" t="str">
        <f>RIGHT(M:M,3)</f>
        <v>030</v>
      </c>
      <c r="O1727" s="52">
        <f>C1727+N1727+30</f>
        <v>44652</v>
      </c>
    </row>
    <row r="1728" spans="1:15" customFormat="1">
      <c r="A1728" t="s">
        <v>3339</v>
      </c>
      <c r="B1728" t="s">
        <v>971</v>
      </c>
      <c r="C1728" s="32">
        <v>44592</v>
      </c>
      <c r="D1728" s="33">
        <v>5918.3429999999998</v>
      </c>
      <c r="E1728" s="34">
        <v>0</v>
      </c>
      <c r="F1728" s="34">
        <v>5918.3429999999998</v>
      </c>
      <c r="G1728">
        <v>30</v>
      </c>
      <c r="H1728" t="s">
        <v>51</v>
      </c>
      <c r="I1728" t="s">
        <v>369</v>
      </c>
      <c r="J1728" t="s">
        <v>803</v>
      </c>
      <c r="K1728" s="23" t="str">
        <f>CONCATENATE(G:G,H:H,I:I,J:J)</f>
        <v>30FRM</v>
      </c>
      <c r="M1728" t="str">
        <f>VLOOKUP(B:B,CLIENTS!A:C,3,FALSE)</f>
        <v>CH090</v>
      </c>
      <c r="N1728" s="51" t="str">
        <f>RIGHT(M:M,3)</f>
        <v>090</v>
      </c>
      <c r="O1728" s="52">
        <f>C1728+N1728+30</f>
        <v>44712</v>
      </c>
    </row>
    <row r="1729" spans="1:15" customFormat="1">
      <c r="A1729" t="s">
        <v>2994</v>
      </c>
      <c r="B1729" t="s">
        <v>1241</v>
      </c>
      <c r="C1729" s="32">
        <v>44574</v>
      </c>
      <c r="D1729" s="33">
        <v>4256.1540000000005</v>
      </c>
      <c r="E1729" s="34">
        <v>2837.098</v>
      </c>
      <c r="F1729" s="34">
        <v>1419.056</v>
      </c>
      <c r="G1729">
        <v>30</v>
      </c>
      <c r="H1729" t="s">
        <v>51</v>
      </c>
      <c r="I1729" t="s">
        <v>369</v>
      </c>
      <c r="J1729" t="s">
        <v>803</v>
      </c>
      <c r="K1729" s="23" t="str">
        <f>CONCATENATE(G:G,H:H,I:I,J:J)</f>
        <v>30FRM</v>
      </c>
      <c r="M1729" t="str">
        <f>VLOOKUP(B:B,CLIENTS!A:C,3,FALSE)</f>
        <v>CH090</v>
      </c>
      <c r="N1729" s="51" t="str">
        <f>RIGHT(M:M,3)</f>
        <v>090</v>
      </c>
      <c r="O1729" s="52">
        <f>C1729+N1729+30</f>
        <v>44694</v>
      </c>
    </row>
    <row r="1730" spans="1:15" customFormat="1">
      <c r="A1730" t="s">
        <v>3331</v>
      </c>
      <c r="B1730" t="s">
        <v>1241</v>
      </c>
      <c r="C1730" s="32">
        <v>44592</v>
      </c>
      <c r="D1730" s="33">
        <v>2339.6869999999999</v>
      </c>
      <c r="E1730" s="34">
        <v>0</v>
      </c>
      <c r="F1730" s="34">
        <v>2339.6869999999999</v>
      </c>
      <c r="G1730">
        <v>30</v>
      </c>
      <c r="H1730" t="s">
        <v>51</v>
      </c>
      <c r="I1730" t="s">
        <v>369</v>
      </c>
      <c r="J1730" t="s">
        <v>803</v>
      </c>
      <c r="K1730" s="23" t="str">
        <f>CONCATENATE(G:G,H:H,I:I,J:J)</f>
        <v>30FRM</v>
      </c>
      <c r="M1730" t="str">
        <f>VLOOKUP(B:B,CLIENTS!A:C,3,FALSE)</f>
        <v>CH090</v>
      </c>
      <c r="N1730" s="51" t="str">
        <f>RIGHT(M:M,3)</f>
        <v>090</v>
      </c>
      <c r="O1730" s="52">
        <f>C1730+N1730+30</f>
        <v>44712</v>
      </c>
    </row>
    <row r="1731" spans="1:15" customFormat="1">
      <c r="A1731" t="s">
        <v>3269</v>
      </c>
      <c r="B1731" t="s">
        <v>1101</v>
      </c>
      <c r="C1731" s="32">
        <v>44592</v>
      </c>
      <c r="D1731" s="33">
        <v>6179.558</v>
      </c>
      <c r="E1731" s="34">
        <v>0</v>
      </c>
      <c r="F1731" s="34">
        <v>6179.558</v>
      </c>
      <c r="G1731">
        <v>30</v>
      </c>
      <c r="H1731" t="s">
        <v>51</v>
      </c>
      <c r="I1731" t="s">
        <v>369</v>
      </c>
      <c r="J1731" t="s">
        <v>803</v>
      </c>
      <c r="K1731" s="23" t="str">
        <f>CONCATENATE(G:G,H:H,I:I,J:J)</f>
        <v>30FRM</v>
      </c>
      <c r="M1731" t="str">
        <f>VLOOKUP(B:B,CLIENTS!A:C,3,FALSE)</f>
        <v>CH060</v>
      </c>
      <c r="N1731" s="51" t="str">
        <f>RIGHT(M:M,3)</f>
        <v>060</v>
      </c>
      <c r="O1731" s="52">
        <f>C1731+N1731+30</f>
        <v>44682</v>
      </c>
    </row>
    <row r="1732" spans="1:15" customFormat="1">
      <c r="A1732" t="s">
        <v>2967</v>
      </c>
      <c r="B1732" t="s">
        <v>2179</v>
      </c>
      <c r="C1732" s="32">
        <v>44572</v>
      </c>
      <c r="D1732" s="33">
        <v>2382.9259999999999</v>
      </c>
      <c r="E1732" s="34">
        <v>2323.8290000000002</v>
      </c>
      <c r="F1732" s="34">
        <v>59.097000000000001</v>
      </c>
      <c r="G1732">
        <v>30</v>
      </c>
      <c r="H1732" t="s">
        <v>51</v>
      </c>
      <c r="I1732" t="s">
        <v>369</v>
      </c>
      <c r="J1732" t="s">
        <v>803</v>
      </c>
      <c r="K1732" s="23" t="str">
        <f>CONCATENATE(G:G,H:H,I:I,J:J)</f>
        <v>30FRM</v>
      </c>
      <c r="M1732" t="str">
        <f>VLOOKUP(B:B,CLIENTS!A:C,3,FALSE)</f>
        <v>CH030</v>
      </c>
      <c r="N1732" s="51" t="str">
        <f>RIGHT(M:M,3)</f>
        <v>030</v>
      </c>
      <c r="O1732" s="52">
        <f>C1732+N1732+30</f>
        <v>44632</v>
      </c>
    </row>
    <row r="1733" spans="1:15" customFormat="1">
      <c r="A1733" t="s">
        <v>3329</v>
      </c>
      <c r="B1733" t="s">
        <v>2179</v>
      </c>
      <c r="C1733" s="32">
        <v>44592</v>
      </c>
      <c r="D1733" s="33">
        <v>2649.2959999999998</v>
      </c>
      <c r="E1733" s="34">
        <v>0</v>
      </c>
      <c r="F1733" s="34">
        <v>2649.2959999999998</v>
      </c>
      <c r="G1733">
        <v>30</v>
      </c>
      <c r="H1733" t="s">
        <v>51</v>
      </c>
      <c r="I1733" t="s">
        <v>369</v>
      </c>
      <c r="J1733" t="s">
        <v>803</v>
      </c>
      <c r="K1733" s="23" t="str">
        <f>CONCATENATE(G:G,H:H,I:I,J:J)</f>
        <v>30FRM</v>
      </c>
      <c r="M1733" t="str">
        <f>VLOOKUP(B:B,CLIENTS!A:C,3,FALSE)</f>
        <v>CH030</v>
      </c>
      <c r="N1733" s="51" t="str">
        <f>RIGHT(M:M,3)</f>
        <v>030</v>
      </c>
      <c r="O1733" s="52">
        <f>C1733+N1733+30</f>
        <v>44652</v>
      </c>
    </row>
    <row r="1734" spans="1:15" customFormat="1">
      <c r="A1734" t="s">
        <v>3335</v>
      </c>
      <c r="B1734" t="s">
        <v>1240</v>
      </c>
      <c r="C1734" s="32">
        <v>44592</v>
      </c>
      <c r="D1734" s="33">
        <v>2123.4789999999998</v>
      </c>
      <c r="E1734" s="34">
        <v>0</v>
      </c>
      <c r="F1734" s="34">
        <v>2123.4789999999998</v>
      </c>
      <c r="G1734">
        <v>30</v>
      </c>
      <c r="H1734" t="s">
        <v>51</v>
      </c>
      <c r="I1734" t="s">
        <v>369</v>
      </c>
      <c r="J1734" t="s">
        <v>803</v>
      </c>
      <c r="K1734" s="23" t="str">
        <f>CONCATENATE(G:G,H:H,I:I,J:J)</f>
        <v>30FRM</v>
      </c>
      <c r="M1734" t="str">
        <f>VLOOKUP(B:B,CLIENTS!A:C,3,FALSE)</f>
        <v>CH090</v>
      </c>
      <c r="N1734" s="51" t="str">
        <f>RIGHT(M:M,3)</f>
        <v>090</v>
      </c>
      <c r="O1734" s="52">
        <f>C1734+N1734+30</f>
        <v>44712</v>
      </c>
    </row>
    <row r="1735" spans="1:15" customFormat="1">
      <c r="A1735" t="s">
        <v>3327</v>
      </c>
      <c r="B1735" t="s">
        <v>1239</v>
      </c>
      <c r="C1735" s="32">
        <v>44592</v>
      </c>
      <c r="D1735" s="33">
        <v>5954.1120000000001</v>
      </c>
      <c r="E1735" s="34">
        <v>0</v>
      </c>
      <c r="F1735" s="34">
        <v>5954.1120000000001</v>
      </c>
      <c r="G1735">
        <v>30</v>
      </c>
      <c r="H1735" t="s">
        <v>51</v>
      </c>
      <c r="I1735" t="s">
        <v>369</v>
      </c>
      <c r="J1735" t="s">
        <v>803</v>
      </c>
      <c r="K1735" s="23" t="str">
        <f>CONCATENATE(G:G,H:H,I:I,J:J)</f>
        <v>30FRM</v>
      </c>
      <c r="M1735" t="str">
        <f>VLOOKUP(B:B,CLIENTS!A:C,3,FALSE)</f>
        <v>CH120</v>
      </c>
      <c r="N1735" s="51" t="str">
        <f>RIGHT(M:M,3)</f>
        <v>120</v>
      </c>
      <c r="O1735" s="52">
        <f>C1735+N1735+30</f>
        <v>44742</v>
      </c>
    </row>
    <row r="1736" spans="1:15" customFormat="1">
      <c r="A1736" t="s">
        <v>2781</v>
      </c>
      <c r="B1736" t="s">
        <v>1214</v>
      </c>
      <c r="C1736" s="32">
        <v>44561</v>
      </c>
      <c r="D1736" s="33">
        <v>2098.3510000000001</v>
      </c>
      <c r="E1736" s="34">
        <v>0</v>
      </c>
      <c r="F1736" s="34">
        <v>2098.3510000000001</v>
      </c>
      <c r="G1736">
        <v>30</v>
      </c>
      <c r="H1736" t="s">
        <v>51</v>
      </c>
      <c r="I1736" t="s">
        <v>369</v>
      </c>
      <c r="J1736" t="s">
        <v>682</v>
      </c>
      <c r="K1736" s="23" t="str">
        <f>CONCATENATE(G:G,H:H,I:I,J:J)</f>
        <v>30FRD</v>
      </c>
      <c r="M1736" t="str">
        <f>VLOOKUP(B:B,CLIENTS!A:C,3,FALSE)</f>
        <v>CH120</v>
      </c>
      <c r="N1736" s="51" t="str">
        <f>RIGHT(M:M,3)</f>
        <v>120</v>
      </c>
      <c r="O1736" s="52">
        <f>C1736+N1736+30</f>
        <v>44711</v>
      </c>
    </row>
    <row r="1737" spans="1:15" customFormat="1">
      <c r="A1737" t="s">
        <v>3341</v>
      </c>
      <c r="B1737" t="s">
        <v>1214</v>
      </c>
      <c r="C1737" s="32">
        <v>44592</v>
      </c>
      <c r="D1737" s="33">
        <v>1183.0530000000001</v>
      </c>
      <c r="E1737" s="34">
        <v>0</v>
      </c>
      <c r="F1737" s="34">
        <v>1183.0530000000001</v>
      </c>
      <c r="G1737">
        <v>30</v>
      </c>
      <c r="H1737" t="s">
        <v>51</v>
      </c>
      <c r="I1737" t="s">
        <v>369</v>
      </c>
      <c r="J1737" t="s">
        <v>803</v>
      </c>
      <c r="K1737" s="23" t="str">
        <f>CONCATENATE(G:G,H:H,I:I,J:J)</f>
        <v>30FRM</v>
      </c>
      <c r="M1737" t="str">
        <f>VLOOKUP(B:B,CLIENTS!A:C,3,FALSE)</f>
        <v>CH120</v>
      </c>
      <c r="N1737" s="51" t="str">
        <f>RIGHT(M:M,3)</f>
        <v>120</v>
      </c>
      <c r="O1737" s="52">
        <f>C1737+N1737+30</f>
        <v>44742</v>
      </c>
    </row>
    <row r="1738" spans="1:15" customFormat="1">
      <c r="A1738" t="s">
        <v>3336</v>
      </c>
      <c r="B1738" t="s">
        <v>3337</v>
      </c>
      <c r="C1738" s="32">
        <v>44592</v>
      </c>
      <c r="D1738" s="33">
        <v>3248.335</v>
      </c>
      <c r="E1738" s="34">
        <v>0</v>
      </c>
      <c r="F1738" s="34">
        <v>3248.335</v>
      </c>
      <c r="G1738">
        <v>30</v>
      </c>
      <c r="H1738" t="s">
        <v>51</v>
      </c>
      <c r="I1738" t="s">
        <v>369</v>
      </c>
      <c r="J1738" t="s">
        <v>803</v>
      </c>
      <c r="K1738" s="23" t="str">
        <f>CONCATENATE(G:G,H:H,I:I,J:J)</f>
        <v>30FRM</v>
      </c>
      <c r="M1738" t="str">
        <f>VLOOKUP(B:B,CLIENTS!A:C,3,FALSE)</f>
        <v>ES</v>
      </c>
      <c r="N1738" s="51">
        <v>0</v>
      </c>
      <c r="O1738" s="52">
        <f>C1738+N1738+30</f>
        <v>44622</v>
      </c>
    </row>
    <row r="1739" spans="1:15" customFormat="1">
      <c r="A1739" t="s">
        <v>3326</v>
      </c>
      <c r="B1739" t="s">
        <v>1242</v>
      </c>
      <c r="C1739" s="32">
        <v>44592</v>
      </c>
      <c r="D1739" s="33">
        <v>3401.915</v>
      </c>
      <c r="E1739" s="34">
        <v>0</v>
      </c>
      <c r="F1739" s="34">
        <v>3401.915</v>
      </c>
      <c r="G1739">
        <v>30</v>
      </c>
      <c r="H1739" t="s">
        <v>51</v>
      </c>
      <c r="I1739" t="s">
        <v>369</v>
      </c>
      <c r="J1739" t="s">
        <v>803</v>
      </c>
      <c r="K1739" s="23" t="str">
        <f>CONCATENATE(G:G,H:H,I:I,J:J)</f>
        <v>30FRM</v>
      </c>
      <c r="M1739" t="str">
        <f>VLOOKUP(B:B,CLIENTS!A:C,3,FALSE)</f>
        <v>TR090</v>
      </c>
      <c r="N1739" s="51" t="str">
        <f>RIGHT(M:M,3)</f>
        <v>090</v>
      </c>
      <c r="O1739" s="52">
        <f>C1739+N1739+30</f>
        <v>44712</v>
      </c>
    </row>
    <row r="1740" spans="1:15" customFormat="1">
      <c r="A1740" t="s">
        <v>2782</v>
      </c>
      <c r="B1740" t="s">
        <v>1802</v>
      </c>
      <c r="C1740" s="32">
        <v>44561</v>
      </c>
      <c r="D1740" s="33">
        <v>656.29</v>
      </c>
      <c r="E1740" s="34">
        <v>0</v>
      </c>
      <c r="F1740" s="34">
        <v>656.29</v>
      </c>
      <c r="G1740">
        <v>30</v>
      </c>
      <c r="H1740" t="s">
        <v>51</v>
      </c>
      <c r="I1740" t="s">
        <v>369</v>
      </c>
      <c r="J1740" t="s">
        <v>682</v>
      </c>
      <c r="K1740" s="23" t="str">
        <f>CONCATENATE(G:G,H:H,I:I,J:J)</f>
        <v>30FRD</v>
      </c>
      <c r="M1740" t="str">
        <f>VLOOKUP(B:B,CLIENTS!A:C,3,FALSE)</f>
        <v>CH090</v>
      </c>
      <c r="N1740" s="51" t="str">
        <f>RIGHT(M:M,3)</f>
        <v>090</v>
      </c>
      <c r="O1740" s="52">
        <f>C1740+N1740+30</f>
        <v>44681</v>
      </c>
    </row>
    <row r="1741" spans="1:15" customFormat="1">
      <c r="A1741" t="s">
        <v>3342</v>
      </c>
      <c r="B1741" t="s">
        <v>1802</v>
      </c>
      <c r="C1741" s="32">
        <v>44592</v>
      </c>
      <c r="D1741" s="33">
        <v>1075.3009999999999</v>
      </c>
      <c r="E1741" s="34">
        <v>0</v>
      </c>
      <c r="F1741" s="34">
        <v>1075.3009999999999</v>
      </c>
      <c r="G1741">
        <v>30</v>
      </c>
      <c r="H1741" t="s">
        <v>51</v>
      </c>
      <c r="I1741" t="s">
        <v>369</v>
      </c>
      <c r="J1741" t="s">
        <v>803</v>
      </c>
      <c r="K1741" s="23" t="str">
        <f>CONCATENATE(G:G,H:H,I:I,J:J)</f>
        <v>30FRM</v>
      </c>
      <c r="M1741" t="str">
        <f>VLOOKUP(B:B,CLIENTS!A:C,3,FALSE)</f>
        <v>CH090</v>
      </c>
      <c r="N1741" s="51" t="str">
        <f>RIGHT(M:M,3)</f>
        <v>090</v>
      </c>
      <c r="O1741" s="52">
        <f>C1741+N1741+30</f>
        <v>44712</v>
      </c>
    </row>
    <row r="1742" spans="1:15" customFormat="1">
      <c r="A1742" t="s">
        <v>3270</v>
      </c>
      <c r="B1742" t="s">
        <v>1801</v>
      </c>
      <c r="C1742" s="32">
        <v>44592</v>
      </c>
      <c r="D1742" s="33">
        <v>24269.561000000002</v>
      </c>
      <c r="E1742" s="34">
        <v>0</v>
      </c>
      <c r="F1742" s="34">
        <v>24269.561000000002</v>
      </c>
      <c r="G1742">
        <v>30</v>
      </c>
      <c r="H1742" t="s">
        <v>51</v>
      </c>
      <c r="I1742" t="s">
        <v>369</v>
      </c>
      <c r="J1742" t="s">
        <v>803</v>
      </c>
      <c r="K1742" s="23" t="str">
        <f>CONCATENATE(G:G,H:H,I:I,J:J)</f>
        <v>30FRM</v>
      </c>
      <c r="M1742" t="str">
        <f>VLOOKUP(B:B,CLIENTS!A:C,3,FALSE)</f>
        <v>CH090</v>
      </c>
      <c r="N1742" s="51" t="str">
        <f>RIGHT(M:M,3)</f>
        <v>090</v>
      </c>
      <c r="O1742" s="52">
        <f>C1742+N1742+30</f>
        <v>44712</v>
      </c>
    </row>
    <row r="1743" spans="1:15" customFormat="1">
      <c r="A1743" t="s">
        <v>3330</v>
      </c>
      <c r="B1743" t="s">
        <v>2180</v>
      </c>
      <c r="C1743" s="32">
        <v>44592</v>
      </c>
      <c r="D1743" s="33">
        <v>572.54399999999998</v>
      </c>
      <c r="E1743" s="34">
        <v>0</v>
      </c>
      <c r="F1743" s="34">
        <v>572.54399999999998</v>
      </c>
      <c r="G1743">
        <v>30</v>
      </c>
      <c r="H1743" t="s">
        <v>51</v>
      </c>
      <c r="I1743" t="s">
        <v>369</v>
      </c>
      <c r="J1743" t="s">
        <v>803</v>
      </c>
      <c r="K1743" s="23" t="str">
        <f>CONCATENATE(G:G,H:H,I:I,J:J)</f>
        <v>30FRM</v>
      </c>
      <c r="M1743" t="str">
        <f>VLOOKUP(B:B,CLIENTS!A:C,3,FALSE)</f>
        <v>CH090</v>
      </c>
      <c r="N1743" s="51" t="str">
        <f>RIGHT(M:M,3)</f>
        <v>090</v>
      </c>
      <c r="O1743" s="52">
        <f>C1743+N1743+30</f>
        <v>44712</v>
      </c>
    </row>
    <row r="1744" spans="1:15" customFormat="1">
      <c r="A1744" t="s">
        <v>449</v>
      </c>
      <c r="B1744" t="s">
        <v>450</v>
      </c>
      <c r="C1744" s="32">
        <v>41425</v>
      </c>
      <c r="D1744" s="33">
        <v>4947.3230000000003</v>
      </c>
      <c r="E1744" s="34">
        <v>4319.0870000000004</v>
      </c>
      <c r="F1744" s="34">
        <v>628.23599999999999</v>
      </c>
      <c r="G1744">
        <v>30</v>
      </c>
      <c r="H1744" t="s">
        <v>51</v>
      </c>
      <c r="I1744" t="s">
        <v>102</v>
      </c>
      <c r="J1744" t="s">
        <v>364</v>
      </c>
      <c r="K1744" s="23" t="str">
        <f>CONCATENATE(G:G,H:H,I:I,J:J)</f>
        <v>30FSX</v>
      </c>
      <c r="M1744" t="str">
        <f>VLOOKUP(B:B,CLIENTS!A:C,3,FALSE)</f>
        <v>CH090</v>
      </c>
      <c r="N1744" s="51" t="str">
        <f>RIGHT(M:M,3)</f>
        <v>090</v>
      </c>
      <c r="O1744" s="52">
        <f>C1744+N1744+30</f>
        <v>41545</v>
      </c>
    </row>
    <row r="1745" spans="1:15" customFormat="1">
      <c r="A1745" t="s">
        <v>1969</v>
      </c>
      <c r="B1745" t="s">
        <v>1970</v>
      </c>
      <c r="C1745" s="32">
        <v>44508</v>
      </c>
      <c r="D1745" s="33">
        <v>6938.6</v>
      </c>
      <c r="E1745" s="34">
        <v>0</v>
      </c>
      <c r="F1745" s="34">
        <v>6938.6</v>
      </c>
      <c r="G1745">
        <v>30</v>
      </c>
      <c r="H1745" t="s">
        <v>51</v>
      </c>
      <c r="I1745" t="s">
        <v>102</v>
      </c>
      <c r="J1745" t="s">
        <v>588</v>
      </c>
      <c r="K1745" s="23" t="str">
        <f>CONCATENATE(G:G,H:H,I:I,J:J)</f>
        <v>30FSC</v>
      </c>
      <c r="M1745" t="str">
        <f>VLOOKUP(B:B,CLIENTS!A:C,3,FALSE)</f>
        <v>CH030</v>
      </c>
      <c r="N1745" s="51" t="str">
        <f>RIGHT(M:M,3)</f>
        <v>030</v>
      </c>
      <c r="O1745" s="52">
        <f>C1745+N1745+30</f>
        <v>44568</v>
      </c>
    </row>
    <row r="1746" spans="1:15" customFormat="1">
      <c r="A1746" t="s">
        <v>1757</v>
      </c>
      <c r="B1746" t="s">
        <v>1287</v>
      </c>
      <c r="C1746" s="32">
        <v>44494</v>
      </c>
      <c r="D1746" s="33">
        <v>1595.7570000000001</v>
      </c>
      <c r="E1746" s="34">
        <v>0</v>
      </c>
      <c r="F1746" s="34">
        <v>1595.7570000000001</v>
      </c>
      <c r="G1746">
        <v>30</v>
      </c>
      <c r="H1746" t="s">
        <v>51</v>
      </c>
      <c r="I1746" t="s">
        <v>102</v>
      </c>
      <c r="J1746" t="s">
        <v>1173</v>
      </c>
      <c r="K1746" s="23" t="str">
        <f>CONCATENATE(G:G,H:H,I:I,J:J)</f>
        <v>30FSH</v>
      </c>
      <c r="M1746" t="str">
        <f>VLOOKUP(B:B,CLIENTS!A:C,3,FALSE)</f>
        <v>CH030</v>
      </c>
      <c r="N1746" s="51" t="str">
        <f>RIGHT(M:M,3)</f>
        <v>030</v>
      </c>
      <c r="O1746" s="52">
        <f>C1746+N1746+30</f>
        <v>44554</v>
      </c>
    </row>
    <row r="1747" spans="1:15" customFormat="1">
      <c r="A1747" t="s">
        <v>1292</v>
      </c>
      <c r="B1747" t="s">
        <v>1090</v>
      </c>
      <c r="C1747" s="32">
        <v>44293</v>
      </c>
      <c r="D1747" s="33">
        <v>681.13099999999997</v>
      </c>
      <c r="E1747" s="34">
        <v>0</v>
      </c>
      <c r="F1747" s="34">
        <v>681.13099999999997</v>
      </c>
      <c r="G1747">
        <v>30</v>
      </c>
      <c r="H1747" t="s">
        <v>51</v>
      </c>
      <c r="I1747" t="s">
        <v>102</v>
      </c>
      <c r="J1747" t="s">
        <v>435</v>
      </c>
      <c r="K1747" s="23" t="str">
        <f>CONCATENATE(G:G,H:H,I:I,J:J)</f>
        <v>30FSQ</v>
      </c>
      <c r="M1747" t="str">
        <f>VLOOKUP(B:B,CLIENTS!A:C,3,FALSE)</f>
        <v>VR060</v>
      </c>
      <c r="N1747" s="51" t="str">
        <f>RIGHT(M:M,3)</f>
        <v>060</v>
      </c>
      <c r="O1747" s="52">
        <f>C1747+N1747+30</f>
        <v>44383</v>
      </c>
    </row>
    <row r="1748" spans="1:15" customFormat="1">
      <c r="A1748" t="s">
        <v>1295</v>
      </c>
      <c r="B1748" t="s">
        <v>1090</v>
      </c>
      <c r="C1748" s="32">
        <v>44301</v>
      </c>
      <c r="D1748" s="33">
        <v>787.11599999999999</v>
      </c>
      <c r="E1748" s="34">
        <v>0</v>
      </c>
      <c r="F1748" s="34">
        <v>787.11599999999999</v>
      </c>
      <c r="G1748">
        <v>30</v>
      </c>
      <c r="H1748" t="s">
        <v>51</v>
      </c>
      <c r="I1748" t="s">
        <v>102</v>
      </c>
      <c r="J1748" t="s">
        <v>435</v>
      </c>
      <c r="K1748" s="23" t="str">
        <f>CONCATENATE(G:G,H:H,I:I,J:J)</f>
        <v>30FSQ</v>
      </c>
      <c r="M1748" t="str">
        <f>VLOOKUP(B:B,CLIENTS!A:C,3,FALSE)</f>
        <v>VR060</v>
      </c>
      <c r="N1748" s="51" t="str">
        <f>RIGHT(M:M,3)</f>
        <v>060</v>
      </c>
      <c r="O1748" s="52">
        <f>C1748+N1748+30</f>
        <v>44391</v>
      </c>
    </row>
    <row r="1749" spans="1:15" customFormat="1">
      <c r="A1749" t="s">
        <v>1385</v>
      </c>
      <c r="B1749" t="s">
        <v>1090</v>
      </c>
      <c r="C1749" s="32">
        <v>44396</v>
      </c>
      <c r="D1749" s="33">
        <v>262.77199999999999</v>
      </c>
      <c r="E1749" s="34">
        <v>0</v>
      </c>
      <c r="F1749" s="34">
        <v>262.77199999999999</v>
      </c>
      <c r="G1749">
        <v>30</v>
      </c>
      <c r="H1749" t="s">
        <v>51</v>
      </c>
      <c r="I1749" t="s">
        <v>102</v>
      </c>
      <c r="J1749" t="s">
        <v>965</v>
      </c>
      <c r="K1749" s="23" t="str">
        <f>CONCATENATE(G:G,H:H,I:I,J:J)</f>
        <v>30FSK</v>
      </c>
      <c r="M1749" t="str">
        <f>VLOOKUP(B:B,CLIENTS!A:C,3,FALSE)</f>
        <v>VR060</v>
      </c>
      <c r="N1749" s="51" t="str">
        <f>RIGHT(M:M,3)</f>
        <v>060</v>
      </c>
      <c r="O1749" s="52">
        <f>C1749+N1749+30</f>
        <v>44486</v>
      </c>
    </row>
    <row r="1750" spans="1:15" customFormat="1">
      <c r="A1750" t="s">
        <v>1926</v>
      </c>
      <c r="B1750" t="s">
        <v>1090</v>
      </c>
      <c r="C1750" s="32">
        <v>44501</v>
      </c>
      <c r="D1750" s="33">
        <v>558.41300000000001</v>
      </c>
      <c r="E1750" s="34">
        <v>0</v>
      </c>
      <c r="F1750" s="34">
        <v>558.41300000000001</v>
      </c>
      <c r="G1750">
        <v>30</v>
      </c>
      <c r="H1750" t="s">
        <v>51</v>
      </c>
      <c r="I1750" t="s">
        <v>102</v>
      </c>
      <c r="J1750" t="s">
        <v>588</v>
      </c>
      <c r="K1750" s="23" t="str">
        <f>CONCATENATE(G:G,H:H,I:I,J:J)</f>
        <v>30FSC</v>
      </c>
      <c r="M1750" t="str">
        <f>VLOOKUP(B:B,CLIENTS!A:C,3,FALSE)</f>
        <v>VR060</v>
      </c>
      <c r="N1750" s="51" t="str">
        <f>RIGHT(M:M,3)</f>
        <v>060</v>
      </c>
      <c r="O1750" s="52">
        <f>C1750+N1750+30</f>
        <v>44591</v>
      </c>
    </row>
    <row r="1751" spans="1:15" customFormat="1">
      <c r="A1751" t="s">
        <v>1983</v>
      </c>
      <c r="B1751" t="s">
        <v>1118</v>
      </c>
      <c r="C1751" s="32">
        <v>44509</v>
      </c>
      <c r="D1751" s="33">
        <v>1627.739</v>
      </c>
      <c r="E1751" s="34">
        <v>0</v>
      </c>
      <c r="F1751" s="34">
        <v>1627.739</v>
      </c>
      <c r="G1751">
        <v>30</v>
      </c>
      <c r="H1751" t="s">
        <v>51</v>
      </c>
      <c r="I1751" t="s">
        <v>102</v>
      </c>
      <c r="J1751" t="s">
        <v>588</v>
      </c>
      <c r="K1751" s="23" t="str">
        <f>CONCATENATE(G:G,H:H,I:I,J:J)</f>
        <v>30FSC</v>
      </c>
      <c r="M1751" t="str">
        <f>VLOOKUP(B:B,CLIENTS!A:C,3,FALSE)</f>
        <v>CH090</v>
      </c>
      <c r="N1751" s="51" t="str">
        <f>RIGHT(M:M,3)</f>
        <v>090</v>
      </c>
      <c r="O1751" s="52">
        <f>C1751+N1751+30</f>
        <v>44629</v>
      </c>
    </row>
    <row r="1752" spans="1:15" customFormat="1">
      <c r="A1752" t="s">
        <v>2228</v>
      </c>
      <c r="B1752" t="s">
        <v>1118</v>
      </c>
      <c r="C1752" s="32">
        <v>44530</v>
      </c>
      <c r="D1752" s="33">
        <v>191.929</v>
      </c>
      <c r="E1752" s="34">
        <v>0</v>
      </c>
      <c r="F1752" s="34">
        <v>191.929</v>
      </c>
      <c r="G1752">
        <v>30</v>
      </c>
      <c r="H1752" t="s">
        <v>51</v>
      </c>
      <c r="I1752" t="s">
        <v>102</v>
      </c>
      <c r="J1752" t="s">
        <v>588</v>
      </c>
      <c r="K1752" s="23" t="str">
        <f>CONCATENATE(G:G,H:H,I:I,J:J)</f>
        <v>30FSC</v>
      </c>
      <c r="M1752" t="str">
        <f>VLOOKUP(B:B,CLIENTS!A:C,3,FALSE)</f>
        <v>CH090</v>
      </c>
      <c r="N1752" s="51" t="str">
        <f>RIGHT(M:M,3)</f>
        <v>090</v>
      </c>
      <c r="O1752" s="52">
        <f>C1752+N1752+30</f>
        <v>44650</v>
      </c>
    </row>
    <row r="1753" spans="1:15" customFormat="1">
      <c r="A1753" t="s">
        <v>2300</v>
      </c>
      <c r="B1753" t="s">
        <v>1118</v>
      </c>
      <c r="C1753" s="32">
        <v>44534</v>
      </c>
      <c r="D1753" s="33">
        <v>1337.12</v>
      </c>
      <c r="E1753" s="34">
        <v>0</v>
      </c>
      <c r="F1753" s="34">
        <v>1337.12</v>
      </c>
      <c r="G1753">
        <v>30</v>
      </c>
      <c r="H1753" t="s">
        <v>51</v>
      </c>
      <c r="I1753" t="s">
        <v>102</v>
      </c>
      <c r="J1753" t="s">
        <v>682</v>
      </c>
      <c r="K1753" s="23" t="str">
        <f>CONCATENATE(G:G,H:H,I:I,J:J)</f>
        <v>30FSD</v>
      </c>
      <c r="M1753" t="str">
        <f>VLOOKUP(B:B,CLIENTS!A:C,3,FALSE)</f>
        <v>CH090</v>
      </c>
      <c r="N1753" s="51" t="str">
        <f>RIGHT(M:M,3)</f>
        <v>090</v>
      </c>
      <c r="O1753" s="52">
        <f>C1753+N1753+30</f>
        <v>44654</v>
      </c>
    </row>
    <row r="1754" spans="1:15" customFormat="1">
      <c r="A1754" t="s">
        <v>2386</v>
      </c>
      <c r="B1754" t="s">
        <v>1118</v>
      </c>
      <c r="C1754" s="32">
        <v>44543</v>
      </c>
      <c r="D1754" s="33">
        <v>1337.12</v>
      </c>
      <c r="E1754" s="34">
        <v>0</v>
      </c>
      <c r="F1754" s="34">
        <v>1337.12</v>
      </c>
      <c r="G1754">
        <v>30</v>
      </c>
      <c r="H1754" t="s">
        <v>51</v>
      </c>
      <c r="I1754" t="s">
        <v>102</v>
      </c>
      <c r="J1754" t="s">
        <v>682</v>
      </c>
      <c r="K1754" s="23" t="str">
        <f>CONCATENATE(G:G,H:H,I:I,J:J)</f>
        <v>30FSD</v>
      </c>
      <c r="M1754" t="str">
        <f>VLOOKUP(B:B,CLIENTS!A:C,3,FALSE)</f>
        <v>CH090</v>
      </c>
      <c r="N1754" s="51" t="str">
        <f>RIGHT(M:M,3)</f>
        <v>090</v>
      </c>
      <c r="O1754" s="52">
        <f>C1754+N1754+30</f>
        <v>44663</v>
      </c>
    </row>
    <row r="1755" spans="1:15" customFormat="1">
      <c r="A1755" t="s">
        <v>2885</v>
      </c>
      <c r="B1755" t="s">
        <v>1118</v>
      </c>
      <c r="C1755" s="32">
        <v>44565</v>
      </c>
      <c r="D1755" s="33">
        <v>850.38400000000001</v>
      </c>
      <c r="E1755" s="34">
        <v>0</v>
      </c>
      <c r="F1755" s="34">
        <v>850.38400000000001</v>
      </c>
      <c r="G1755">
        <v>30</v>
      </c>
      <c r="H1755" t="s">
        <v>51</v>
      </c>
      <c r="I1755" t="s">
        <v>102</v>
      </c>
      <c r="J1755" t="s">
        <v>803</v>
      </c>
      <c r="K1755" s="23" t="str">
        <f>CONCATENATE(G:G,H:H,I:I,J:J)</f>
        <v>30FSM</v>
      </c>
      <c r="M1755" t="str">
        <f>VLOOKUP(B:B,CLIENTS!A:C,3,FALSE)</f>
        <v>CH090</v>
      </c>
      <c r="N1755" s="51" t="str">
        <f>RIGHT(M:M,3)</f>
        <v>090</v>
      </c>
      <c r="O1755" s="52">
        <f>C1755+N1755+30</f>
        <v>44685</v>
      </c>
    </row>
    <row r="1756" spans="1:15" customFormat="1">
      <c r="A1756" t="s">
        <v>3078</v>
      </c>
      <c r="B1756" t="s">
        <v>1118</v>
      </c>
      <c r="C1756" s="32">
        <v>44580</v>
      </c>
      <c r="D1756" s="33">
        <v>385.79199999999997</v>
      </c>
      <c r="E1756" s="34">
        <v>0</v>
      </c>
      <c r="F1756" s="34">
        <v>385.79199999999997</v>
      </c>
      <c r="G1756">
        <v>30</v>
      </c>
      <c r="H1756" t="s">
        <v>51</v>
      </c>
      <c r="I1756" t="s">
        <v>102</v>
      </c>
      <c r="J1756" t="s">
        <v>803</v>
      </c>
      <c r="K1756" s="23" t="str">
        <f>CONCATENATE(G:G,H:H,I:I,J:J)</f>
        <v>30FSM</v>
      </c>
      <c r="M1756" t="str">
        <f>VLOOKUP(B:B,CLIENTS!A:C,3,FALSE)</f>
        <v>CH090</v>
      </c>
      <c r="N1756" s="51" t="str">
        <f>RIGHT(M:M,3)</f>
        <v>090</v>
      </c>
      <c r="O1756" s="52">
        <f>C1756+N1756+30</f>
        <v>44700</v>
      </c>
    </row>
    <row r="1757" spans="1:15" customFormat="1">
      <c r="A1757" t="s">
        <v>3079</v>
      </c>
      <c r="B1757" t="s">
        <v>1118</v>
      </c>
      <c r="C1757" s="32">
        <v>44580</v>
      </c>
      <c r="D1757" s="33">
        <v>268.584</v>
      </c>
      <c r="E1757" s="34">
        <v>0</v>
      </c>
      <c r="F1757" s="34">
        <v>268.584</v>
      </c>
      <c r="G1757">
        <v>30</v>
      </c>
      <c r="H1757" t="s">
        <v>51</v>
      </c>
      <c r="I1757" t="s">
        <v>102</v>
      </c>
      <c r="J1757" t="s">
        <v>803</v>
      </c>
      <c r="K1757" s="23" t="str">
        <f>CONCATENATE(G:G,H:H,I:I,J:J)</f>
        <v>30FSM</v>
      </c>
      <c r="M1757" t="str">
        <f>VLOOKUP(B:B,CLIENTS!A:C,3,FALSE)</f>
        <v>CH090</v>
      </c>
      <c r="N1757" s="51" t="str">
        <f>RIGHT(M:M,3)</f>
        <v>090</v>
      </c>
      <c r="O1757" s="52">
        <f>C1757+N1757+30</f>
        <v>44700</v>
      </c>
    </row>
    <row r="1758" spans="1:15" customFormat="1">
      <c r="A1758" t="s">
        <v>3206</v>
      </c>
      <c r="B1758" t="s">
        <v>1118</v>
      </c>
      <c r="C1758" s="32">
        <v>44588</v>
      </c>
      <c r="D1758" s="33">
        <v>770.98500000000001</v>
      </c>
      <c r="E1758" s="34">
        <v>0</v>
      </c>
      <c r="F1758" s="34">
        <v>770.98500000000001</v>
      </c>
      <c r="G1758">
        <v>30</v>
      </c>
      <c r="H1758" t="s">
        <v>51</v>
      </c>
      <c r="I1758" t="s">
        <v>102</v>
      </c>
      <c r="J1758" t="s">
        <v>803</v>
      </c>
      <c r="K1758" s="23" t="str">
        <f>CONCATENATE(G:G,H:H,I:I,J:J)</f>
        <v>30FSM</v>
      </c>
      <c r="M1758" t="str">
        <f>VLOOKUP(B:B,CLIENTS!A:C,3,FALSE)</f>
        <v>CH090</v>
      </c>
      <c r="N1758" s="51" t="str">
        <f>RIGHT(M:M,3)</f>
        <v>090</v>
      </c>
      <c r="O1758" s="52">
        <f>C1758+N1758+30</f>
        <v>44708</v>
      </c>
    </row>
    <row r="1759" spans="1:15" customFormat="1">
      <c r="A1759" t="s">
        <v>3207</v>
      </c>
      <c r="B1759" t="s">
        <v>1118</v>
      </c>
      <c r="C1759" s="32">
        <v>44588</v>
      </c>
      <c r="D1759" s="33">
        <v>312.964</v>
      </c>
      <c r="E1759" s="34">
        <v>0</v>
      </c>
      <c r="F1759" s="34">
        <v>312.964</v>
      </c>
      <c r="G1759">
        <v>30</v>
      </c>
      <c r="H1759" t="s">
        <v>51</v>
      </c>
      <c r="I1759" t="s">
        <v>102</v>
      </c>
      <c r="J1759" t="s">
        <v>803</v>
      </c>
      <c r="K1759" s="23" t="str">
        <f>CONCATENATE(G:G,H:H,I:I,J:J)</f>
        <v>30FSM</v>
      </c>
      <c r="M1759" t="str">
        <f>VLOOKUP(B:B,CLIENTS!A:C,3,FALSE)</f>
        <v>CH090</v>
      </c>
      <c r="N1759" s="51" t="str">
        <f>RIGHT(M:M,3)</f>
        <v>090</v>
      </c>
      <c r="O1759" s="52">
        <f>C1759+N1759+30</f>
        <v>44708</v>
      </c>
    </row>
    <row r="1760" spans="1:15" customFormat="1">
      <c r="A1760" t="s">
        <v>3208</v>
      </c>
      <c r="B1760" t="s">
        <v>1118</v>
      </c>
      <c r="C1760" s="32">
        <v>44588</v>
      </c>
      <c r="D1760" s="33">
        <v>312.964</v>
      </c>
      <c r="E1760" s="34">
        <v>0</v>
      </c>
      <c r="F1760" s="34">
        <v>312.964</v>
      </c>
      <c r="G1760">
        <v>30</v>
      </c>
      <c r="H1760" t="s">
        <v>51</v>
      </c>
      <c r="I1760" t="s">
        <v>102</v>
      </c>
      <c r="J1760" t="s">
        <v>803</v>
      </c>
      <c r="K1760" s="23" t="str">
        <f>CONCATENATE(G:G,H:H,I:I,J:J)</f>
        <v>30FSM</v>
      </c>
      <c r="M1760" t="str">
        <f>VLOOKUP(B:B,CLIENTS!A:C,3,FALSE)</f>
        <v>CH090</v>
      </c>
      <c r="N1760" s="51" t="str">
        <f>RIGHT(M:M,3)</f>
        <v>090</v>
      </c>
      <c r="O1760" s="52">
        <f>C1760+N1760+30</f>
        <v>44708</v>
      </c>
    </row>
    <row r="1761" spans="1:15" customFormat="1">
      <c r="A1761" t="s">
        <v>1642</v>
      </c>
      <c r="B1761" t="s">
        <v>21</v>
      </c>
      <c r="C1761" s="32">
        <v>44469</v>
      </c>
      <c r="D1761" s="33">
        <v>1918.3610000000001</v>
      </c>
      <c r="E1761" s="34">
        <v>0</v>
      </c>
      <c r="F1761" s="34">
        <v>1918.3610000000001</v>
      </c>
      <c r="G1761">
        <v>30</v>
      </c>
      <c r="H1761" t="s">
        <v>51</v>
      </c>
      <c r="I1761" t="s">
        <v>102</v>
      </c>
      <c r="J1761" t="s">
        <v>965</v>
      </c>
      <c r="K1761" s="23" t="str">
        <f>CONCATENATE(G:G,H:H,I:I,J:J)</f>
        <v>30FSK</v>
      </c>
      <c r="M1761" t="str">
        <f>VLOOKUP(B:B,CLIENTS!A:C,3,FALSE)</f>
        <v>CH060</v>
      </c>
      <c r="N1761" s="51" t="str">
        <f>RIGHT(M:M,3)</f>
        <v>060</v>
      </c>
      <c r="O1761" s="52">
        <f>C1761+N1761+30</f>
        <v>44559</v>
      </c>
    </row>
    <row r="1762" spans="1:15" customFormat="1">
      <c r="A1762" t="s">
        <v>1903</v>
      </c>
      <c r="B1762" t="s">
        <v>21</v>
      </c>
      <c r="C1762" s="32">
        <v>44499</v>
      </c>
      <c r="D1762" s="33">
        <v>1336.5609999999999</v>
      </c>
      <c r="E1762" s="34">
        <v>0</v>
      </c>
      <c r="F1762" s="34">
        <v>1336.5609999999999</v>
      </c>
      <c r="G1762">
        <v>30</v>
      </c>
      <c r="H1762" t="s">
        <v>51</v>
      </c>
      <c r="I1762" t="s">
        <v>102</v>
      </c>
      <c r="J1762" t="s">
        <v>1173</v>
      </c>
      <c r="K1762" s="23" t="str">
        <f>CONCATENATE(G:G,H:H,I:I,J:J)</f>
        <v>30FSH</v>
      </c>
      <c r="M1762" t="str">
        <f>VLOOKUP(B:B,CLIENTS!A:C,3,FALSE)</f>
        <v>CH060</v>
      </c>
      <c r="N1762" s="51" t="str">
        <f>RIGHT(M:M,3)</f>
        <v>060</v>
      </c>
      <c r="O1762" s="52">
        <f>C1762+N1762+30</f>
        <v>44589</v>
      </c>
    </row>
    <row r="1763" spans="1:15" customFormat="1">
      <c r="A1763" t="s">
        <v>2226</v>
      </c>
      <c r="B1763" t="s">
        <v>21</v>
      </c>
      <c r="C1763" s="32">
        <v>44530</v>
      </c>
      <c r="D1763" s="33">
        <v>3072.4749999999999</v>
      </c>
      <c r="E1763" s="34">
        <v>0</v>
      </c>
      <c r="F1763" s="34">
        <v>3072.4749999999999</v>
      </c>
      <c r="G1763">
        <v>30</v>
      </c>
      <c r="H1763" t="s">
        <v>51</v>
      </c>
      <c r="I1763" t="s">
        <v>102</v>
      </c>
      <c r="J1763" t="s">
        <v>588</v>
      </c>
      <c r="K1763" s="23" t="str">
        <f>CONCATENATE(G:G,H:H,I:I,J:J)</f>
        <v>30FSC</v>
      </c>
      <c r="M1763" t="str">
        <f>VLOOKUP(B:B,CLIENTS!A:C,3,FALSE)</f>
        <v>CH060</v>
      </c>
      <c r="N1763" s="51" t="str">
        <f>RIGHT(M:M,3)</f>
        <v>060</v>
      </c>
      <c r="O1763" s="52">
        <f>C1763+N1763+30</f>
        <v>44620</v>
      </c>
    </row>
    <row r="1764" spans="1:15" customFormat="1">
      <c r="A1764" t="s">
        <v>3866</v>
      </c>
      <c r="B1764" t="s">
        <v>21</v>
      </c>
      <c r="C1764" s="32">
        <v>44592</v>
      </c>
      <c r="D1764" s="33">
        <v>2396.5300000000002</v>
      </c>
      <c r="E1764" s="34">
        <v>0</v>
      </c>
      <c r="F1764" s="34">
        <v>2396.5300000000002</v>
      </c>
      <c r="G1764">
        <v>30</v>
      </c>
      <c r="H1764" t="s">
        <v>51</v>
      </c>
      <c r="I1764" t="s">
        <v>102</v>
      </c>
      <c r="J1764" t="s">
        <v>803</v>
      </c>
      <c r="K1764" s="23" t="str">
        <f>CONCATENATE(G:G,H:H,I:I,J:J)</f>
        <v>30FSM</v>
      </c>
      <c r="M1764" t="str">
        <f>VLOOKUP(B:B,CLIENTS!A:C,3,FALSE)</f>
        <v>CH060</v>
      </c>
      <c r="N1764" s="51" t="str">
        <f>RIGHT(M:M,3)</f>
        <v>060</v>
      </c>
      <c r="O1764" s="52">
        <f>C1764+N1764+30</f>
        <v>44682</v>
      </c>
    </row>
    <row r="1765" spans="1:15" customFormat="1">
      <c r="A1765" t="s">
        <v>2120</v>
      </c>
      <c r="B1765" t="s">
        <v>1366</v>
      </c>
      <c r="C1765" s="32">
        <v>44526</v>
      </c>
      <c r="D1765" s="33">
        <v>378.23899999999998</v>
      </c>
      <c r="E1765" s="34">
        <v>0</v>
      </c>
      <c r="F1765" s="34">
        <v>378.23899999999998</v>
      </c>
      <c r="G1765">
        <v>30</v>
      </c>
      <c r="H1765" t="s">
        <v>51</v>
      </c>
      <c r="I1765" t="s">
        <v>102</v>
      </c>
      <c r="J1765" t="s">
        <v>588</v>
      </c>
      <c r="K1765" s="23" t="str">
        <f>CONCATENATE(G:G,H:H,I:I,J:J)</f>
        <v>30FSC</v>
      </c>
      <c r="M1765" t="str">
        <f>VLOOKUP(B:B,CLIENTS!A:C,3,FALSE)</f>
        <v>TR090</v>
      </c>
      <c r="N1765" s="51" t="str">
        <f>RIGHT(M:M,3)</f>
        <v>090</v>
      </c>
      <c r="O1765" s="52">
        <f>C1765+N1765+30</f>
        <v>44646</v>
      </c>
    </row>
    <row r="1766" spans="1:15" customFormat="1">
      <c r="A1766" t="s">
        <v>2968</v>
      </c>
      <c r="B1766" t="s">
        <v>465</v>
      </c>
      <c r="C1766" s="32">
        <v>44572</v>
      </c>
      <c r="D1766" s="33">
        <v>617.55100000000004</v>
      </c>
      <c r="E1766" s="34">
        <v>0</v>
      </c>
      <c r="F1766" s="34">
        <v>617.55100000000004</v>
      </c>
      <c r="G1766">
        <v>30</v>
      </c>
      <c r="H1766" t="s">
        <v>51</v>
      </c>
      <c r="I1766" t="s">
        <v>102</v>
      </c>
      <c r="J1766" t="s">
        <v>803</v>
      </c>
      <c r="K1766" s="23" t="str">
        <f>CONCATENATE(G:G,H:H,I:I,J:J)</f>
        <v>30FSM</v>
      </c>
      <c r="M1766" t="str">
        <f>VLOOKUP(B:B,CLIENTS!A:C,3,FALSE)</f>
        <v>CH090</v>
      </c>
      <c r="N1766" s="51" t="str">
        <f>RIGHT(M:M,3)</f>
        <v>090</v>
      </c>
      <c r="O1766" s="52">
        <f>C1766+N1766+30</f>
        <v>44692</v>
      </c>
    </row>
    <row r="1767" spans="1:15" customFormat="1">
      <c r="A1767" t="s">
        <v>1904</v>
      </c>
      <c r="B1767" t="s">
        <v>858</v>
      </c>
      <c r="C1767" s="32">
        <v>44499</v>
      </c>
      <c r="D1767" s="33">
        <v>312.79700000000003</v>
      </c>
      <c r="E1767" s="34">
        <v>0</v>
      </c>
      <c r="F1767" s="34">
        <v>312.79700000000003</v>
      </c>
      <c r="G1767">
        <v>30</v>
      </c>
      <c r="H1767" t="s">
        <v>51</v>
      </c>
      <c r="I1767" t="s">
        <v>102</v>
      </c>
      <c r="J1767" t="s">
        <v>1173</v>
      </c>
      <c r="K1767" s="23" t="str">
        <f>CONCATENATE(G:G,H:H,I:I,J:J)</f>
        <v>30FSH</v>
      </c>
      <c r="M1767" t="str">
        <f>VLOOKUP(B:B,CLIENTS!A:C,3,FALSE)</f>
        <v>TR060</v>
      </c>
      <c r="N1767" s="51" t="str">
        <f>RIGHT(M:M,3)</f>
        <v>060</v>
      </c>
      <c r="O1767" s="52">
        <f>C1767+N1767+30</f>
        <v>44589</v>
      </c>
    </row>
    <row r="1768" spans="1:15" customFormat="1">
      <c r="A1768" t="s">
        <v>2227</v>
      </c>
      <c r="B1768" t="s">
        <v>858</v>
      </c>
      <c r="C1768" s="32">
        <v>44530</v>
      </c>
      <c r="D1768" s="33">
        <v>1036.258</v>
      </c>
      <c r="E1768" s="34">
        <v>0</v>
      </c>
      <c r="F1768" s="34">
        <v>1036.258</v>
      </c>
      <c r="G1768">
        <v>30</v>
      </c>
      <c r="H1768" t="s">
        <v>51</v>
      </c>
      <c r="I1768" t="s">
        <v>102</v>
      </c>
      <c r="J1768" t="s">
        <v>588</v>
      </c>
      <c r="K1768" s="23" t="str">
        <f>CONCATENATE(G:G,H:H,I:I,J:J)</f>
        <v>30FSC</v>
      </c>
      <c r="M1768" t="str">
        <f>VLOOKUP(B:B,CLIENTS!A:C,3,FALSE)</f>
        <v>TR060</v>
      </c>
      <c r="N1768" s="51" t="str">
        <f>RIGHT(M:M,3)</f>
        <v>060</v>
      </c>
      <c r="O1768" s="52">
        <f>C1768+N1768+30</f>
        <v>44620</v>
      </c>
    </row>
    <row r="1769" spans="1:15" customFormat="1">
      <c r="A1769" t="s">
        <v>2853</v>
      </c>
      <c r="B1769" t="s">
        <v>858</v>
      </c>
      <c r="C1769" s="32">
        <v>44561</v>
      </c>
      <c r="D1769" s="33">
        <v>780.29</v>
      </c>
      <c r="E1769" s="34">
        <v>0</v>
      </c>
      <c r="F1769" s="34">
        <v>780.29</v>
      </c>
      <c r="G1769">
        <v>30</v>
      </c>
      <c r="H1769" t="s">
        <v>51</v>
      </c>
      <c r="I1769" t="s">
        <v>102</v>
      </c>
      <c r="J1769" t="s">
        <v>682</v>
      </c>
      <c r="K1769" s="23" t="str">
        <f>CONCATENATE(G:G,H:H,I:I,J:J)</f>
        <v>30FSD</v>
      </c>
      <c r="M1769" t="str">
        <f>VLOOKUP(B:B,CLIENTS!A:C,3,FALSE)</f>
        <v>TR060</v>
      </c>
      <c r="N1769" s="51" t="str">
        <f>RIGHT(M:M,3)</f>
        <v>060</v>
      </c>
      <c r="O1769" s="52">
        <f>C1769+N1769+30</f>
        <v>44651</v>
      </c>
    </row>
    <row r="1770" spans="1:15" customFormat="1">
      <c r="A1770" t="s">
        <v>3867</v>
      </c>
      <c r="B1770" t="s">
        <v>858</v>
      </c>
      <c r="C1770" s="32">
        <v>44592</v>
      </c>
      <c r="D1770" s="33">
        <v>339.79599999999999</v>
      </c>
      <c r="E1770" s="34">
        <v>0</v>
      </c>
      <c r="F1770" s="34">
        <v>339.79599999999999</v>
      </c>
      <c r="G1770">
        <v>30</v>
      </c>
      <c r="H1770" t="s">
        <v>51</v>
      </c>
      <c r="I1770" t="s">
        <v>102</v>
      </c>
      <c r="J1770" t="s">
        <v>803</v>
      </c>
      <c r="K1770" s="23" t="str">
        <f>CONCATENATE(G:G,H:H,I:I,J:J)</f>
        <v>30FSM</v>
      </c>
      <c r="M1770" t="str">
        <f>VLOOKUP(B:B,CLIENTS!A:C,3,FALSE)</f>
        <v>TR060</v>
      </c>
      <c r="N1770" s="51" t="str">
        <f>RIGHT(M:M,3)</f>
        <v>060</v>
      </c>
      <c r="O1770" s="52">
        <f>C1770+N1770+30</f>
        <v>44682</v>
      </c>
    </row>
    <row r="1771" spans="1:15" customFormat="1">
      <c r="A1771" t="s">
        <v>1920</v>
      </c>
      <c r="B1771" t="s">
        <v>625</v>
      </c>
      <c r="C1771" s="32">
        <v>44499</v>
      </c>
      <c r="D1771" s="33">
        <v>191.929</v>
      </c>
      <c r="E1771" s="34">
        <v>0</v>
      </c>
      <c r="F1771" s="34">
        <v>191.929</v>
      </c>
      <c r="G1771">
        <v>30</v>
      </c>
      <c r="H1771" t="s">
        <v>51</v>
      </c>
      <c r="I1771" t="s">
        <v>102</v>
      </c>
      <c r="J1771" t="s">
        <v>1173</v>
      </c>
      <c r="K1771" s="23" t="str">
        <f>CONCATENATE(G:G,H:H,I:I,J:J)</f>
        <v>30FSH</v>
      </c>
      <c r="M1771" t="str">
        <f>VLOOKUP(B:B,CLIENTS!A:C,3,FALSE)</f>
        <v>VR060</v>
      </c>
      <c r="N1771" s="51" t="str">
        <f>RIGHT(M:M,3)</f>
        <v>060</v>
      </c>
      <c r="O1771" s="52">
        <f>C1771+N1771+30</f>
        <v>44589</v>
      </c>
    </row>
    <row r="1772" spans="1:15" customFormat="1">
      <c r="A1772" t="s">
        <v>2054</v>
      </c>
      <c r="B1772" t="s">
        <v>625</v>
      </c>
      <c r="C1772" s="32">
        <v>44517</v>
      </c>
      <c r="D1772" s="33">
        <v>625.90800000000002</v>
      </c>
      <c r="E1772" s="34">
        <v>0</v>
      </c>
      <c r="F1772" s="34">
        <v>625.90800000000002</v>
      </c>
      <c r="G1772">
        <v>30</v>
      </c>
      <c r="H1772" t="s">
        <v>51</v>
      </c>
      <c r="I1772" t="s">
        <v>102</v>
      </c>
      <c r="J1772" t="s">
        <v>588</v>
      </c>
      <c r="K1772" s="23" t="str">
        <f>CONCATENATE(G:G,H:H,I:I,J:J)</f>
        <v>30FSC</v>
      </c>
      <c r="M1772" t="str">
        <f>VLOOKUP(B:B,CLIENTS!A:C,3,FALSE)</f>
        <v>VR060</v>
      </c>
      <c r="N1772" s="51" t="str">
        <f>RIGHT(M:M,3)</f>
        <v>060</v>
      </c>
      <c r="O1772" s="52">
        <f>C1772+N1772+30</f>
        <v>44607</v>
      </c>
    </row>
    <row r="1773" spans="1:15" customFormat="1">
      <c r="A1773" t="s">
        <v>2873</v>
      </c>
      <c r="B1773" t="s">
        <v>625</v>
      </c>
      <c r="C1773" s="32">
        <v>44561</v>
      </c>
      <c r="D1773" s="33">
        <v>1100.606</v>
      </c>
      <c r="E1773" s="34">
        <v>0</v>
      </c>
      <c r="F1773" s="34">
        <v>1100.606</v>
      </c>
      <c r="G1773">
        <v>30</v>
      </c>
      <c r="H1773" t="s">
        <v>51</v>
      </c>
      <c r="I1773" t="s">
        <v>102</v>
      </c>
      <c r="J1773" t="s">
        <v>682</v>
      </c>
      <c r="K1773" s="23" t="str">
        <f>CONCATENATE(G:G,H:H,I:I,J:J)</f>
        <v>30FSD</v>
      </c>
      <c r="M1773" t="str">
        <f>VLOOKUP(B:B,CLIENTS!A:C,3,FALSE)</f>
        <v>VR060</v>
      </c>
      <c r="N1773" s="51" t="str">
        <f>RIGHT(M:M,3)</f>
        <v>060</v>
      </c>
      <c r="O1773" s="52">
        <f>C1773+N1773+30</f>
        <v>44651</v>
      </c>
    </row>
    <row r="1774" spans="1:15" customFormat="1">
      <c r="A1774" t="s">
        <v>2874</v>
      </c>
      <c r="B1774" t="s">
        <v>625</v>
      </c>
      <c r="C1774" s="32">
        <v>44561</v>
      </c>
      <c r="D1774" s="33">
        <v>479.76100000000002</v>
      </c>
      <c r="E1774" s="34">
        <v>0</v>
      </c>
      <c r="F1774" s="34">
        <v>479.76100000000002</v>
      </c>
      <c r="G1774">
        <v>30</v>
      </c>
      <c r="H1774" t="s">
        <v>51</v>
      </c>
      <c r="I1774" t="s">
        <v>102</v>
      </c>
      <c r="J1774" t="s">
        <v>682</v>
      </c>
      <c r="K1774" s="23" t="str">
        <f>CONCATENATE(G:G,H:H,I:I,J:J)</f>
        <v>30FSD</v>
      </c>
      <c r="M1774" t="str">
        <f>VLOOKUP(B:B,CLIENTS!A:C,3,FALSE)</f>
        <v>VR060</v>
      </c>
      <c r="N1774" s="51" t="str">
        <f>RIGHT(M:M,3)</f>
        <v>060</v>
      </c>
      <c r="O1774" s="52">
        <f>C1774+N1774+30</f>
        <v>44651</v>
      </c>
    </row>
    <row r="1775" spans="1:15" customFormat="1">
      <c r="A1775" t="s">
        <v>3919</v>
      </c>
      <c r="B1775" t="s">
        <v>625</v>
      </c>
      <c r="C1775" s="32">
        <v>44592</v>
      </c>
      <c r="D1775" s="33">
        <v>285.08499999999998</v>
      </c>
      <c r="E1775" s="34">
        <v>0</v>
      </c>
      <c r="F1775" s="34">
        <v>285.08499999999998</v>
      </c>
      <c r="G1775">
        <v>30</v>
      </c>
      <c r="H1775" t="s">
        <v>51</v>
      </c>
      <c r="I1775" t="s">
        <v>102</v>
      </c>
      <c r="J1775" t="s">
        <v>803</v>
      </c>
      <c r="K1775" s="23" t="str">
        <f>CONCATENATE(G:G,H:H,I:I,J:J)</f>
        <v>30FSM</v>
      </c>
      <c r="M1775" t="str">
        <f>VLOOKUP(B:B,CLIENTS!A:C,3,FALSE)</f>
        <v>VR060</v>
      </c>
      <c r="N1775" s="51" t="str">
        <f>RIGHT(M:M,3)</f>
        <v>060</v>
      </c>
      <c r="O1775" s="52">
        <f>C1775+N1775+30</f>
        <v>44682</v>
      </c>
    </row>
    <row r="1776" spans="1:15" customFormat="1">
      <c r="A1776" t="s">
        <v>3917</v>
      </c>
      <c r="B1776" t="s">
        <v>3918</v>
      </c>
      <c r="C1776" s="32">
        <v>44592</v>
      </c>
      <c r="D1776" s="33">
        <v>31702.2</v>
      </c>
      <c r="E1776" s="34">
        <v>0</v>
      </c>
      <c r="F1776" s="34">
        <v>31702.2</v>
      </c>
      <c r="G1776">
        <v>30</v>
      </c>
      <c r="H1776" t="s">
        <v>51</v>
      </c>
      <c r="I1776" t="s">
        <v>102</v>
      </c>
      <c r="J1776" t="s">
        <v>803</v>
      </c>
      <c r="K1776" s="23" t="str">
        <f>CONCATENATE(G:G,H:H,I:I,J:J)</f>
        <v>30FSM</v>
      </c>
      <c r="M1776" t="str">
        <f>VLOOKUP(B:B,CLIENTS!A:C,3,FALSE)</f>
        <v>TR090</v>
      </c>
      <c r="N1776" s="51" t="str">
        <f>RIGHT(M:M,3)</f>
        <v>090</v>
      </c>
      <c r="O1776" s="52">
        <f>C1776+N1776+30</f>
        <v>44712</v>
      </c>
    </row>
    <row r="1777" spans="1:15" customFormat="1">
      <c r="A1777" t="s">
        <v>1778</v>
      </c>
      <c r="B1777" t="s">
        <v>1779</v>
      </c>
      <c r="C1777" s="32">
        <v>44496</v>
      </c>
      <c r="D1777" s="33">
        <v>1140.02</v>
      </c>
      <c r="E1777" s="34">
        <v>1083.1130000000001</v>
      </c>
      <c r="F1777" s="34">
        <v>56.906999999999996</v>
      </c>
      <c r="G1777">
        <v>40</v>
      </c>
      <c r="H1777" t="s">
        <v>51</v>
      </c>
      <c r="I1777" t="s">
        <v>103</v>
      </c>
      <c r="J1777" t="s">
        <v>1173</v>
      </c>
      <c r="K1777" s="23" t="str">
        <f>CONCATENATE(G:G,H:H,I:I,J:J)</f>
        <v>40FAH</v>
      </c>
      <c r="M1777" t="str">
        <f>VLOOKUP(B:B,CLIENTS!A:C,3,FALSE)</f>
        <v>VR090</v>
      </c>
      <c r="N1777" s="51" t="str">
        <f>RIGHT(M:M,3)</f>
        <v>090</v>
      </c>
      <c r="O1777" s="52">
        <f>C1777+N1777+30</f>
        <v>44616</v>
      </c>
    </row>
    <row r="1778" spans="1:15" customFormat="1">
      <c r="A1778" t="s">
        <v>2364</v>
      </c>
      <c r="B1778" t="s">
        <v>1779</v>
      </c>
      <c r="C1778" s="32">
        <v>44540</v>
      </c>
      <c r="D1778" s="33">
        <v>1269.73</v>
      </c>
      <c r="E1778" s="34">
        <v>1206.3499999999999</v>
      </c>
      <c r="F1778" s="34">
        <v>63.38</v>
      </c>
      <c r="G1778">
        <v>40</v>
      </c>
      <c r="H1778" t="s">
        <v>51</v>
      </c>
      <c r="I1778" t="s">
        <v>103</v>
      </c>
      <c r="J1778" t="s">
        <v>682</v>
      </c>
      <c r="K1778" s="23" t="str">
        <f>CONCATENATE(G:G,H:H,I:I,J:J)</f>
        <v>40FAD</v>
      </c>
      <c r="M1778" t="str">
        <f>VLOOKUP(B:B,CLIENTS!A:C,3,FALSE)</f>
        <v>VR090</v>
      </c>
      <c r="N1778" s="51" t="str">
        <f>RIGHT(M:M,3)</f>
        <v>090</v>
      </c>
      <c r="O1778" s="52">
        <f>C1778+N1778+30</f>
        <v>44660</v>
      </c>
    </row>
    <row r="1779" spans="1:15" customFormat="1">
      <c r="A1779" t="s">
        <v>1293</v>
      </c>
      <c r="B1779" t="s">
        <v>1294</v>
      </c>
      <c r="C1779" s="32">
        <v>44299</v>
      </c>
      <c r="D1779" s="33">
        <v>-2193.17</v>
      </c>
      <c r="E1779" s="34">
        <v>-2168.1799999999998</v>
      </c>
      <c r="F1779" s="34">
        <v>-24.99</v>
      </c>
      <c r="G1779">
        <v>40</v>
      </c>
      <c r="H1779" t="s">
        <v>51</v>
      </c>
      <c r="I1779" t="s">
        <v>103</v>
      </c>
      <c r="J1779" t="s">
        <v>435</v>
      </c>
      <c r="K1779" s="23" t="str">
        <f>CONCATENATE(G:G,H:H,I:I,J:J)</f>
        <v>40FAQ</v>
      </c>
      <c r="M1779" t="str">
        <f>VLOOKUP(B:B,CLIENTS!A:C,3,FALSE)</f>
        <v>VR090</v>
      </c>
      <c r="N1779" s="51" t="str">
        <f>RIGHT(M:M,3)</f>
        <v>090</v>
      </c>
      <c r="O1779" s="52">
        <f>C1779+N1779+30</f>
        <v>44419</v>
      </c>
    </row>
    <row r="1780" spans="1:15" customFormat="1">
      <c r="A1780" t="s">
        <v>1601</v>
      </c>
      <c r="B1780" t="s">
        <v>1294</v>
      </c>
      <c r="C1780" s="32">
        <v>44466</v>
      </c>
      <c r="D1780" s="33">
        <v>17253.810000000001</v>
      </c>
      <c r="E1780" s="34">
        <v>16306.3</v>
      </c>
      <c r="F1780" s="34">
        <v>947.51</v>
      </c>
      <c r="G1780">
        <v>40</v>
      </c>
      <c r="H1780" t="s">
        <v>51</v>
      </c>
      <c r="I1780" t="s">
        <v>103</v>
      </c>
      <c r="J1780" t="s">
        <v>965</v>
      </c>
      <c r="K1780" s="23" t="str">
        <f>CONCATENATE(G:G,H:H,I:I,J:J)</f>
        <v>40FAK</v>
      </c>
      <c r="M1780" t="str">
        <f>VLOOKUP(B:B,CLIENTS!A:C,3,FALSE)</f>
        <v>VR090</v>
      </c>
      <c r="N1780" s="51" t="str">
        <f>RIGHT(M:M,3)</f>
        <v>090</v>
      </c>
      <c r="O1780" s="52">
        <f>C1780+N1780+30</f>
        <v>44586</v>
      </c>
    </row>
    <row r="1781" spans="1:15" customFormat="1">
      <c r="A1781" t="s">
        <v>1834</v>
      </c>
      <c r="B1781" t="s">
        <v>684</v>
      </c>
      <c r="C1781" s="32">
        <v>44499</v>
      </c>
      <c r="D1781" s="33">
        <v>3987.547</v>
      </c>
      <c r="E1781" s="34">
        <v>0</v>
      </c>
      <c r="F1781" s="34">
        <v>3987.547</v>
      </c>
      <c r="G1781">
        <v>40</v>
      </c>
      <c r="H1781" t="s">
        <v>51</v>
      </c>
      <c r="I1781" t="s">
        <v>102</v>
      </c>
      <c r="J1781" t="s">
        <v>1173</v>
      </c>
      <c r="K1781" s="23" t="str">
        <f>CONCATENATE(G:G,H:H,I:I,J:J)</f>
        <v>40FSH</v>
      </c>
      <c r="M1781" t="str">
        <f>VLOOKUP(B:B,CLIENTS!A:C,3,FALSE)</f>
        <v>TR090</v>
      </c>
      <c r="N1781" s="51" t="str">
        <f>RIGHT(M:M,3)</f>
        <v>090</v>
      </c>
      <c r="O1781" s="52">
        <f>C1781+N1781+30</f>
        <v>44619</v>
      </c>
    </row>
    <row r="1782" spans="1:15" customFormat="1">
      <c r="A1782" t="s">
        <v>2169</v>
      </c>
      <c r="B1782" t="s">
        <v>684</v>
      </c>
      <c r="C1782" s="32">
        <v>44530</v>
      </c>
      <c r="D1782" s="33">
        <v>1280.818</v>
      </c>
      <c r="E1782" s="34">
        <v>0</v>
      </c>
      <c r="F1782" s="34">
        <v>1280.818</v>
      </c>
      <c r="G1782">
        <v>40</v>
      </c>
      <c r="H1782" t="s">
        <v>51</v>
      </c>
      <c r="I1782" t="s">
        <v>102</v>
      </c>
      <c r="J1782" t="s">
        <v>588</v>
      </c>
      <c r="K1782" s="23" t="str">
        <f>CONCATENATE(G:G,H:H,I:I,J:J)</f>
        <v>40FSC</v>
      </c>
      <c r="M1782" t="str">
        <f>VLOOKUP(B:B,CLIENTS!A:C,3,FALSE)</f>
        <v>TR090</v>
      </c>
      <c r="N1782" s="51" t="str">
        <f>RIGHT(M:M,3)</f>
        <v>090</v>
      </c>
      <c r="O1782" s="52">
        <f>C1782+N1782+30</f>
        <v>44650</v>
      </c>
    </row>
    <row r="1783" spans="1:15" customFormat="1">
      <c r="A1783" t="s">
        <v>2635</v>
      </c>
      <c r="B1783" t="s">
        <v>684</v>
      </c>
      <c r="C1783" s="32">
        <v>44559</v>
      </c>
      <c r="D1783" s="33">
        <v>402.52300000000002</v>
      </c>
      <c r="E1783" s="34">
        <v>0</v>
      </c>
      <c r="F1783" s="34">
        <v>402.52300000000002</v>
      </c>
      <c r="G1783">
        <v>40</v>
      </c>
      <c r="H1783" t="s">
        <v>51</v>
      </c>
      <c r="I1783" t="s">
        <v>102</v>
      </c>
      <c r="J1783" t="s">
        <v>682</v>
      </c>
      <c r="K1783" s="23" t="str">
        <f>CONCATENATE(G:G,H:H,I:I,J:J)</f>
        <v>40FSD</v>
      </c>
      <c r="M1783" t="str">
        <f>VLOOKUP(B:B,CLIENTS!A:C,3,FALSE)</f>
        <v>TR090</v>
      </c>
      <c r="N1783" s="51" t="str">
        <f>RIGHT(M:M,3)</f>
        <v>090</v>
      </c>
      <c r="O1783" s="52">
        <f>C1783+N1783+30</f>
        <v>44679</v>
      </c>
    </row>
    <row r="1784" spans="1:15" customFormat="1">
      <c r="A1784">
        <v>20404360</v>
      </c>
      <c r="B1784" t="s">
        <v>1203</v>
      </c>
      <c r="C1784" s="32">
        <v>44189</v>
      </c>
      <c r="D1784" s="33">
        <v>-2616.259</v>
      </c>
      <c r="E1784" s="34">
        <v>-2615.1439999999998</v>
      </c>
      <c r="F1784" s="34">
        <v>-1.115</v>
      </c>
      <c r="G1784">
        <v>40</v>
      </c>
      <c r="H1784" t="s">
        <v>51</v>
      </c>
      <c r="I1784" t="s">
        <v>102</v>
      </c>
      <c r="J1784" t="s">
        <v>223</v>
      </c>
      <c r="K1784" s="23" t="str">
        <f>CONCATENATE(G:G,H:H,I:I,J:J)</f>
        <v>40FSZ</v>
      </c>
      <c r="M1784" t="str">
        <f>VLOOKUP(B:B,CLIENTS!A:C,3,FALSE)</f>
        <v>TR090</v>
      </c>
      <c r="N1784" s="51" t="str">
        <f>RIGHT(M:M,3)</f>
        <v>090</v>
      </c>
      <c r="O1784" s="52">
        <f>C1784+N1784+30</f>
        <v>44309</v>
      </c>
    </row>
    <row r="1785" spans="1:15" customFormat="1">
      <c r="A1785" t="s">
        <v>1450</v>
      </c>
      <c r="B1785" t="s">
        <v>1203</v>
      </c>
      <c r="C1785" s="32">
        <v>44427</v>
      </c>
      <c r="D1785" s="33">
        <v>2300</v>
      </c>
      <c r="E1785" s="34">
        <v>0</v>
      </c>
      <c r="F1785" s="34">
        <v>2300</v>
      </c>
      <c r="G1785">
        <v>40</v>
      </c>
      <c r="H1785" t="s">
        <v>52</v>
      </c>
      <c r="I1785" t="s">
        <v>102</v>
      </c>
      <c r="J1785" t="s">
        <v>965</v>
      </c>
      <c r="K1785" s="23" t="str">
        <f>CONCATENATE(G:G,H:H,I:I,J:J)</f>
        <v>40ISK</v>
      </c>
      <c r="M1785" t="str">
        <f>VLOOKUP(B:B,CLIENTS!A:C,3,FALSE)</f>
        <v>TR090</v>
      </c>
      <c r="N1785" s="51" t="str">
        <f>RIGHT(M:M,3)</f>
        <v>090</v>
      </c>
      <c r="O1785" s="52">
        <f>C1785+N1785+30</f>
        <v>44547</v>
      </c>
    </row>
    <row r="1786" spans="1:15" customFormat="1">
      <c r="A1786" t="s">
        <v>1782</v>
      </c>
      <c r="B1786" t="s">
        <v>1203</v>
      </c>
      <c r="C1786" s="32">
        <v>44496</v>
      </c>
      <c r="D1786" s="33">
        <v>2900</v>
      </c>
      <c r="E1786" s="34">
        <v>0</v>
      </c>
      <c r="F1786" s="34">
        <v>2900</v>
      </c>
      <c r="G1786">
        <v>40</v>
      </c>
      <c r="H1786" t="s">
        <v>52</v>
      </c>
      <c r="I1786" t="s">
        <v>102</v>
      </c>
      <c r="J1786" t="s">
        <v>1173</v>
      </c>
      <c r="K1786" s="23" t="str">
        <f>CONCATENATE(G:G,H:H,I:I,J:J)</f>
        <v>40ISH</v>
      </c>
      <c r="M1786" t="str">
        <f>VLOOKUP(B:B,CLIENTS!A:C,3,FALSE)</f>
        <v>TR090</v>
      </c>
      <c r="N1786" s="51" t="str">
        <f>RIGHT(M:M,3)</f>
        <v>090</v>
      </c>
      <c r="O1786" s="52">
        <f>C1786+N1786+30</f>
        <v>44616</v>
      </c>
    </row>
    <row r="1787" spans="1:15" customFormat="1">
      <c r="A1787" t="s">
        <v>1999</v>
      </c>
      <c r="B1787" t="s">
        <v>1203</v>
      </c>
      <c r="C1787" s="32">
        <v>44511</v>
      </c>
      <c r="D1787" s="33">
        <v>2950</v>
      </c>
      <c r="E1787" s="34">
        <v>0</v>
      </c>
      <c r="F1787" s="34">
        <v>2950</v>
      </c>
      <c r="G1787">
        <v>40</v>
      </c>
      <c r="H1787" t="s">
        <v>52</v>
      </c>
      <c r="I1787" t="s">
        <v>102</v>
      </c>
      <c r="J1787" t="s">
        <v>588</v>
      </c>
      <c r="K1787" s="23" t="str">
        <f>CONCATENATE(G:G,H:H,I:I,J:J)</f>
        <v>40ISC</v>
      </c>
      <c r="M1787" t="str">
        <f>VLOOKUP(B:B,CLIENTS!A:C,3,FALSE)</f>
        <v>TR090</v>
      </c>
      <c r="N1787" s="51" t="str">
        <f>RIGHT(M:M,3)</f>
        <v>090</v>
      </c>
      <c r="O1787" s="52">
        <f>C1787+N1787+30</f>
        <v>44631</v>
      </c>
    </row>
    <row r="1788" spans="1:15" customFormat="1">
      <c r="A1788" t="s">
        <v>2044</v>
      </c>
      <c r="B1788" t="s">
        <v>1203</v>
      </c>
      <c r="C1788" s="32">
        <v>44517</v>
      </c>
      <c r="D1788" s="33">
        <v>3000</v>
      </c>
      <c r="E1788" s="34">
        <v>0</v>
      </c>
      <c r="F1788" s="34">
        <v>3000</v>
      </c>
      <c r="G1788">
        <v>40</v>
      </c>
      <c r="H1788" t="s">
        <v>52</v>
      </c>
      <c r="I1788" t="s">
        <v>102</v>
      </c>
      <c r="J1788" t="s">
        <v>588</v>
      </c>
      <c r="K1788" s="23" t="str">
        <f>CONCATENATE(G:G,H:H,I:I,J:J)</f>
        <v>40ISC</v>
      </c>
      <c r="M1788" t="str">
        <f>VLOOKUP(B:B,CLIENTS!A:C,3,FALSE)</f>
        <v>TR090</v>
      </c>
      <c r="N1788" s="51" t="str">
        <f>RIGHT(M:M,3)</f>
        <v>090</v>
      </c>
      <c r="O1788" s="52">
        <f>C1788+N1788+30</f>
        <v>44637</v>
      </c>
    </row>
    <row r="1789" spans="1:15" customFormat="1">
      <c r="A1789" t="s">
        <v>2352</v>
      </c>
      <c r="B1789" t="s">
        <v>1203</v>
      </c>
      <c r="C1789" s="32">
        <v>44539</v>
      </c>
      <c r="D1789" s="33">
        <v>2927.636</v>
      </c>
      <c r="E1789" s="34">
        <v>0</v>
      </c>
      <c r="F1789" s="34">
        <v>2927.636</v>
      </c>
      <c r="G1789">
        <v>40</v>
      </c>
      <c r="H1789" t="s">
        <v>52</v>
      </c>
      <c r="I1789" t="s">
        <v>102</v>
      </c>
      <c r="J1789" t="s">
        <v>682</v>
      </c>
      <c r="K1789" s="23" t="str">
        <f>CONCATENATE(G:G,H:H,I:I,J:J)</f>
        <v>40ISD</v>
      </c>
      <c r="M1789" t="str">
        <f>VLOOKUP(B:B,CLIENTS!A:C,3,FALSE)</f>
        <v>TR090</v>
      </c>
      <c r="N1789" s="51" t="str">
        <f>RIGHT(M:M,3)</f>
        <v>090</v>
      </c>
      <c r="O1789" s="52">
        <f>C1789+N1789+30</f>
        <v>44659</v>
      </c>
    </row>
    <row r="1790" spans="1:15" customFormat="1">
      <c r="A1790" t="s">
        <v>1833</v>
      </c>
      <c r="B1790" t="s">
        <v>969</v>
      </c>
      <c r="C1790" s="32">
        <v>44499</v>
      </c>
      <c r="D1790" s="33">
        <v>271.846</v>
      </c>
      <c r="E1790" s="34">
        <v>0</v>
      </c>
      <c r="F1790" s="34">
        <v>271.846</v>
      </c>
      <c r="G1790">
        <v>40</v>
      </c>
      <c r="H1790" t="s">
        <v>51</v>
      </c>
      <c r="I1790" t="s">
        <v>102</v>
      </c>
      <c r="J1790" t="s">
        <v>1173</v>
      </c>
      <c r="K1790" s="23" t="str">
        <f>CONCATENATE(G:G,H:H,I:I,J:J)</f>
        <v>40FSH</v>
      </c>
      <c r="M1790" t="str">
        <f>VLOOKUP(B:B,CLIENTS!A:C,3,FALSE)</f>
        <v>TR090</v>
      </c>
      <c r="N1790" s="51" t="str">
        <f>RIGHT(M:M,3)</f>
        <v>090</v>
      </c>
      <c r="O1790" s="52">
        <f>C1790+N1790+30</f>
        <v>44619</v>
      </c>
    </row>
    <row r="1791" spans="1:15" customFormat="1">
      <c r="A1791" t="s">
        <v>2167</v>
      </c>
      <c r="B1791" t="s">
        <v>969</v>
      </c>
      <c r="C1791" s="32">
        <v>44530</v>
      </c>
      <c r="D1791" s="33">
        <v>179.17500000000001</v>
      </c>
      <c r="E1791" s="34">
        <v>0</v>
      </c>
      <c r="F1791" s="34">
        <v>179.17500000000001</v>
      </c>
      <c r="G1791">
        <v>40</v>
      </c>
      <c r="H1791" t="s">
        <v>51</v>
      </c>
      <c r="I1791" t="s">
        <v>102</v>
      </c>
      <c r="J1791" t="s">
        <v>588</v>
      </c>
      <c r="K1791" s="23" t="str">
        <f>CONCATENATE(G:G,H:H,I:I,J:J)</f>
        <v>40FSC</v>
      </c>
      <c r="M1791" t="str">
        <f>VLOOKUP(B:B,CLIENTS!A:C,3,FALSE)</f>
        <v>TR090</v>
      </c>
      <c r="N1791" s="51" t="str">
        <f>RIGHT(M:M,3)</f>
        <v>090</v>
      </c>
      <c r="O1791" s="52">
        <f>C1791+N1791+30</f>
        <v>44650</v>
      </c>
    </row>
    <row r="1792" spans="1:15" customFormat="1">
      <c r="A1792" t="s">
        <v>1409</v>
      </c>
      <c r="B1792" t="s">
        <v>805</v>
      </c>
      <c r="C1792" s="32">
        <v>44407</v>
      </c>
      <c r="D1792" s="33">
        <v>245.29400000000001</v>
      </c>
      <c r="E1792" s="34">
        <v>0</v>
      </c>
      <c r="F1792" s="34">
        <v>245.29400000000001</v>
      </c>
      <c r="G1792">
        <v>40</v>
      </c>
      <c r="H1792" t="s">
        <v>51</v>
      </c>
      <c r="I1792" t="s">
        <v>102</v>
      </c>
      <c r="J1792" t="s">
        <v>965</v>
      </c>
      <c r="K1792" s="23" t="str">
        <f>CONCATENATE(G:G,H:H,I:I,J:J)</f>
        <v>40FSK</v>
      </c>
      <c r="M1792" t="str">
        <f>VLOOKUP(B:B,CLIENTS!A:C,3,FALSE)</f>
        <v>TR090</v>
      </c>
      <c r="N1792" s="51" t="str">
        <f>RIGHT(M:M,3)</f>
        <v>090</v>
      </c>
      <c r="O1792" s="52">
        <f>C1792+N1792+30</f>
        <v>44527</v>
      </c>
    </row>
    <row r="1793" spans="1:15" customFormat="1">
      <c r="A1793" t="s">
        <v>1358</v>
      </c>
      <c r="B1793" t="s">
        <v>806</v>
      </c>
      <c r="C1793" s="32">
        <v>44377</v>
      </c>
      <c r="D1793" s="33">
        <v>340.56900000000002</v>
      </c>
      <c r="E1793" s="34">
        <v>0</v>
      </c>
      <c r="F1793" s="34">
        <v>340.56900000000002</v>
      </c>
      <c r="G1793">
        <v>40</v>
      </c>
      <c r="H1793" t="s">
        <v>51</v>
      </c>
      <c r="I1793" t="s">
        <v>102</v>
      </c>
      <c r="J1793" t="s">
        <v>435</v>
      </c>
      <c r="K1793" s="23" t="str">
        <f>CONCATENATE(G:G,H:H,I:I,J:J)</f>
        <v>40FSQ</v>
      </c>
      <c r="M1793" t="str">
        <f>VLOOKUP(B:B,CLIENTS!A:C,3,FALSE)</f>
        <v>TR090</v>
      </c>
      <c r="N1793" s="51" t="str">
        <f>RIGHT(M:M,3)</f>
        <v>090</v>
      </c>
      <c r="O1793" s="52">
        <f>C1793+N1793+30</f>
        <v>44497</v>
      </c>
    </row>
    <row r="1794" spans="1:15" customFormat="1">
      <c r="A1794" t="s">
        <v>2632</v>
      </c>
      <c r="B1794" t="s">
        <v>671</v>
      </c>
      <c r="C1794" s="32">
        <v>44559</v>
      </c>
      <c r="D1794" s="33">
        <v>251.542</v>
      </c>
      <c r="E1794" s="34">
        <v>0</v>
      </c>
      <c r="F1794" s="34">
        <v>251.542</v>
      </c>
      <c r="G1794">
        <v>40</v>
      </c>
      <c r="H1794" t="s">
        <v>51</v>
      </c>
      <c r="I1794" t="s">
        <v>102</v>
      </c>
      <c r="J1794" t="s">
        <v>682</v>
      </c>
      <c r="K1794" s="23" t="str">
        <f>CONCATENATE(G:G,H:H,I:I,J:J)</f>
        <v>40FSD</v>
      </c>
      <c r="M1794" t="str">
        <f>VLOOKUP(B:B,CLIENTS!A:C,3,FALSE)</f>
        <v>TR090</v>
      </c>
      <c r="N1794" s="51" t="str">
        <f>RIGHT(M:M,3)</f>
        <v>090</v>
      </c>
      <c r="O1794" s="52">
        <f>C1794+N1794+30</f>
        <v>44679</v>
      </c>
    </row>
    <row r="1795" spans="1:15" customFormat="1">
      <c r="A1795" t="s">
        <v>2633</v>
      </c>
      <c r="B1795" t="s">
        <v>2634</v>
      </c>
      <c r="C1795" s="32">
        <v>44559</v>
      </c>
      <c r="D1795" s="33">
        <v>201.56100000000001</v>
      </c>
      <c r="E1795" s="34">
        <v>0</v>
      </c>
      <c r="F1795" s="34">
        <v>201.56100000000001</v>
      </c>
      <c r="G1795">
        <v>40</v>
      </c>
      <c r="H1795" t="s">
        <v>51</v>
      </c>
      <c r="I1795" t="s">
        <v>102</v>
      </c>
      <c r="J1795" t="s">
        <v>682</v>
      </c>
      <c r="K1795" s="23" t="str">
        <f>CONCATENATE(G:G,H:H,I:I,J:J)</f>
        <v>40FSD</v>
      </c>
      <c r="M1795" t="str">
        <f>VLOOKUP(B:B,CLIENTS!A:C,3,FALSE)</f>
        <v>CH090</v>
      </c>
      <c r="N1795" s="51" t="str">
        <f>RIGHT(M:M,3)</f>
        <v>090</v>
      </c>
      <c r="O1795" s="52">
        <f>C1795+N1795+30</f>
        <v>44679</v>
      </c>
    </row>
    <row r="1796" spans="1:15" customFormat="1">
      <c r="A1796" t="s">
        <v>1181</v>
      </c>
      <c r="B1796" t="s">
        <v>1182</v>
      </c>
      <c r="C1796" s="32">
        <v>44135</v>
      </c>
      <c r="D1796" s="33">
        <v>928.35400000000004</v>
      </c>
      <c r="E1796" s="34">
        <v>0</v>
      </c>
      <c r="F1796" s="34">
        <v>928.35400000000004</v>
      </c>
      <c r="G1796">
        <v>40</v>
      </c>
      <c r="H1796" t="s">
        <v>51</v>
      </c>
      <c r="I1796" t="s">
        <v>102</v>
      </c>
      <c r="J1796" t="s">
        <v>223</v>
      </c>
      <c r="K1796" s="23" t="str">
        <f>CONCATENATE(G:G,H:H,I:I,J:J)</f>
        <v>40FSZ</v>
      </c>
      <c r="M1796" t="str">
        <f>VLOOKUP(B:B,CLIENTS!A:C,3,FALSE)</f>
        <v>CH090</v>
      </c>
      <c r="N1796" s="51" t="str">
        <f>RIGHT(M:M,3)</f>
        <v>090</v>
      </c>
      <c r="O1796" s="52">
        <f>C1796+N1796+30</f>
        <v>44255</v>
      </c>
    </row>
    <row r="1797" spans="1:15" customFormat="1">
      <c r="A1797" t="s">
        <v>1285</v>
      </c>
      <c r="B1797" t="s">
        <v>22</v>
      </c>
      <c r="C1797" s="32">
        <v>44286</v>
      </c>
      <c r="D1797" s="33">
        <v>170.17500000000001</v>
      </c>
      <c r="E1797" s="34">
        <v>0</v>
      </c>
      <c r="F1797" s="34">
        <v>170.17500000000001</v>
      </c>
      <c r="G1797">
        <v>40</v>
      </c>
      <c r="H1797" t="s">
        <v>51</v>
      </c>
      <c r="I1797" t="s">
        <v>102</v>
      </c>
      <c r="J1797" t="s">
        <v>435</v>
      </c>
      <c r="K1797" s="23" t="str">
        <f>CONCATENATE(G:G,H:H,I:I,J:J)</f>
        <v>40FSQ</v>
      </c>
      <c r="M1797" t="str">
        <f>VLOOKUP(B:B,CLIENTS!A:C,3,FALSE)</f>
        <v>VR090</v>
      </c>
      <c r="N1797" s="51" t="str">
        <f>RIGHT(M:M,3)</f>
        <v>090</v>
      </c>
      <c r="O1797" s="52">
        <f>C1797+N1797+30</f>
        <v>44406</v>
      </c>
    </row>
    <row r="1798" spans="1:15" customFormat="1">
      <c r="A1798" t="s">
        <v>1286</v>
      </c>
      <c r="B1798" t="s">
        <v>22</v>
      </c>
      <c r="C1798" s="32">
        <v>44286</v>
      </c>
      <c r="D1798" s="33">
        <v>261.80500000000001</v>
      </c>
      <c r="E1798" s="34">
        <v>0</v>
      </c>
      <c r="F1798" s="34">
        <v>261.80500000000001</v>
      </c>
      <c r="G1798">
        <v>40</v>
      </c>
      <c r="H1798" t="s">
        <v>51</v>
      </c>
      <c r="I1798" t="s">
        <v>102</v>
      </c>
      <c r="J1798" t="s">
        <v>435</v>
      </c>
      <c r="K1798" s="23" t="str">
        <f>CONCATENATE(G:G,H:H,I:I,J:J)</f>
        <v>40FSQ</v>
      </c>
      <c r="M1798" t="str">
        <f>VLOOKUP(B:B,CLIENTS!A:C,3,FALSE)</f>
        <v>VR090</v>
      </c>
      <c r="N1798" s="51" t="str">
        <f>RIGHT(M:M,3)</f>
        <v>090</v>
      </c>
      <c r="O1798" s="52">
        <f>C1798+N1798+30</f>
        <v>44406</v>
      </c>
    </row>
    <row r="1799" spans="1:15" customFormat="1">
      <c r="A1799" t="s">
        <v>1303</v>
      </c>
      <c r="B1799" t="s">
        <v>22</v>
      </c>
      <c r="C1799" s="32">
        <v>44315</v>
      </c>
      <c r="D1799" s="33">
        <v>261.80500000000001</v>
      </c>
      <c r="E1799" s="34">
        <v>0</v>
      </c>
      <c r="F1799" s="34">
        <v>261.80500000000001</v>
      </c>
      <c r="G1799">
        <v>40</v>
      </c>
      <c r="H1799" t="s">
        <v>51</v>
      </c>
      <c r="I1799" t="s">
        <v>102</v>
      </c>
      <c r="J1799" t="s">
        <v>435</v>
      </c>
      <c r="K1799" s="23" t="str">
        <f>CONCATENATE(G:G,H:H,I:I,J:J)</f>
        <v>40FSQ</v>
      </c>
      <c r="M1799" t="str">
        <f>VLOOKUP(B:B,CLIENTS!A:C,3,FALSE)</f>
        <v>VR090</v>
      </c>
      <c r="N1799" s="51" t="str">
        <f>RIGHT(M:M,3)</f>
        <v>090</v>
      </c>
      <c r="O1799" s="52">
        <f>C1799+N1799+30</f>
        <v>44435</v>
      </c>
    </row>
    <row r="1800" spans="1:15" customFormat="1">
      <c r="A1800" t="s">
        <v>1356</v>
      </c>
      <c r="B1800" t="s">
        <v>22</v>
      </c>
      <c r="C1800" s="32">
        <v>44377</v>
      </c>
      <c r="D1800" s="33">
        <v>261.80500000000001</v>
      </c>
      <c r="E1800" s="34">
        <v>0</v>
      </c>
      <c r="F1800" s="34">
        <v>261.80500000000001</v>
      </c>
      <c r="G1800">
        <v>40</v>
      </c>
      <c r="H1800" t="s">
        <v>51</v>
      </c>
      <c r="I1800" t="s">
        <v>102</v>
      </c>
      <c r="J1800" t="s">
        <v>435</v>
      </c>
      <c r="K1800" s="23" t="str">
        <f>CONCATENATE(G:G,H:H,I:I,J:J)</f>
        <v>40FSQ</v>
      </c>
      <c r="M1800" t="str">
        <f>VLOOKUP(B:B,CLIENTS!A:C,3,FALSE)</f>
        <v>VR090</v>
      </c>
      <c r="N1800" s="51" t="str">
        <f>RIGHT(M:M,3)</f>
        <v>090</v>
      </c>
      <c r="O1800" s="52">
        <f>C1800+N1800+30</f>
        <v>44497</v>
      </c>
    </row>
    <row r="1801" spans="1:15" customFormat="1">
      <c r="A1801" t="s">
        <v>1357</v>
      </c>
      <c r="B1801" t="s">
        <v>22</v>
      </c>
      <c r="C1801" s="32">
        <v>44377</v>
      </c>
      <c r="D1801" s="33">
        <v>261.80500000000001</v>
      </c>
      <c r="E1801" s="34">
        <v>0</v>
      </c>
      <c r="F1801" s="34">
        <v>261.80500000000001</v>
      </c>
      <c r="G1801">
        <v>40</v>
      </c>
      <c r="H1801" t="s">
        <v>51</v>
      </c>
      <c r="I1801" t="s">
        <v>102</v>
      </c>
      <c r="J1801" t="s">
        <v>435</v>
      </c>
      <c r="K1801" s="23" t="str">
        <f>CONCATENATE(G:G,H:H,I:I,J:J)</f>
        <v>40FSQ</v>
      </c>
      <c r="M1801" t="str">
        <f>VLOOKUP(B:B,CLIENTS!A:C,3,FALSE)</f>
        <v>VR090</v>
      </c>
      <c r="N1801" s="51" t="str">
        <f>RIGHT(M:M,3)</f>
        <v>090</v>
      </c>
      <c r="O1801" s="52">
        <f>C1801+N1801+30</f>
        <v>44497</v>
      </c>
    </row>
    <row r="1802" spans="1:15" customFormat="1">
      <c r="A1802" t="s">
        <v>1408</v>
      </c>
      <c r="B1802" t="s">
        <v>22</v>
      </c>
      <c r="C1802" s="32">
        <v>44407</v>
      </c>
      <c r="D1802" s="33">
        <v>261.80500000000001</v>
      </c>
      <c r="E1802" s="34">
        <v>0</v>
      </c>
      <c r="F1802" s="34">
        <v>261.80500000000001</v>
      </c>
      <c r="G1802">
        <v>40</v>
      </c>
      <c r="H1802" t="s">
        <v>51</v>
      </c>
      <c r="I1802" t="s">
        <v>102</v>
      </c>
      <c r="J1802" t="s">
        <v>965</v>
      </c>
      <c r="K1802" s="23" t="str">
        <f>CONCATENATE(G:G,H:H,I:I,J:J)</f>
        <v>40FSK</v>
      </c>
      <c r="M1802" t="str">
        <f>VLOOKUP(B:B,CLIENTS!A:C,3,FALSE)</f>
        <v>VR090</v>
      </c>
      <c r="N1802" s="51" t="str">
        <f>RIGHT(M:M,3)</f>
        <v>090</v>
      </c>
      <c r="O1802" s="52">
        <f>C1802+N1802+30</f>
        <v>44527</v>
      </c>
    </row>
    <row r="1803" spans="1:15" customFormat="1">
      <c r="A1803" t="s">
        <v>1481</v>
      </c>
      <c r="B1803" t="s">
        <v>22</v>
      </c>
      <c r="C1803" s="32">
        <v>44439</v>
      </c>
      <c r="D1803" s="33">
        <v>281.44</v>
      </c>
      <c r="E1803" s="34">
        <v>0</v>
      </c>
      <c r="F1803" s="34">
        <v>281.44</v>
      </c>
      <c r="G1803">
        <v>40</v>
      </c>
      <c r="H1803" t="s">
        <v>51</v>
      </c>
      <c r="I1803" t="s">
        <v>102</v>
      </c>
      <c r="J1803" t="s">
        <v>965</v>
      </c>
      <c r="K1803" s="23" t="str">
        <f>CONCATENATE(G:G,H:H,I:I,J:J)</f>
        <v>40FSK</v>
      </c>
      <c r="M1803" t="str">
        <f>VLOOKUP(B:B,CLIENTS!A:C,3,FALSE)</f>
        <v>VR090</v>
      </c>
      <c r="N1803" s="51" t="str">
        <f>RIGHT(M:M,3)</f>
        <v>090</v>
      </c>
      <c r="O1803" s="52">
        <f>C1803+N1803+30</f>
        <v>44559</v>
      </c>
    </row>
    <row r="1804" spans="1:15" customFormat="1">
      <c r="A1804" t="s">
        <v>1482</v>
      </c>
      <c r="B1804" t="s">
        <v>22</v>
      </c>
      <c r="C1804" s="32">
        <v>44439</v>
      </c>
      <c r="D1804" s="33">
        <v>261.80500000000001</v>
      </c>
      <c r="E1804" s="34">
        <v>0</v>
      </c>
      <c r="F1804" s="34">
        <v>261.80500000000001</v>
      </c>
      <c r="G1804">
        <v>40</v>
      </c>
      <c r="H1804" t="s">
        <v>51</v>
      </c>
      <c r="I1804" t="s">
        <v>102</v>
      </c>
      <c r="J1804" t="s">
        <v>965</v>
      </c>
      <c r="K1804" s="23" t="str">
        <f>CONCATENATE(G:G,H:H,I:I,J:J)</f>
        <v>40FSK</v>
      </c>
      <c r="M1804" t="str">
        <f>VLOOKUP(B:B,CLIENTS!A:C,3,FALSE)</f>
        <v>VR090</v>
      </c>
      <c r="N1804" s="51" t="str">
        <f>RIGHT(M:M,3)</f>
        <v>090</v>
      </c>
      <c r="O1804" s="52">
        <f>C1804+N1804+30</f>
        <v>44559</v>
      </c>
    </row>
    <row r="1805" spans="1:15" customFormat="1">
      <c r="A1805" t="s">
        <v>1483</v>
      </c>
      <c r="B1805" t="s">
        <v>22</v>
      </c>
      <c r="C1805" s="32">
        <v>44439</v>
      </c>
      <c r="D1805" s="33">
        <v>377.23500000000001</v>
      </c>
      <c r="E1805" s="34">
        <v>0</v>
      </c>
      <c r="F1805" s="34">
        <v>377.23500000000001</v>
      </c>
      <c r="G1805">
        <v>40</v>
      </c>
      <c r="H1805" t="s">
        <v>51</v>
      </c>
      <c r="I1805" t="s">
        <v>102</v>
      </c>
      <c r="J1805" t="s">
        <v>965</v>
      </c>
      <c r="K1805" s="23" t="str">
        <f>CONCATENATE(G:G,H:H,I:I,J:J)</f>
        <v>40FSK</v>
      </c>
      <c r="M1805" t="str">
        <f>VLOOKUP(B:B,CLIENTS!A:C,3,FALSE)</f>
        <v>VR090</v>
      </c>
      <c r="N1805" s="51" t="str">
        <f>RIGHT(M:M,3)</f>
        <v>090</v>
      </c>
      <c r="O1805" s="52">
        <f>C1805+N1805+30</f>
        <v>44559</v>
      </c>
    </row>
    <row r="1806" spans="1:15" customFormat="1">
      <c r="A1806" t="s">
        <v>1484</v>
      </c>
      <c r="B1806" t="s">
        <v>22</v>
      </c>
      <c r="C1806" s="32">
        <v>44439</v>
      </c>
      <c r="D1806" s="33">
        <v>207.66</v>
      </c>
      <c r="E1806" s="34">
        <v>0</v>
      </c>
      <c r="F1806" s="34">
        <v>207.66</v>
      </c>
      <c r="G1806">
        <v>40</v>
      </c>
      <c r="H1806" t="s">
        <v>51</v>
      </c>
      <c r="I1806" t="s">
        <v>102</v>
      </c>
      <c r="J1806" t="s">
        <v>965</v>
      </c>
      <c r="K1806" s="23" t="str">
        <f>CONCATENATE(G:G,H:H,I:I,J:J)</f>
        <v>40FSK</v>
      </c>
      <c r="M1806" t="str">
        <f>VLOOKUP(B:B,CLIENTS!A:C,3,FALSE)</f>
        <v>VR090</v>
      </c>
      <c r="N1806" s="51" t="str">
        <f>RIGHT(M:M,3)</f>
        <v>090</v>
      </c>
      <c r="O1806" s="52">
        <f>C1806+N1806+30</f>
        <v>44559</v>
      </c>
    </row>
    <row r="1807" spans="1:15" customFormat="1">
      <c r="A1807" t="s">
        <v>1485</v>
      </c>
      <c r="B1807" t="s">
        <v>22</v>
      </c>
      <c r="C1807" s="32">
        <v>44439</v>
      </c>
      <c r="D1807" s="33">
        <v>261.80500000000001</v>
      </c>
      <c r="E1807" s="34">
        <v>0</v>
      </c>
      <c r="F1807" s="34">
        <v>261.80500000000001</v>
      </c>
      <c r="G1807">
        <v>40</v>
      </c>
      <c r="H1807" t="s">
        <v>51</v>
      </c>
      <c r="I1807" t="s">
        <v>102</v>
      </c>
      <c r="J1807" t="s">
        <v>965</v>
      </c>
      <c r="K1807" s="23" t="str">
        <f>CONCATENATE(G:G,H:H,I:I,J:J)</f>
        <v>40FSK</v>
      </c>
      <c r="M1807" t="str">
        <f>VLOOKUP(B:B,CLIENTS!A:C,3,FALSE)</f>
        <v>VR090</v>
      </c>
      <c r="N1807" s="51" t="str">
        <f>RIGHT(M:M,3)</f>
        <v>090</v>
      </c>
      <c r="O1807" s="52">
        <f>C1807+N1807+30</f>
        <v>44559</v>
      </c>
    </row>
    <row r="1808" spans="1:15" customFormat="1">
      <c r="A1808" t="s">
        <v>1486</v>
      </c>
      <c r="B1808" t="s">
        <v>22</v>
      </c>
      <c r="C1808" s="32">
        <v>44439</v>
      </c>
      <c r="D1808" s="33">
        <v>280.25</v>
      </c>
      <c r="E1808" s="34">
        <v>0</v>
      </c>
      <c r="F1808" s="34">
        <v>280.25</v>
      </c>
      <c r="G1808">
        <v>40</v>
      </c>
      <c r="H1808" t="s">
        <v>51</v>
      </c>
      <c r="I1808" t="s">
        <v>102</v>
      </c>
      <c r="J1808" t="s">
        <v>965</v>
      </c>
      <c r="K1808" s="23" t="str">
        <f>CONCATENATE(G:G,H:H,I:I,J:J)</f>
        <v>40FSK</v>
      </c>
      <c r="M1808" t="str">
        <f>VLOOKUP(B:B,CLIENTS!A:C,3,FALSE)</f>
        <v>VR090</v>
      </c>
      <c r="N1808" s="51" t="str">
        <f>RIGHT(M:M,3)</f>
        <v>090</v>
      </c>
      <c r="O1808" s="52">
        <f>C1808+N1808+30</f>
        <v>44559</v>
      </c>
    </row>
    <row r="1809" spans="1:15" customFormat="1">
      <c r="A1809" t="s">
        <v>1487</v>
      </c>
      <c r="B1809" t="s">
        <v>22</v>
      </c>
      <c r="C1809" s="32">
        <v>44439</v>
      </c>
      <c r="D1809" s="33">
        <v>261.80500000000001</v>
      </c>
      <c r="E1809" s="34">
        <v>0</v>
      </c>
      <c r="F1809" s="34">
        <v>261.80500000000001</v>
      </c>
      <c r="G1809">
        <v>40</v>
      </c>
      <c r="H1809" t="s">
        <v>51</v>
      </c>
      <c r="I1809" t="s">
        <v>102</v>
      </c>
      <c r="J1809" t="s">
        <v>965</v>
      </c>
      <c r="K1809" s="23" t="str">
        <f>CONCATENATE(G:G,H:H,I:I,J:J)</f>
        <v>40FSK</v>
      </c>
      <c r="M1809" t="str">
        <f>VLOOKUP(B:B,CLIENTS!A:C,3,FALSE)</f>
        <v>VR090</v>
      </c>
      <c r="N1809" s="51" t="str">
        <f>RIGHT(M:M,3)</f>
        <v>090</v>
      </c>
      <c r="O1809" s="52">
        <f>C1809+N1809+30</f>
        <v>44559</v>
      </c>
    </row>
    <row r="1810" spans="1:15" customFormat="1">
      <c r="A1810" t="s">
        <v>1488</v>
      </c>
      <c r="B1810" t="s">
        <v>22</v>
      </c>
      <c r="C1810" s="32">
        <v>44439</v>
      </c>
      <c r="D1810" s="33">
        <v>199.92500000000001</v>
      </c>
      <c r="E1810" s="34">
        <v>0</v>
      </c>
      <c r="F1810" s="34">
        <v>199.92500000000001</v>
      </c>
      <c r="G1810">
        <v>40</v>
      </c>
      <c r="H1810" t="s">
        <v>51</v>
      </c>
      <c r="I1810" t="s">
        <v>102</v>
      </c>
      <c r="J1810" t="s">
        <v>965</v>
      </c>
      <c r="K1810" s="23" t="str">
        <f>CONCATENATE(G:G,H:H,I:I,J:J)</f>
        <v>40FSK</v>
      </c>
      <c r="M1810" t="str">
        <f>VLOOKUP(B:B,CLIENTS!A:C,3,FALSE)</f>
        <v>VR090</v>
      </c>
      <c r="N1810" s="51" t="str">
        <f>RIGHT(M:M,3)</f>
        <v>090</v>
      </c>
      <c r="O1810" s="52">
        <f>C1810+N1810+30</f>
        <v>44559</v>
      </c>
    </row>
    <row r="1811" spans="1:15" customFormat="1">
      <c r="A1811" t="s">
        <v>1559</v>
      </c>
      <c r="B1811" t="s">
        <v>22</v>
      </c>
      <c r="C1811" s="32">
        <v>44456</v>
      </c>
      <c r="D1811" s="33">
        <v>280.84500000000003</v>
      </c>
      <c r="E1811" s="34">
        <v>0</v>
      </c>
      <c r="F1811" s="34">
        <v>280.84500000000003</v>
      </c>
      <c r="G1811">
        <v>40</v>
      </c>
      <c r="H1811" t="s">
        <v>51</v>
      </c>
      <c r="I1811" t="s">
        <v>102</v>
      </c>
      <c r="J1811" t="s">
        <v>965</v>
      </c>
      <c r="K1811" s="23" t="str">
        <f>CONCATENATE(G:G,H:H,I:I,J:J)</f>
        <v>40FSK</v>
      </c>
      <c r="M1811" t="str">
        <f>VLOOKUP(B:B,CLIENTS!A:C,3,FALSE)</f>
        <v>VR090</v>
      </c>
      <c r="N1811" s="51" t="str">
        <f>RIGHT(M:M,3)</f>
        <v>090</v>
      </c>
      <c r="O1811" s="52">
        <f>C1811+N1811+30</f>
        <v>44576</v>
      </c>
    </row>
    <row r="1812" spans="1:15" customFormat="1">
      <c r="A1812" t="s">
        <v>1572</v>
      </c>
      <c r="B1812" t="s">
        <v>22</v>
      </c>
      <c r="C1812" s="32">
        <v>44460</v>
      </c>
      <c r="D1812" s="33">
        <v>280.84500000000003</v>
      </c>
      <c r="E1812" s="34">
        <v>0</v>
      </c>
      <c r="F1812" s="34">
        <v>280.84500000000003</v>
      </c>
      <c r="G1812">
        <v>40</v>
      </c>
      <c r="H1812" t="s">
        <v>51</v>
      </c>
      <c r="I1812" t="s">
        <v>102</v>
      </c>
      <c r="J1812" t="s">
        <v>965</v>
      </c>
      <c r="K1812" s="23" t="str">
        <f>CONCATENATE(G:G,H:H,I:I,J:J)</f>
        <v>40FSK</v>
      </c>
      <c r="M1812" t="str">
        <f>VLOOKUP(B:B,CLIENTS!A:C,3,FALSE)</f>
        <v>VR090</v>
      </c>
      <c r="N1812" s="51" t="str">
        <f>RIGHT(M:M,3)</f>
        <v>090</v>
      </c>
      <c r="O1812" s="52">
        <f>C1812+N1812+30</f>
        <v>44580</v>
      </c>
    </row>
    <row r="1813" spans="1:15" customFormat="1">
      <c r="A1813" t="s">
        <v>1615</v>
      </c>
      <c r="B1813" t="s">
        <v>22</v>
      </c>
      <c r="C1813" s="32">
        <v>44469</v>
      </c>
      <c r="D1813" s="33">
        <v>280.84500000000003</v>
      </c>
      <c r="E1813" s="34">
        <v>0</v>
      </c>
      <c r="F1813" s="34">
        <v>280.84500000000003</v>
      </c>
      <c r="G1813">
        <v>40</v>
      </c>
      <c r="H1813" t="s">
        <v>51</v>
      </c>
      <c r="I1813" t="s">
        <v>102</v>
      </c>
      <c r="J1813" t="s">
        <v>965</v>
      </c>
      <c r="K1813" s="23" t="str">
        <f>CONCATENATE(G:G,H:H,I:I,J:J)</f>
        <v>40FSK</v>
      </c>
      <c r="M1813" t="str">
        <f>VLOOKUP(B:B,CLIENTS!A:C,3,FALSE)</f>
        <v>VR090</v>
      </c>
      <c r="N1813" s="51" t="str">
        <f>RIGHT(M:M,3)</f>
        <v>090</v>
      </c>
      <c r="O1813" s="52">
        <f>C1813+N1813+30</f>
        <v>44589</v>
      </c>
    </row>
    <row r="1814" spans="1:15" customFormat="1">
      <c r="A1814" t="s">
        <v>1618</v>
      </c>
      <c r="B1814" t="s">
        <v>22</v>
      </c>
      <c r="C1814" s="32">
        <v>44469</v>
      </c>
      <c r="D1814" s="33">
        <v>221.345</v>
      </c>
      <c r="E1814" s="34">
        <v>0</v>
      </c>
      <c r="F1814" s="34">
        <v>221.345</v>
      </c>
      <c r="G1814">
        <v>40</v>
      </c>
      <c r="H1814" t="s">
        <v>51</v>
      </c>
      <c r="I1814" t="s">
        <v>102</v>
      </c>
      <c r="J1814" t="s">
        <v>965</v>
      </c>
      <c r="K1814" s="23" t="str">
        <f>CONCATENATE(G:G,H:H,I:I,J:J)</f>
        <v>40FSK</v>
      </c>
      <c r="M1814" t="str">
        <f>VLOOKUP(B:B,CLIENTS!A:C,3,FALSE)</f>
        <v>VR090</v>
      </c>
      <c r="N1814" s="51" t="str">
        <f>RIGHT(M:M,3)</f>
        <v>090</v>
      </c>
      <c r="O1814" s="52">
        <f>C1814+N1814+30</f>
        <v>44589</v>
      </c>
    </row>
    <row r="1815" spans="1:15" customFormat="1">
      <c r="A1815" t="s">
        <v>1619</v>
      </c>
      <c r="B1815" t="s">
        <v>22</v>
      </c>
      <c r="C1815" s="32">
        <v>44469</v>
      </c>
      <c r="D1815" s="33">
        <v>298.10000000000002</v>
      </c>
      <c r="E1815" s="34">
        <v>0</v>
      </c>
      <c r="F1815" s="34">
        <v>298.10000000000002</v>
      </c>
      <c r="G1815">
        <v>40</v>
      </c>
      <c r="H1815" t="s">
        <v>51</v>
      </c>
      <c r="I1815" t="s">
        <v>102</v>
      </c>
      <c r="J1815" t="s">
        <v>965</v>
      </c>
      <c r="K1815" s="23" t="str">
        <f>CONCATENATE(G:G,H:H,I:I,J:J)</f>
        <v>40FSK</v>
      </c>
      <c r="M1815" t="str">
        <f>VLOOKUP(B:B,CLIENTS!A:C,3,FALSE)</f>
        <v>VR090</v>
      </c>
      <c r="N1815" s="51" t="str">
        <f>RIGHT(M:M,3)</f>
        <v>090</v>
      </c>
      <c r="O1815" s="52">
        <f>C1815+N1815+30</f>
        <v>44589</v>
      </c>
    </row>
    <row r="1816" spans="1:15" customFormat="1">
      <c r="A1816" t="s">
        <v>1620</v>
      </c>
      <c r="B1816" t="s">
        <v>22</v>
      </c>
      <c r="C1816" s="32">
        <v>44469</v>
      </c>
      <c r="D1816" s="33">
        <v>182.07499999999999</v>
      </c>
      <c r="E1816" s="34">
        <v>0</v>
      </c>
      <c r="F1816" s="34">
        <v>182.07499999999999</v>
      </c>
      <c r="G1816">
        <v>40</v>
      </c>
      <c r="H1816" t="s">
        <v>51</v>
      </c>
      <c r="I1816" t="s">
        <v>102</v>
      </c>
      <c r="J1816" t="s">
        <v>965</v>
      </c>
      <c r="K1816" s="23" t="str">
        <f>CONCATENATE(G:G,H:H,I:I,J:J)</f>
        <v>40FSK</v>
      </c>
      <c r="M1816" t="str">
        <f>VLOOKUP(B:B,CLIENTS!A:C,3,FALSE)</f>
        <v>VR090</v>
      </c>
      <c r="N1816" s="51" t="str">
        <f>RIGHT(M:M,3)</f>
        <v>090</v>
      </c>
      <c r="O1816" s="52">
        <f>C1816+N1816+30</f>
        <v>44589</v>
      </c>
    </row>
    <row r="1817" spans="1:15" customFormat="1">
      <c r="A1817" t="s">
        <v>1621</v>
      </c>
      <c r="B1817" t="s">
        <v>22</v>
      </c>
      <c r="C1817" s="32">
        <v>44469</v>
      </c>
      <c r="D1817" s="33">
        <v>280.84500000000003</v>
      </c>
      <c r="E1817" s="34">
        <v>0</v>
      </c>
      <c r="F1817" s="34">
        <v>280.84500000000003</v>
      </c>
      <c r="G1817">
        <v>40</v>
      </c>
      <c r="H1817" t="s">
        <v>51</v>
      </c>
      <c r="I1817" t="s">
        <v>102</v>
      </c>
      <c r="J1817" t="s">
        <v>965</v>
      </c>
      <c r="K1817" s="23" t="str">
        <f>CONCATENATE(G:G,H:H,I:I,J:J)</f>
        <v>40FSK</v>
      </c>
      <c r="M1817" t="str">
        <f>VLOOKUP(B:B,CLIENTS!A:C,3,FALSE)</f>
        <v>VR090</v>
      </c>
      <c r="N1817" s="51" t="str">
        <f>RIGHT(M:M,3)</f>
        <v>090</v>
      </c>
      <c r="O1817" s="52">
        <f>C1817+N1817+30</f>
        <v>44589</v>
      </c>
    </row>
    <row r="1818" spans="1:15" customFormat="1">
      <c r="A1818" t="s">
        <v>1622</v>
      </c>
      <c r="B1818" t="s">
        <v>22</v>
      </c>
      <c r="C1818" s="32">
        <v>44469</v>
      </c>
      <c r="D1818" s="33">
        <v>221.345</v>
      </c>
      <c r="E1818" s="34">
        <v>0</v>
      </c>
      <c r="F1818" s="34">
        <v>221.345</v>
      </c>
      <c r="G1818">
        <v>40</v>
      </c>
      <c r="H1818" t="s">
        <v>51</v>
      </c>
      <c r="I1818" t="s">
        <v>102</v>
      </c>
      <c r="J1818" t="s">
        <v>965</v>
      </c>
      <c r="K1818" s="23" t="str">
        <f>CONCATENATE(G:G,H:H,I:I,J:J)</f>
        <v>40FSK</v>
      </c>
      <c r="M1818" t="str">
        <f>VLOOKUP(B:B,CLIENTS!A:C,3,FALSE)</f>
        <v>VR090</v>
      </c>
      <c r="N1818" s="51" t="str">
        <f>RIGHT(M:M,3)</f>
        <v>090</v>
      </c>
      <c r="O1818" s="52">
        <f>C1818+N1818+30</f>
        <v>44589</v>
      </c>
    </row>
    <row r="1819" spans="1:15" customFormat="1">
      <c r="A1819" t="s">
        <v>1623</v>
      </c>
      <c r="B1819" t="s">
        <v>22</v>
      </c>
      <c r="C1819" s="32">
        <v>44469</v>
      </c>
      <c r="D1819" s="33">
        <v>280.84500000000003</v>
      </c>
      <c r="E1819" s="34">
        <v>0</v>
      </c>
      <c r="F1819" s="34">
        <v>280.84500000000003</v>
      </c>
      <c r="G1819">
        <v>40</v>
      </c>
      <c r="H1819" t="s">
        <v>51</v>
      </c>
      <c r="I1819" t="s">
        <v>102</v>
      </c>
      <c r="J1819" t="s">
        <v>965</v>
      </c>
      <c r="K1819" s="23" t="str">
        <f>CONCATENATE(G:G,H:H,I:I,J:J)</f>
        <v>40FSK</v>
      </c>
      <c r="M1819" t="str">
        <f>VLOOKUP(B:B,CLIENTS!A:C,3,FALSE)</f>
        <v>VR090</v>
      </c>
      <c r="N1819" s="51" t="str">
        <f>RIGHT(M:M,3)</f>
        <v>090</v>
      </c>
      <c r="O1819" s="52">
        <f>C1819+N1819+30</f>
        <v>44589</v>
      </c>
    </row>
    <row r="1820" spans="1:15" customFormat="1">
      <c r="A1820" t="s">
        <v>1624</v>
      </c>
      <c r="B1820" t="s">
        <v>22</v>
      </c>
      <c r="C1820" s="32">
        <v>44469</v>
      </c>
      <c r="D1820" s="33">
        <v>221.345</v>
      </c>
      <c r="E1820" s="34">
        <v>0</v>
      </c>
      <c r="F1820" s="34">
        <v>221.345</v>
      </c>
      <c r="G1820">
        <v>40</v>
      </c>
      <c r="H1820" t="s">
        <v>51</v>
      </c>
      <c r="I1820" t="s">
        <v>102</v>
      </c>
      <c r="J1820" t="s">
        <v>965</v>
      </c>
      <c r="K1820" s="23" t="str">
        <f>CONCATENATE(G:G,H:H,I:I,J:J)</f>
        <v>40FSK</v>
      </c>
      <c r="M1820" t="str">
        <f>VLOOKUP(B:B,CLIENTS!A:C,3,FALSE)</f>
        <v>VR090</v>
      </c>
      <c r="N1820" s="51" t="str">
        <f>RIGHT(M:M,3)</f>
        <v>090</v>
      </c>
      <c r="O1820" s="52">
        <f>C1820+N1820+30</f>
        <v>44589</v>
      </c>
    </row>
    <row r="1821" spans="1:15" customFormat="1">
      <c r="A1821" t="s">
        <v>1726</v>
      </c>
      <c r="B1821" t="s">
        <v>22</v>
      </c>
      <c r="C1821" s="32">
        <v>44488</v>
      </c>
      <c r="D1821" s="33">
        <v>280.84500000000003</v>
      </c>
      <c r="E1821" s="34">
        <v>0</v>
      </c>
      <c r="F1821" s="34">
        <v>280.84500000000003</v>
      </c>
      <c r="G1821">
        <v>40</v>
      </c>
      <c r="H1821" t="s">
        <v>51</v>
      </c>
      <c r="I1821" t="s">
        <v>102</v>
      </c>
      <c r="J1821" t="s">
        <v>1173</v>
      </c>
      <c r="K1821" s="23" t="str">
        <f>CONCATENATE(G:G,H:H,I:I,J:J)</f>
        <v>40FSH</v>
      </c>
      <c r="M1821" t="str">
        <f>VLOOKUP(B:B,CLIENTS!A:C,3,FALSE)</f>
        <v>VR090</v>
      </c>
      <c r="N1821" s="51" t="str">
        <f>RIGHT(M:M,3)</f>
        <v>090</v>
      </c>
      <c r="O1821" s="52">
        <f>C1821+N1821+30</f>
        <v>44608</v>
      </c>
    </row>
    <row r="1822" spans="1:15" customFormat="1">
      <c r="A1822" t="s">
        <v>1727</v>
      </c>
      <c r="B1822" t="s">
        <v>22</v>
      </c>
      <c r="C1822" s="32">
        <v>44488</v>
      </c>
      <c r="D1822" s="33">
        <v>204.685</v>
      </c>
      <c r="E1822" s="34">
        <v>0</v>
      </c>
      <c r="F1822" s="34">
        <v>204.685</v>
      </c>
      <c r="G1822">
        <v>40</v>
      </c>
      <c r="H1822" t="s">
        <v>51</v>
      </c>
      <c r="I1822" t="s">
        <v>102</v>
      </c>
      <c r="J1822" t="s">
        <v>1173</v>
      </c>
      <c r="K1822" s="23" t="str">
        <f>CONCATENATE(G:G,H:H,I:I,J:J)</f>
        <v>40FSH</v>
      </c>
      <c r="M1822" t="str">
        <f>VLOOKUP(B:B,CLIENTS!A:C,3,FALSE)</f>
        <v>VR090</v>
      </c>
      <c r="N1822" s="51" t="str">
        <f>RIGHT(M:M,3)</f>
        <v>090</v>
      </c>
      <c r="O1822" s="52">
        <f>C1822+N1822+30</f>
        <v>44608</v>
      </c>
    </row>
    <row r="1823" spans="1:15" customFormat="1">
      <c r="A1823" t="s">
        <v>1818</v>
      </c>
      <c r="B1823" t="s">
        <v>22</v>
      </c>
      <c r="C1823" s="32">
        <v>44499</v>
      </c>
      <c r="D1823" s="33">
        <v>213.61</v>
      </c>
      <c r="E1823" s="34">
        <v>0</v>
      </c>
      <c r="F1823" s="34">
        <v>213.61</v>
      </c>
      <c r="G1823">
        <v>40</v>
      </c>
      <c r="H1823" t="s">
        <v>51</v>
      </c>
      <c r="I1823" t="s">
        <v>102</v>
      </c>
      <c r="J1823" t="s">
        <v>1173</v>
      </c>
      <c r="K1823" s="23" t="str">
        <f>CONCATENATE(G:G,H:H,I:I,J:J)</f>
        <v>40FSH</v>
      </c>
      <c r="M1823" t="str">
        <f>VLOOKUP(B:B,CLIENTS!A:C,3,FALSE)</f>
        <v>VR090</v>
      </c>
      <c r="N1823" s="51" t="str">
        <f>RIGHT(M:M,3)</f>
        <v>090</v>
      </c>
      <c r="O1823" s="52">
        <f>C1823+N1823+30</f>
        <v>44619</v>
      </c>
    </row>
    <row r="1824" spans="1:15" customFormat="1">
      <c r="A1824" t="s">
        <v>1819</v>
      </c>
      <c r="B1824" t="s">
        <v>22</v>
      </c>
      <c r="C1824" s="32">
        <v>44499</v>
      </c>
      <c r="D1824" s="33">
        <v>280.84500000000003</v>
      </c>
      <c r="E1824" s="34">
        <v>0</v>
      </c>
      <c r="F1824" s="34">
        <v>280.84500000000003</v>
      </c>
      <c r="G1824">
        <v>40</v>
      </c>
      <c r="H1824" t="s">
        <v>51</v>
      </c>
      <c r="I1824" t="s">
        <v>102</v>
      </c>
      <c r="J1824" t="s">
        <v>1173</v>
      </c>
      <c r="K1824" s="23" t="str">
        <f>CONCATENATE(G:G,H:H,I:I,J:J)</f>
        <v>40FSH</v>
      </c>
      <c r="M1824" t="str">
        <f>VLOOKUP(B:B,CLIENTS!A:C,3,FALSE)</f>
        <v>VR090</v>
      </c>
      <c r="N1824" s="51" t="str">
        <f>RIGHT(M:M,3)</f>
        <v>090</v>
      </c>
      <c r="O1824" s="52">
        <f>C1824+N1824+30</f>
        <v>44619</v>
      </c>
    </row>
    <row r="1825" spans="1:15" customFormat="1">
      <c r="A1825" t="s">
        <v>1820</v>
      </c>
      <c r="B1825" t="s">
        <v>22</v>
      </c>
      <c r="C1825" s="32">
        <v>44499</v>
      </c>
      <c r="D1825" s="33">
        <v>182.07499999999999</v>
      </c>
      <c r="E1825" s="34">
        <v>0</v>
      </c>
      <c r="F1825" s="34">
        <v>182.07499999999999</v>
      </c>
      <c r="G1825">
        <v>40</v>
      </c>
      <c r="H1825" t="s">
        <v>51</v>
      </c>
      <c r="I1825" t="s">
        <v>102</v>
      </c>
      <c r="J1825" t="s">
        <v>1173</v>
      </c>
      <c r="K1825" s="23" t="str">
        <f>CONCATENATE(G:G,H:H,I:I,J:J)</f>
        <v>40FSH</v>
      </c>
      <c r="M1825" t="str">
        <f>VLOOKUP(B:B,CLIENTS!A:C,3,FALSE)</f>
        <v>VR090</v>
      </c>
      <c r="N1825" s="51" t="str">
        <f>RIGHT(M:M,3)</f>
        <v>090</v>
      </c>
      <c r="O1825" s="52">
        <f>C1825+N1825+30</f>
        <v>44619</v>
      </c>
    </row>
    <row r="1826" spans="1:15" customFormat="1">
      <c r="A1826" t="s">
        <v>1821</v>
      </c>
      <c r="B1826" t="s">
        <v>22</v>
      </c>
      <c r="C1826" s="32">
        <v>44499</v>
      </c>
      <c r="D1826" s="33">
        <v>280.84500000000003</v>
      </c>
      <c r="E1826" s="34">
        <v>0</v>
      </c>
      <c r="F1826" s="34">
        <v>280.84500000000003</v>
      </c>
      <c r="G1826">
        <v>40</v>
      </c>
      <c r="H1826" t="s">
        <v>51</v>
      </c>
      <c r="I1826" t="s">
        <v>102</v>
      </c>
      <c r="J1826" t="s">
        <v>1173</v>
      </c>
      <c r="K1826" s="23" t="str">
        <f>CONCATENATE(G:G,H:H,I:I,J:J)</f>
        <v>40FSH</v>
      </c>
      <c r="M1826" t="str">
        <f>VLOOKUP(B:B,CLIENTS!A:C,3,FALSE)</f>
        <v>VR090</v>
      </c>
      <c r="N1826" s="51" t="str">
        <f>RIGHT(M:M,3)</f>
        <v>090</v>
      </c>
      <c r="O1826" s="52">
        <f>C1826+N1826+30</f>
        <v>44619</v>
      </c>
    </row>
    <row r="1827" spans="1:15" customFormat="1">
      <c r="A1827" t="s">
        <v>1822</v>
      </c>
      <c r="B1827" t="s">
        <v>22</v>
      </c>
      <c r="C1827" s="32">
        <v>44499</v>
      </c>
      <c r="D1827" s="33">
        <v>280.84500000000003</v>
      </c>
      <c r="E1827" s="34">
        <v>0</v>
      </c>
      <c r="F1827" s="34">
        <v>280.84500000000003</v>
      </c>
      <c r="G1827">
        <v>40</v>
      </c>
      <c r="H1827" t="s">
        <v>51</v>
      </c>
      <c r="I1827" t="s">
        <v>102</v>
      </c>
      <c r="J1827" t="s">
        <v>1173</v>
      </c>
      <c r="K1827" s="23" t="str">
        <f>CONCATENATE(G:G,H:H,I:I,J:J)</f>
        <v>40FSH</v>
      </c>
      <c r="M1827" t="str">
        <f>VLOOKUP(B:B,CLIENTS!A:C,3,FALSE)</f>
        <v>VR090</v>
      </c>
      <c r="N1827" s="51" t="str">
        <f>RIGHT(M:M,3)</f>
        <v>090</v>
      </c>
      <c r="O1827" s="52">
        <f>C1827+N1827+30</f>
        <v>44619</v>
      </c>
    </row>
    <row r="1828" spans="1:15" customFormat="1">
      <c r="A1828" t="s">
        <v>1823</v>
      </c>
      <c r="B1828" t="s">
        <v>22</v>
      </c>
      <c r="C1828" s="32">
        <v>44499</v>
      </c>
      <c r="D1828" s="33">
        <v>280.84500000000003</v>
      </c>
      <c r="E1828" s="34">
        <v>0</v>
      </c>
      <c r="F1828" s="34">
        <v>280.84500000000003</v>
      </c>
      <c r="G1828">
        <v>40</v>
      </c>
      <c r="H1828" t="s">
        <v>51</v>
      </c>
      <c r="I1828" t="s">
        <v>102</v>
      </c>
      <c r="J1828" t="s">
        <v>1173</v>
      </c>
      <c r="K1828" s="23" t="str">
        <f>CONCATENATE(G:G,H:H,I:I,J:J)</f>
        <v>40FSH</v>
      </c>
      <c r="M1828" t="str">
        <f>VLOOKUP(B:B,CLIENTS!A:C,3,FALSE)</f>
        <v>VR090</v>
      </c>
      <c r="N1828" s="51" t="str">
        <f>RIGHT(M:M,3)</f>
        <v>090</v>
      </c>
      <c r="O1828" s="52">
        <f>C1828+N1828+30</f>
        <v>44619</v>
      </c>
    </row>
    <row r="1829" spans="1:15" customFormat="1">
      <c r="A1829" t="s">
        <v>1824</v>
      </c>
      <c r="B1829" t="s">
        <v>22</v>
      </c>
      <c r="C1829" s="32">
        <v>44499</v>
      </c>
      <c r="D1829" s="33">
        <v>403.41500000000002</v>
      </c>
      <c r="E1829" s="34">
        <v>0</v>
      </c>
      <c r="F1829" s="34">
        <v>403.41500000000002</v>
      </c>
      <c r="G1829">
        <v>40</v>
      </c>
      <c r="H1829" t="s">
        <v>51</v>
      </c>
      <c r="I1829" t="s">
        <v>102</v>
      </c>
      <c r="J1829" t="s">
        <v>1173</v>
      </c>
      <c r="K1829" s="23" t="str">
        <f>CONCATENATE(G:G,H:H,I:I,J:J)</f>
        <v>40FSH</v>
      </c>
      <c r="M1829" t="str">
        <f>VLOOKUP(B:B,CLIENTS!A:C,3,FALSE)</f>
        <v>VR090</v>
      </c>
      <c r="N1829" s="51" t="str">
        <f>RIGHT(M:M,3)</f>
        <v>090</v>
      </c>
      <c r="O1829" s="52">
        <f>C1829+N1829+30</f>
        <v>44619</v>
      </c>
    </row>
    <row r="1830" spans="1:15" customFormat="1">
      <c r="A1830" t="s">
        <v>1941</v>
      </c>
      <c r="B1830" t="s">
        <v>22</v>
      </c>
      <c r="C1830" s="32">
        <v>44503</v>
      </c>
      <c r="D1830" s="33">
        <v>280.84500000000003</v>
      </c>
      <c r="E1830" s="34">
        <v>0</v>
      </c>
      <c r="F1830" s="34">
        <v>280.84500000000003</v>
      </c>
      <c r="G1830">
        <v>40</v>
      </c>
      <c r="H1830" t="s">
        <v>51</v>
      </c>
      <c r="I1830" t="s">
        <v>102</v>
      </c>
      <c r="J1830" t="s">
        <v>588</v>
      </c>
      <c r="K1830" s="23" t="str">
        <f>CONCATENATE(G:G,H:H,I:I,J:J)</f>
        <v>40FSC</v>
      </c>
      <c r="M1830" t="str">
        <f>VLOOKUP(B:B,CLIENTS!A:C,3,FALSE)</f>
        <v>VR090</v>
      </c>
      <c r="N1830" s="51" t="str">
        <f>RIGHT(M:M,3)</f>
        <v>090</v>
      </c>
      <c r="O1830" s="52">
        <f>C1830+N1830+30</f>
        <v>44623</v>
      </c>
    </row>
    <row r="1831" spans="1:15" customFormat="1">
      <c r="A1831" t="s">
        <v>2065</v>
      </c>
      <c r="B1831" t="s">
        <v>22</v>
      </c>
      <c r="C1831" s="32">
        <v>44519</v>
      </c>
      <c r="D1831" s="33">
        <v>280.84500000000003</v>
      </c>
      <c r="E1831" s="34">
        <v>0</v>
      </c>
      <c r="F1831" s="34">
        <v>280.84500000000003</v>
      </c>
      <c r="G1831">
        <v>40</v>
      </c>
      <c r="H1831" t="s">
        <v>51</v>
      </c>
      <c r="I1831" t="s">
        <v>102</v>
      </c>
      <c r="J1831" t="s">
        <v>588</v>
      </c>
      <c r="K1831" s="23" t="str">
        <f>CONCATENATE(G:G,H:H,I:I,J:J)</f>
        <v>40FSC</v>
      </c>
      <c r="M1831" t="str">
        <f>VLOOKUP(B:B,CLIENTS!A:C,3,FALSE)</f>
        <v>VR090</v>
      </c>
      <c r="N1831" s="51" t="str">
        <f>RIGHT(M:M,3)</f>
        <v>090</v>
      </c>
      <c r="O1831" s="52">
        <f>C1831+N1831+30</f>
        <v>44639</v>
      </c>
    </row>
    <row r="1832" spans="1:15" customFormat="1">
      <c r="A1832" t="s">
        <v>2160</v>
      </c>
      <c r="B1832" t="s">
        <v>22</v>
      </c>
      <c r="C1832" s="32">
        <v>44530</v>
      </c>
      <c r="D1832" s="33">
        <v>280.84500000000003</v>
      </c>
      <c r="E1832" s="34">
        <v>0</v>
      </c>
      <c r="F1832" s="34">
        <v>280.84500000000003</v>
      </c>
      <c r="G1832">
        <v>40</v>
      </c>
      <c r="H1832" t="s">
        <v>51</v>
      </c>
      <c r="I1832" t="s">
        <v>102</v>
      </c>
      <c r="J1832" t="s">
        <v>588</v>
      </c>
      <c r="K1832" s="23" t="str">
        <f>CONCATENATE(G:G,H:H,I:I,J:J)</f>
        <v>40FSC</v>
      </c>
      <c r="M1832" t="str">
        <f>VLOOKUP(B:B,CLIENTS!A:C,3,FALSE)</f>
        <v>VR090</v>
      </c>
      <c r="N1832" s="51" t="str">
        <f>RIGHT(M:M,3)</f>
        <v>090</v>
      </c>
      <c r="O1832" s="52">
        <f>C1832+N1832+30</f>
        <v>44650</v>
      </c>
    </row>
    <row r="1833" spans="1:15" customFormat="1">
      <c r="A1833" t="s">
        <v>2161</v>
      </c>
      <c r="B1833" t="s">
        <v>22</v>
      </c>
      <c r="C1833" s="32">
        <v>44530</v>
      </c>
      <c r="D1833" s="33">
        <v>280.84500000000003</v>
      </c>
      <c r="E1833" s="34">
        <v>0</v>
      </c>
      <c r="F1833" s="34">
        <v>280.84500000000003</v>
      </c>
      <c r="G1833">
        <v>40</v>
      </c>
      <c r="H1833" t="s">
        <v>51</v>
      </c>
      <c r="I1833" t="s">
        <v>102</v>
      </c>
      <c r="J1833" t="s">
        <v>588</v>
      </c>
      <c r="K1833" s="23" t="str">
        <f>CONCATENATE(G:G,H:H,I:I,J:J)</f>
        <v>40FSC</v>
      </c>
      <c r="M1833" t="str">
        <f>VLOOKUP(B:B,CLIENTS!A:C,3,FALSE)</f>
        <v>VR090</v>
      </c>
      <c r="N1833" s="51" t="str">
        <f>RIGHT(M:M,3)</f>
        <v>090</v>
      </c>
      <c r="O1833" s="52">
        <f>C1833+N1833+30</f>
        <v>44650</v>
      </c>
    </row>
    <row r="1834" spans="1:15" customFormat="1">
      <c r="A1834" t="s">
        <v>2162</v>
      </c>
      <c r="B1834" t="s">
        <v>22</v>
      </c>
      <c r="C1834" s="32">
        <v>44530</v>
      </c>
      <c r="D1834" s="33">
        <v>213.61</v>
      </c>
      <c r="E1834" s="34">
        <v>0</v>
      </c>
      <c r="F1834" s="34">
        <v>213.61</v>
      </c>
      <c r="G1834">
        <v>40</v>
      </c>
      <c r="H1834" t="s">
        <v>51</v>
      </c>
      <c r="I1834" t="s">
        <v>102</v>
      </c>
      <c r="J1834" t="s">
        <v>588</v>
      </c>
      <c r="K1834" s="23" t="str">
        <f>CONCATENATE(G:G,H:H,I:I,J:J)</f>
        <v>40FSC</v>
      </c>
      <c r="M1834" t="str">
        <f>VLOOKUP(B:B,CLIENTS!A:C,3,FALSE)</f>
        <v>VR090</v>
      </c>
      <c r="N1834" s="51" t="str">
        <f>RIGHT(M:M,3)</f>
        <v>090</v>
      </c>
      <c r="O1834" s="52">
        <f>C1834+N1834+30</f>
        <v>44650</v>
      </c>
    </row>
    <row r="1835" spans="1:15" customFormat="1">
      <c r="A1835" t="s">
        <v>2163</v>
      </c>
      <c r="B1835" t="s">
        <v>22</v>
      </c>
      <c r="C1835" s="32">
        <v>44530</v>
      </c>
      <c r="D1835" s="33">
        <v>280.84500000000003</v>
      </c>
      <c r="E1835" s="34">
        <v>0</v>
      </c>
      <c r="F1835" s="34">
        <v>280.84500000000003</v>
      </c>
      <c r="G1835">
        <v>40</v>
      </c>
      <c r="H1835" t="s">
        <v>51</v>
      </c>
      <c r="I1835" t="s">
        <v>102</v>
      </c>
      <c r="J1835" t="s">
        <v>588</v>
      </c>
      <c r="K1835" s="23" t="str">
        <f>CONCATENATE(G:G,H:H,I:I,J:J)</f>
        <v>40FSC</v>
      </c>
      <c r="M1835" t="str">
        <f>VLOOKUP(B:B,CLIENTS!A:C,3,FALSE)</f>
        <v>VR090</v>
      </c>
      <c r="N1835" s="51" t="str">
        <f>RIGHT(M:M,3)</f>
        <v>090</v>
      </c>
      <c r="O1835" s="52">
        <f>C1835+N1835+30</f>
        <v>44650</v>
      </c>
    </row>
    <row r="1836" spans="1:15" customFormat="1">
      <c r="A1836" t="s">
        <v>2164</v>
      </c>
      <c r="B1836" t="s">
        <v>22</v>
      </c>
      <c r="C1836" s="32">
        <v>44530</v>
      </c>
      <c r="D1836" s="33">
        <v>182.07499999999999</v>
      </c>
      <c r="E1836" s="34">
        <v>0</v>
      </c>
      <c r="F1836" s="34">
        <v>182.07499999999999</v>
      </c>
      <c r="G1836">
        <v>40</v>
      </c>
      <c r="H1836" t="s">
        <v>51</v>
      </c>
      <c r="I1836" t="s">
        <v>102</v>
      </c>
      <c r="J1836" t="s">
        <v>588</v>
      </c>
      <c r="K1836" s="23" t="str">
        <f>CONCATENATE(G:G,H:H,I:I,J:J)</f>
        <v>40FSC</v>
      </c>
      <c r="M1836" t="str">
        <f>VLOOKUP(B:B,CLIENTS!A:C,3,FALSE)</f>
        <v>VR090</v>
      </c>
      <c r="N1836" s="51" t="str">
        <f>RIGHT(M:M,3)</f>
        <v>090</v>
      </c>
      <c r="O1836" s="52">
        <f>C1836+N1836+30</f>
        <v>44650</v>
      </c>
    </row>
    <row r="1837" spans="1:15" customFormat="1">
      <c r="A1837" t="s">
        <v>2165</v>
      </c>
      <c r="B1837" t="s">
        <v>22</v>
      </c>
      <c r="C1837" s="32">
        <v>44530</v>
      </c>
      <c r="D1837" s="33">
        <v>280.84500000000003</v>
      </c>
      <c r="E1837" s="34">
        <v>0</v>
      </c>
      <c r="F1837" s="34">
        <v>280.84500000000003</v>
      </c>
      <c r="G1837">
        <v>40</v>
      </c>
      <c r="H1837" t="s">
        <v>51</v>
      </c>
      <c r="I1837" t="s">
        <v>102</v>
      </c>
      <c r="J1837" t="s">
        <v>588</v>
      </c>
      <c r="K1837" s="23" t="str">
        <f>CONCATENATE(G:G,H:H,I:I,J:J)</f>
        <v>40FSC</v>
      </c>
      <c r="M1837" t="str">
        <f>VLOOKUP(B:B,CLIENTS!A:C,3,FALSE)</f>
        <v>VR090</v>
      </c>
      <c r="N1837" s="51" t="str">
        <f>RIGHT(M:M,3)</f>
        <v>090</v>
      </c>
      <c r="O1837" s="52">
        <f>C1837+N1837+30</f>
        <v>44650</v>
      </c>
    </row>
    <row r="1838" spans="1:15" customFormat="1">
      <c r="A1838" t="s">
        <v>2168</v>
      </c>
      <c r="B1838" t="s">
        <v>22</v>
      </c>
      <c r="C1838" s="32">
        <v>44530</v>
      </c>
      <c r="D1838" s="33">
        <v>280.84500000000003</v>
      </c>
      <c r="E1838" s="34">
        <v>0</v>
      </c>
      <c r="F1838" s="34">
        <v>280.84500000000003</v>
      </c>
      <c r="G1838">
        <v>40</v>
      </c>
      <c r="H1838" t="s">
        <v>51</v>
      </c>
      <c r="I1838" t="s">
        <v>102</v>
      </c>
      <c r="J1838" t="s">
        <v>588</v>
      </c>
      <c r="K1838" s="23" t="str">
        <f>CONCATENATE(G:G,H:H,I:I,J:J)</f>
        <v>40FSC</v>
      </c>
      <c r="M1838" t="str">
        <f>VLOOKUP(B:B,CLIENTS!A:C,3,FALSE)</f>
        <v>VR090</v>
      </c>
      <c r="N1838" s="51" t="str">
        <f>RIGHT(M:M,3)</f>
        <v>090</v>
      </c>
      <c r="O1838" s="52">
        <f>C1838+N1838+30</f>
        <v>44650</v>
      </c>
    </row>
    <row r="1839" spans="1:15" customFormat="1">
      <c r="A1839" t="s">
        <v>2626</v>
      </c>
      <c r="B1839" t="s">
        <v>22</v>
      </c>
      <c r="C1839" s="32">
        <v>44559</v>
      </c>
      <c r="D1839" s="33">
        <v>280.84500000000003</v>
      </c>
      <c r="E1839" s="34">
        <v>0</v>
      </c>
      <c r="F1839" s="34">
        <v>280.84500000000003</v>
      </c>
      <c r="G1839">
        <v>40</v>
      </c>
      <c r="H1839" t="s">
        <v>51</v>
      </c>
      <c r="I1839" t="s">
        <v>102</v>
      </c>
      <c r="J1839" t="s">
        <v>682</v>
      </c>
      <c r="K1839" s="23" t="str">
        <f>CONCATENATE(G:G,H:H,I:I,J:J)</f>
        <v>40FSD</v>
      </c>
      <c r="M1839" t="str">
        <f>VLOOKUP(B:B,CLIENTS!A:C,3,FALSE)</f>
        <v>VR090</v>
      </c>
      <c r="N1839" s="51" t="str">
        <f>RIGHT(M:M,3)</f>
        <v>090</v>
      </c>
      <c r="O1839" s="52">
        <f>C1839+N1839+30</f>
        <v>44679</v>
      </c>
    </row>
    <row r="1840" spans="1:15" customFormat="1">
      <c r="A1840" t="s">
        <v>2627</v>
      </c>
      <c r="B1840" t="s">
        <v>22</v>
      </c>
      <c r="C1840" s="32">
        <v>44559</v>
      </c>
      <c r="D1840" s="33">
        <v>280.84500000000003</v>
      </c>
      <c r="E1840" s="34">
        <v>0</v>
      </c>
      <c r="F1840" s="34">
        <v>280.84500000000003</v>
      </c>
      <c r="G1840">
        <v>40</v>
      </c>
      <c r="H1840" t="s">
        <v>51</v>
      </c>
      <c r="I1840" t="s">
        <v>102</v>
      </c>
      <c r="J1840" t="s">
        <v>682</v>
      </c>
      <c r="K1840" s="23" t="str">
        <f>CONCATENATE(G:G,H:H,I:I,J:J)</f>
        <v>40FSD</v>
      </c>
      <c r="M1840" t="str">
        <f>VLOOKUP(B:B,CLIENTS!A:C,3,FALSE)</f>
        <v>VR090</v>
      </c>
      <c r="N1840" s="51" t="str">
        <f>RIGHT(M:M,3)</f>
        <v>090</v>
      </c>
      <c r="O1840" s="52">
        <f>C1840+N1840+30</f>
        <v>44679</v>
      </c>
    </row>
    <row r="1841" spans="1:15" customFormat="1">
      <c r="A1841" t="s">
        <v>2628</v>
      </c>
      <c r="B1841" t="s">
        <v>22</v>
      </c>
      <c r="C1841" s="32">
        <v>44559</v>
      </c>
      <c r="D1841" s="33">
        <v>280.84500000000003</v>
      </c>
      <c r="E1841" s="34">
        <v>0</v>
      </c>
      <c r="F1841" s="34">
        <v>280.84500000000003</v>
      </c>
      <c r="G1841">
        <v>40</v>
      </c>
      <c r="H1841" t="s">
        <v>51</v>
      </c>
      <c r="I1841" t="s">
        <v>102</v>
      </c>
      <c r="J1841" t="s">
        <v>682</v>
      </c>
      <c r="K1841" s="23" t="str">
        <f>CONCATENATE(G:G,H:H,I:I,J:J)</f>
        <v>40FSD</v>
      </c>
      <c r="M1841" t="str">
        <f>VLOOKUP(B:B,CLIENTS!A:C,3,FALSE)</f>
        <v>VR090</v>
      </c>
      <c r="N1841" s="51" t="str">
        <f>RIGHT(M:M,3)</f>
        <v>090</v>
      </c>
      <c r="O1841" s="52">
        <f>C1841+N1841+30</f>
        <v>44679</v>
      </c>
    </row>
    <row r="1842" spans="1:15" customFormat="1">
      <c r="A1842" t="s">
        <v>2629</v>
      </c>
      <c r="B1842" t="s">
        <v>22</v>
      </c>
      <c r="C1842" s="32">
        <v>44559</v>
      </c>
      <c r="D1842" s="33">
        <v>280.84500000000003</v>
      </c>
      <c r="E1842" s="34">
        <v>0</v>
      </c>
      <c r="F1842" s="34">
        <v>280.84500000000003</v>
      </c>
      <c r="G1842">
        <v>40</v>
      </c>
      <c r="H1842" t="s">
        <v>51</v>
      </c>
      <c r="I1842" t="s">
        <v>102</v>
      </c>
      <c r="J1842" t="s">
        <v>682</v>
      </c>
      <c r="K1842" s="23" t="str">
        <f>CONCATENATE(G:G,H:H,I:I,J:J)</f>
        <v>40FSD</v>
      </c>
      <c r="M1842" t="str">
        <f>VLOOKUP(B:B,CLIENTS!A:C,3,FALSE)</f>
        <v>VR090</v>
      </c>
      <c r="N1842" s="51" t="str">
        <f>RIGHT(M:M,3)</f>
        <v>090</v>
      </c>
      <c r="O1842" s="52">
        <f>C1842+N1842+30</f>
        <v>44679</v>
      </c>
    </row>
    <row r="1843" spans="1:15" customFormat="1">
      <c r="A1843" t="s">
        <v>3251</v>
      </c>
      <c r="B1843" t="s">
        <v>22</v>
      </c>
      <c r="C1843" s="32">
        <v>44592</v>
      </c>
      <c r="D1843" s="33">
        <v>286.45</v>
      </c>
      <c r="E1843" s="34">
        <v>0</v>
      </c>
      <c r="F1843" s="34">
        <v>286.45</v>
      </c>
      <c r="G1843">
        <v>40</v>
      </c>
      <c r="H1843" t="s">
        <v>51</v>
      </c>
      <c r="I1843" t="s">
        <v>102</v>
      </c>
      <c r="J1843" t="s">
        <v>803</v>
      </c>
      <c r="K1843" s="23" t="str">
        <f>CONCATENATE(G:G,H:H,I:I,J:J)</f>
        <v>40FSM</v>
      </c>
      <c r="M1843" t="str">
        <f>VLOOKUP(B:B,CLIENTS!A:C,3,FALSE)</f>
        <v>VR090</v>
      </c>
      <c r="N1843" s="51" t="str">
        <f>RIGHT(M:M,3)</f>
        <v>090</v>
      </c>
      <c r="O1843" s="52">
        <f>C1843+N1843+30</f>
        <v>44712</v>
      </c>
    </row>
    <row r="1844" spans="1:15" customFormat="1">
      <c r="A1844" t="s">
        <v>3252</v>
      </c>
      <c r="B1844" t="s">
        <v>22</v>
      </c>
      <c r="C1844" s="32">
        <v>44592</v>
      </c>
      <c r="D1844" s="33">
        <v>185.70500000000001</v>
      </c>
      <c r="E1844" s="34">
        <v>0</v>
      </c>
      <c r="F1844" s="34">
        <v>185.70500000000001</v>
      </c>
      <c r="G1844">
        <v>40</v>
      </c>
      <c r="H1844" t="s">
        <v>51</v>
      </c>
      <c r="I1844" t="s">
        <v>102</v>
      </c>
      <c r="J1844" t="s">
        <v>803</v>
      </c>
      <c r="K1844" s="23" t="str">
        <f>CONCATENATE(G:G,H:H,I:I,J:J)</f>
        <v>40FSM</v>
      </c>
      <c r="M1844" t="str">
        <f>VLOOKUP(B:B,CLIENTS!A:C,3,FALSE)</f>
        <v>VR090</v>
      </c>
      <c r="N1844" s="51" t="str">
        <f>RIGHT(M:M,3)</f>
        <v>090</v>
      </c>
      <c r="O1844" s="52">
        <f>C1844+N1844+30</f>
        <v>44712</v>
      </c>
    </row>
    <row r="1845" spans="1:15" customFormat="1">
      <c r="A1845" t="s">
        <v>1617</v>
      </c>
      <c r="B1845" t="s">
        <v>1114</v>
      </c>
      <c r="C1845" s="32">
        <v>44469</v>
      </c>
      <c r="D1845" s="33">
        <v>595.6</v>
      </c>
      <c r="E1845" s="34">
        <v>0</v>
      </c>
      <c r="F1845" s="34">
        <v>595.6</v>
      </c>
      <c r="G1845">
        <v>40</v>
      </c>
      <c r="H1845" t="s">
        <v>51</v>
      </c>
      <c r="I1845" t="s">
        <v>102</v>
      </c>
      <c r="J1845" t="s">
        <v>965</v>
      </c>
      <c r="K1845" s="23" t="str">
        <f>CONCATENATE(G:G,H:H,I:I,J:J)</f>
        <v>40FSK</v>
      </c>
      <c r="M1845" t="str">
        <f>VLOOKUP(B:B,CLIENTS!A:C,3,FALSE)</f>
        <v>VR090</v>
      </c>
      <c r="N1845" s="51" t="str">
        <f>RIGHT(M:M,3)</f>
        <v>090</v>
      </c>
      <c r="O1845" s="52">
        <f>C1845+N1845+30</f>
        <v>44589</v>
      </c>
    </row>
    <row r="1846" spans="1:15" customFormat="1">
      <c r="A1846" t="s">
        <v>1825</v>
      </c>
      <c r="B1846" t="s">
        <v>1114</v>
      </c>
      <c r="C1846" s="32">
        <v>44499</v>
      </c>
      <c r="D1846" s="33">
        <v>626.54</v>
      </c>
      <c r="E1846" s="34">
        <v>0</v>
      </c>
      <c r="F1846" s="34">
        <v>626.54</v>
      </c>
      <c r="G1846">
        <v>40</v>
      </c>
      <c r="H1846" t="s">
        <v>51</v>
      </c>
      <c r="I1846" t="s">
        <v>102</v>
      </c>
      <c r="J1846" t="s">
        <v>1173</v>
      </c>
      <c r="K1846" s="23" t="str">
        <f>CONCATENATE(G:G,H:H,I:I,J:J)</f>
        <v>40FSH</v>
      </c>
      <c r="M1846" t="str">
        <f>VLOOKUP(B:B,CLIENTS!A:C,3,FALSE)</f>
        <v>VR090</v>
      </c>
      <c r="N1846" s="51" t="str">
        <f>RIGHT(M:M,3)</f>
        <v>090</v>
      </c>
      <c r="O1846" s="52">
        <f>C1846+N1846+30</f>
        <v>44619</v>
      </c>
    </row>
    <row r="1847" spans="1:15" customFormat="1">
      <c r="A1847" t="s">
        <v>1826</v>
      </c>
      <c r="B1847" t="s">
        <v>1114</v>
      </c>
      <c r="C1847" s="32">
        <v>44499</v>
      </c>
      <c r="D1847" s="33">
        <v>198.73500000000001</v>
      </c>
      <c r="E1847" s="34">
        <v>0</v>
      </c>
      <c r="F1847" s="34">
        <v>198.73500000000001</v>
      </c>
      <c r="G1847">
        <v>40</v>
      </c>
      <c r="H1847" t="s">
        <v>51</v>
      </c>
      <c r="I1847" t="s">
        <v>102</v>
      </c>
      <c r="J1847" t="s">
        <v>1173</v>
      </c>
      <c r="K1847" s="23" t="str">
        <f>CONCATENATE(G:G,H:H,I:I,J:J)</f>
        <v>40FSH</v>
      </c>
      <c r="M1847" t="str">
        <f>VLOOKUP(B:B,CLIENTS!A:C,3,FALSE)</f>
        <v>VR090</v>
      </c>
      <c r="N1847" s="51" t="str">
        <f>RIGHT(M:M,3)</f>
        <v>090</v>
      </c>
      <c r="O1847" s="52">
        <f>C1847+N1847+30</f>
        <v>44619</v>
      </c>
    </row>
    <row r="1848" spans="1:15" customFormat="1">
      <c r="A1848" t="s">
        <v>2630</v>
      </c>
      <c r="B1848" t="s">
        <v>1114</v>
      </c>
      <c r="C1848" s="32">
        <v>44559</v>
      </c>
      <c r="D1848" s="33">
        <v>527.77</v>
      </c>
      <c r="E1848" s="34">
        <v>0</v>
      </c>
      <c r="F1848" s="34">
        <v>527.77</v>
      </c>
      <c r="G1848">
        <v>40</v>
      </c>
      <c r="H1848" t="s">
        <v>51</v>
      </c>
      <c r="I1848" t="s">
        <v>102</v>
      </c>
      <c r="J1848" t="s">
        <v>682</v>
      </c>
      <c r="K1848" s="23" t="str">
        <f>CONCATENATE(G:G,H:H,I:I,J:J)</f>
        <v>40FSD</v>
      </c>
      <c r="M1848" t="str">
        <f>VLOOKUP(B:B,CLIENTS!A:C,3,FALSE)</f>
        <v>VR090</v>
      </c>
      <c r="N1848" s="51" t="str">
        <f>RIGHT(M:M,3)</f>
        <v>090</v>
      </c>
      <c r="O1848" s="52">
        <f>C1848+N1848+30</f>
        <v>44679</v>
      </c>
    </row>
    <row r="1849" spans="1:15" customFormat="1">
      <c r="A1849" t="s">
        <v>2631</v>
      </c>
      <c r="B1849" t="s">
        <v>1114</v>
      </c>
      <c r="C1849" s="32">
        <v>44559</v>
      </c>
      <c r="D1849" s="33">
        <v>327.255</v>
      </c>
      <c r="E1849" s="34">
        <v>0</v>
      </c>
      <c r="F1849" s="34">
        <v>327.255</v>
      </c>
      <c r="G1849">
        <v>40</v>
      </c>
      <c r="H1849" t="s">
        <v>51</v>
      </c>
      <c r="I1849" t="s">
        <v>102</v>
      </c>
      <c r="J1849" t="s">
        <v>682</v>
      </c>
      <c r="K1849" s="23" t="str">
        <f>CONCATENATE(G:G,H:H,I:I,J:J)</f>
        <v>40FSD</v>
      </c>
      <c r="M1849" t="str">
        <f>VLOOKUP(B:B,CLIENTS!A:C,3,FALSE)</f>
        <v>VR090</v>
      </c>
      <c r="N1849" s="51" t="str">
        <f>RIGHT(M:M,3)</f>
        <v>090</v>
      </c>
      <c r="O1849" s="52">
        <f>C1849+N1849+30</f>
        <v>44679</v>
      </c>
    </row>
    <row r="1850" spans="1:15" customFormat="1">
      <c r="A1850" t="s">
        <v>3253</v>
      </c>
      <c r="B1850" t="s">
        <v>1114</v>
      </c>
      <c r="C1850" s="32">
        <v>44592</v>
      </c>
      <c r="D1850" s="33">
        <v>333.78800000000001</v>
      </c>
      <c r="E1850" s="34">
        <v>0</v>
      </c>
      <c r="F1850" s="34">
        <v>333.78800000000001</v>
      </c>
      <c r="G1850">
        <v>40</v>
      </c>
      <c r="H1850" t="s">
        <v>51</v>
      </c>
      <c r="I1850" t="s">
        <v>102</v>
      </c>
      <c r="J1850" t="s">
        <v>803</v>
      </c>
      <c r="K1850" s="23" t="str">
        <f>CONCATENATE(G:G,H:H,I:I,J:J)</f>
        <v>40FSM</v>
      </c>
      <c r="M1850" t="str">
        <f>VLOOKUP(B:B,CLIENTS!A:C,3,FALSE)</f>
        <v>VR090</v>
      </c>
      <c r="N1850" s="51" t="str">
        <f>RIGHT(M:M,3)</f>
        <v>090</v>
      </c>
      <c r="O1850" s="52">
        <f>C1850+N1850+30</f>
        <v>44712</v>
      </c>
    </row>
    <row r="1851" spans="1:15" customFormat="1">
      <c r="A1851" t="s">
        <v>1616</v>
      </c>
      <c r="B1851" t="s">
        <v>23</v>
      </c>
      <c r="C1851" s="32">
        <v>44469</v>
      </c>
      <c r="D1851" s="33">
        <v>675.33</v>
      </c>
      <c r="E1851" s="34">
        <v>0</v>
      </c>
      <c r="F1851" s="34">
        <v>675.33</v>
      </c>
      <c r="G1851">
        <v>40</v>
      </c>
      <c r="H1851" t="s">
        <v>51</v>
      </c>
      <c r="I1851" t="s">
        <v>102</v>
      </c>
      <c r="J1851" t="s">
        <v>965</v>
      </c>
      <c r="K1851" s="23" t="str">
        <f>CONCATENATE(G:G,H:H,I:I,J:J)</f>
        <v>40FSK</v>
      </c>
      <c r="M1851" t="str">
        <f>VLOOKUP(B:B,CLIENTS!A:C,3,FALSE)</f>
        <v>VR090</v>
      </c>
      <c r="N1851" s="51" t="str">
        <f>RIGHT(M:M,3)</f>
        <v>090</v>
      </c>
      <c r="O1851" s="52">
        <f>C1851+N1851+30</f>
        <v>44589</v>
      </c>
    </row>
    <row r="1852" spans="1:15" customFormat="1">
      <c r="A1852" t="s">
        <v>1827</v>
      </c>
      <c r="B1852" t="s">
        <v>23</v>
      </c>
      <c r="C1852" s="32">
        <v>44499</v>
      </c>
      <c r="D1852" s="33">
        <v>298.10000000000002</v>
      </c>
      <c r="E1852" s="34">
        <v>0</v>
      </c>
      <c r="F1852" s="34">
        <v>298.10000000000002</v>
      </c>
      <c r="G1852">
        <v>40</v>
      </c>
      <c r="H1852" t="s">
        <v>51</v>
      </c>
      <c r="I1852" t="s">
        <v>102</v>
      </c>
      <c r="J1852" t="s">
        <v>1173</v>
      </c>
      <c r="K1852" s="23" t="str">
        <f>CONCATENATE(G:G,H:H,I:I,J:J)</f>
        <v>40FSH</v>
      </c>
      <c r="M1852" t="str">
        <f>VLOOKUP(B:B,CLIENTS!A:C,3,FALSE)</f>
        <v>VR090</v>
      </c>
      <c r="N1852" s="51" t="str">
        <f>RIGHT(M:M,3)</f>
        <v>090</v>
      </c>
      <c r="O1852" s="52">
        <f>C1852+N1852+30</f>
        <v>44619</v>
      </c>
    </row>
    <row r="1853" spans="1:15" customFormat="1">
      <c r="A1853" t="s">
        <v>1828</v>
      </c>
      <c r="B1853" t="s">
        <v>23</v>
      </c>
      <c r="C1853" s="32">
        <v>44499</v>
      </c>
      <c r="D1853" s="33">
        <v>280.84500000000003</v>
      </c>
      <c r="E1853" s="34">
        <v>0</v>
      </c>
      <c r="F1853" s="34">
        <v>280.84500000000003</v>
      </c>
      <c r="G1853">
        <v>40</v>
      </c>
      <c r="H1853" t="s">
        <v>51</v>
      </c>
      <c r="I1853" t="s">
        <v>102</v>
      </c>
      <c r="J1853" t="s">
        <v>1173</v>
      </c>
      <c r="K1853" s="23" t="str">
        <f>CONCATENATE(G:G,H:H,I:I,J:J)</f>
        <v>40FSH</v>
      </c>
      <c r="M1853" t="str">
        <f>VLOOKUP(B:B,CLIENTS!A:C,3,FALSE)</f>
        <v>VR090</v>
      </c>
      <c r="N1853" s="51" t="str">
        <f>RIGHT(M:M,3)</f>
        <v>090</v>
      </c>
      <c r="O1853" s="52">
        <f>C1853+N1853+30</f>
        <v>44619</v>
      </c>
    </row>
    <row r="1854" spans="1:15" customFormat="1">
      <c r="A1854" t="s">
        <v>1829</v>
      </c>
      <c r="B1854" t="s">
        <v>23</v>
      </c>
      <c r="C1854" s="32">
        <v>44499</v>
      </c>
      <c r="D1854" s="33">
        <v>182.07499999999999</v>
      </c>
      <c r="E1854" s="34">
        <v>0</v>
      </c>
      <c r="F1854" s="34">
        <v>182.07499999999999</v>
      </c>
      <c r="G1854">
        <v>40</v>
      </c>
      <c r="H1854" t="s">
        <v>51</v>
      </c>
      <c r="I1854" t="s">
        <v>102</v>
      </c>
      <c r="J1854" t="s">
        <v>1173</v>
      </c>
      <c r="K1854" s="23" t="str">
        <f>CONCATENATE(G:G,H:H,I:I,J:J)</f>
        <v>40FSH</v>
      </c>
      <c r="M1854" t="str">
        <f>VLOOKUP(B:B,CLIENTS!A:C,3,FALSE)</f>
        <v>VR090</v>
      </c>
      <c r="N1854" s="51" t="str">
        <f>RIGHT(M:M,3)</f>
        <v>090</v>
      </c>
      <c r="O1854" s="52">
        <f>C1854+N1854+30</f>
        <v>44619</v>
      </c>
    </row>
    <row r="1855" spans="1:15" customFormat="1">
      <c r="A1855" t="s">
        <v>1830</v>
      </c>
      <c r="B1855" t="s">
        <v>23</v>
      </c>
      <c r="C1855" s="32">
        <v>44499</v>
      </c>
      <c r="D1855" s="33">
        <v>403.41500000000002</v>
      </c>
      <c r="E1855" s="34">
        <v>0</v>
      </c>
      <c r="F1855" s="34">
        <v>403.41500000000002</v>
      </c>
      <c r="G1855">
        <v>40</v>
      </c>
      <c r="H1855" t="s">
        <v>51</v>
      </c>
      <c r="I1855" t="s">
        <v>102</v>
      </c>
      <c r="J1855" t="s">
        <v>1173</v>
      </c>
      <c r="K1855" s="23" t="str">
        <f>CONCATENATE(G:G,H:H,I:I,J:J)</f>
        <v>40FSH</v>
      </c>
      <c r="M1855" t="str">
        <f>VLOOKUP(B:B,CLIENTS!A:C,3,FALSE)</f>
        <v>VR090</v>
      </c>
      <c r="N1855" s="51" t="str">
        <f>RIGHT(M:M,3)</f>
        <v>090</v>
      </c>
      <c r="O1855" s="52">
        <f>C1855+N1855+30</f>
        <v>44619</v>
      </c>
    </row>
    <row r="1856" spans="1:15" customFormat="1">
      <c r="A1856" t="s">
        <v>1831</v>
      </c>
      <c r="B1856" t="s">
        <v>23</v>
      </c>
      <c r="C1856" s="32">
        <v>44499</v>
      </c>
      <c r="D1856" s="33">
        <v>213.61</v>
      </c>
      <c r="E1856" s="34">
        <v>0</v>
      </c>
      <c r="F1856" s="34">
        <v>213.61</v>
      </c>
      <c r="G1856">
        <v>40</v>
      </c>
      <c r="H1856" t="s">
        <v>51</v>
      </c>
      <c r="I1856" t="s">
        <v>102</v>
      </c>
      <c r="J1856" t="s">
        <v>1173</v>
      </c>
      <c r="K1856" s="23" t="str">
        <f>CONCATENATE(G:G,H:H,I:I,J:J)</f>
        <v>40FSH</v>
      </c>
      <c r="M1856" t="str">
        <f>VLOOKUP(B:B,CLIENTS!A:C,3,FALSE)</f>
        <v>VR090</v>
      </c>
      <c r="N1856" s="51" t="str">
        <f>RIGHT(M:M,3)</f>
        <v>090</v>
      </c>
      <c r="O1856" s="52">
        <f>C1856+N1856+30</f>
        <v>44619</v>
      </c>
    </row>
    <row r="1857" spans="1:15" customFormat="1">
      <c r="A1857" t="s">
        <v>1832</v>
      </c>
      <c r="B1857" t="s">
        <v>23</v>
      </c>
      <c r="C1857" s="32">
        <v>44499</v>
      </c>
      <c r="D1857" s="33">
        <v>182.07499999999999</v>
      </c>
      <c r="E1857" s="34">
        <v>0</v>
      </c>
      <c r="F1857" s="34">
        <v>182.07499999999999</v>
      </c>
      <c r="G1857">
        <v>40</v>
      </c>
      <c r="H1857" t="s">
        <v>51</v>
      </c>
      <c r="I1857" t="s">
        <v>102</v>
      </c>
      <c r="J1857" t="s">
        <v>1173</v>
      </c>
      <c r="K1857" s="23" t="str">
        <f>CONCATENATE(G:G,H:H,I:I,J:J)</f>
        <v>40FSH</v>
      </c>
      <c r="M1857" t="str">
        <f>VLOOKUP(B:B,CLIENTS!A:C,3,FALSE)</f>
        <v>VR090</v>
      </c>
      <c r="N1857" s="51" t="str">
        <f>RIGHT(M:M,3)</f>
        <v>090</v>
      </c>
      <c r="O1857" s="52">
        <f>C1857+N1857+30</f>
        <v>44619</v>
      </c>
    </row>
    <row r="1858" spans="1:15" customFormat="1">
      <c r="A1858" t="s">
        <v>2166</v>
      </c>
      <c r="B1858" t="s">
        <v>23</v>
      </c>
      <c r="C1858" s="32">
        <v>44530</v>
      </c>
      <c r="D1858" s="33">
        <v>395.08499999999998</v>
      </c>
      <c r="E1858" s="34">
        <v>0</v>
      </c>
      <c r="F1858" s="34">
        <v>395.08499999999998</v>
      </c>
      <c r="G1858">
        <v>40</v>
      </c>
      <c r="H1858" t="s">
        <v>51</v>
      </c>
      <c r="I1858" t="s">
        <v>102</v>
      </c>
      <c r="J1858" t="s">
        <v>588</v>
      </c>
      <c r="K1858" s="23" t="str">
        <f>CONCATENATE(G:G,H:H,I:I,J:J)</f>
        <v>40FSC</v>
      </c>
      <c r="M1858" t="str">
        <f>VLOOKUP(B:B,CLIENTS!A:C,3,FALSE)</f>
        <v>VR090</v>
      </c>
      <c r="N1858" s="51" t="str">
        <f>RIGHT(M:M,3)</f>
        <v>090</v>
      </c>
      <c r="O1858" s="52">
        <f>C1858+N1858+30</f>
        <v>44650</v>
      </c>
    </row>
    <row r="1859" spans="1:15" customFormat="1">
      <c r="A1859" t="s">
        <v>3254</v>
      </c>
      <c r="B1859" t="s">
        <v>23</v>
      </c>
      <c r="C1859" s="32">
        <v>44592</v>
      </c>
      <c r="D1859" s="33">
        <v>426.62</v>
      </c>
      <c r="E1859" s="34">
        <v>0</v>
      </c>
      <c r="F1859" s="34">
        <v>426.62</v>
      </c>
      <c r="G1859">
        <v>40</v>
      </c>
      <c r="H1859" t="s">
        <v>51</v>
      </c>
      <c r="I1859" t="s">
        <v>102</v>
      </c>
      <c r="J1859" t="s">
        <v>803</v>
      </c>
      <c r="K1859" s="23" t="str">
        <f>CONCATENATE(G:G,H:H,I:I,J:J)</f>
        <v>40FSM</v>
      </c>
      <c r="M1859" t="str">
        <f>VLOOKUP(B:B,CLIENTS!A:C,3,FALSE)</f>
        <v>VR090</v>
      </c>
      <c r="N1859" s="51" t="str">
        <f>RIGHT(M:M,3)</f>
        <v>090</v>
      </c>
      <c r="O1859" s="52">
        <f>C1859+N1859+30</f>
        <v>44712</v>
      </c>
    </row>
    <row r="1860" spans="1:15" customFormat="1">
      <c r="A1860" t="s">
        <v>3255</v>
      </c>
      <c r="B1860" t="s">
        <v>23</v>
      </c>
      <c r="C1860" s="32">
        <v>44592</v>
      </c>
      <c r="D1860" s="33">
        <v>213.61</v>
      </c>
      <c r="E1860" s="34">
        <v>0</v>
      </c>
      <c r="F1860" s="34">
        <v>213.61</v>
      </c>
      <c r="G1860">
        <v>40</v>
      </c>
      <c r="H1860" t="s">
        <v>51</v>
      </c>
      <c r="I1860" t="s">
        <v>102</v>
      </c>
      <c r="J1860" t="s">
        <v>803</v>
      </c>
      <c r="K1860" s="23" t="str">
        <f>CONCATENATE(G:G,H:H,I:I,J:J)</f>
        <v>40FSM</v>
      </c>
      <c r="M1860" t="str">
        <f>VLOOKUP(B:B,CLIENTS!A:C,3,FALSE)</f>
        <v>VR090</v>
      </c>
      <c r="N1860" s="51" t="str">
        <f>RIGHT(M:M,3)</f>
        <v>090</v>
      </c>
      <c r="O1860" s="52">
        <f>C1860+N1860+30</f>
        <v>44712</v>
      </c>
    </row>
    <row r="1861" spans="1:15" customFormat="1">
      <c r="A1861" t="s">
        <v>3256</v>
      </c>
      <c r="B1861" t="s">
        <v>23</v>
      </c>
      <c r="C1861" s="32">
        <v>44592</v>
      </c>
      <c r="D1861" s="33">
        <v>370.80900000000003</v>
      </c>
      <c r="E1861" s="34">
        <v>0</v>
      </c>
      <c r="F1861" s="34">
        <v>370.80900000000003</v>
      </c>
      <c r="G1861">
        <v>40</v>
      </c>
      <c r="H1861" t="s">
        <v>51</v>
      </c>
      <c r="I1861" t="s">
        <v>102</v>
      </c>
      <c r="J1861" t="s">
        <v>803</v>
      </c>
      <c r="K1861" s="23" t="str">
        <f>CONCATENATE(G:G,H:H,I:I,J:J)</f>
        <v>40FSM</v>
      </c>
      <c r="M1861" t="str">
        <f>VLOOKUP(B:B,CLIENTS!A:C,3,FALSE)</f>
        <v>VR090</v>
      </c>
      <c r="N1861" s="51" t="str">
        <f>RIGHT(M:M,3)</f>
        <v>090</v>
      </c>
      <c r="O1861" s="52">
        <f>C1861+N1861+30</f>
        <v>44712</v>
      </c>
    </row>
    <row r="1862" spans="1:15" customFormat="1">
      <c r="A1862" t="s">
        <v>1580</v>
      </c>
      <c r="B1862" t="s">
        <v>1581</v>
      </c>
      <c r="C1862" s="32">
        <v>44462</v>
      </c>
      <c r="D1862" s="33">
        <v>15248.66</v>
      </c>
      <c r="E1862" s="34">
        <v>0</v>
      </c>
      <c r="F1862" s="34">
        <v>15248.66</v>
      </c>
      <c r="G1862">
        <v>40</v>
      </c>
      <c r="H1862" t="s">
        <v>51</v>
      </c>
      <c r="I1862" t="s">
        <v>102</v>
      </c>
      <c r="J1862" t="s">
        <v>965</v>
      </c>
      <c r="K1862" s="23" t="str">
        <f>CONCATENATE(G:G,H:H,I:I,J:J)</f>
        <v>40FSK</v>
      </c>
      <c r="M1862" t="str">
        <f>VLOOKUP(B:B,CLIENTS!A:C,3,FALSE)</f>
        <v>VR045</v>
      </c>
      <c r="N1862" s="51" t="str">
        <f>RIGHT(M:M,3)</f>
        <v>045</v>
      </c>
      <c r="O1862" s="52">
        <f>C1862+N1862+30</f>
        <v>44537</v>
      </c>
    </row>
    <row r="1863" spans="1:15" customFormat="1">
      <c r="A1863" t="s">
        <v>2704</v>
      </c>
      <c r="B1863" t="s">
        <v>2705</v>
      </c>
      <c r="C1863" s="32">
        <v>44560</v>
      </c>
      <c r="D1863" s="33">
        <v>347.666</v>
      </c>
      <c r="E1863" s="34">
        <v>0</v>
      </c>
      <c r="F1863" s="34">
        <v>347.666</v>
      </c>
      <c r="G1863">
        <v>40</v>
      </c>
      <c r="H1863" t="s">
        <v>51</v>
      </c>
      <c r="I1863" t="s">
        <v>369</v>
      </c>
      <c r="J1863" t="s">
        <v>682</v>
      </c>
      <c r="K1863" s="23" t="str">
        <f>CONCATENATE(G:G,H:H,I:I,J:J)</f>
        <v>40FRD</v>
      </c>
      <c r="M1863" t="str">
        <f>VLOOKUP(B:B,CLIENTS!A:C,3,FALSE)</f>
        <v>CH060</v>
      </c>
      <c r="N1863" s="51" t="str">
        <f>RIGHT(M:M,3)</f>
        <v>060</v>
      </c>
      <c r="O1863" s="52">
        <f>C1863+N1863+30</f>
        <v>44650</v>
      </c>
    </row>
    <row r="1864" spans="1:15" customFormat="1">
      <c r="A1864" t="s">
        <v>3368</v>
      </c>
      <c r="B1864" t="s">
        <v>2705</v>
      </c>
      <c r="C1864" s="32">
        <v>44592</v>
      </c>
      <c r="D1864" s="33">
        <v>787.28300000000002</v>
      </c>
      <c r="E1864" s="34">
        <v>0</v>
      </c>
      <c r="F1864" s="34">
        <v>787.28300000000002</v>
      </c>
      <c r="G1864">
        <v>40</v>
      </c>
      <c r="H1864" t="s">
        <v>51</v>
      </c>
      <c r="I1864" t="s">
        <v>369</v>
      </c>
      <c r="J1864" t="s">
        <v>803</v>
      </c>
      <c r="K1864" s="23" t="str">
        <f>CONCATENATE(G:G,H:H,I:I,J:J)</f>
        <v>40FRM</v>
      </c>
      <c r="M1864" t="str">
        <f>VLOOKUP(B:B,CLIENTS!A:C,3,FALSE)</f>
        <v>CH060</v>
      </c>
      <c r="N1864" s="51" t="str">
        <f>RIGHT(M:M,3)</f>
        <v>060</v>
      </c>
      <c r="O1864" s="52">
        <f>C1864+N1864+30</f>
        <v>44682</v>
      </c>
    </row>
    <row r="1865" spans="1:15" customFormat="1">
      <c r="A1865" t="s">
        <v>3350</v>
      </c>
      <c r="B1865" t="s">
        <v>828</v>
      </c>
      <c r="C1865" s="32">
        <v>44592</v>
      </c>
      <c r="D1865" s="33">
        <v>4211.6580000000004</v>
      </c>
      <c r="E1865" s="34">
        <v>0</v>
      </c>
      <c r="F1865" s="34">
        <v>4211.6580000000004</v>
      </c>
      <c r="G1865">
        <v>40</v>
      </c>
      <c r="H1865" t="s">
        <v>51</v>
      </c>
      <c r="I1865" t="s">
        <v>369</v>
      </c>
      <c r="J1865" t="s">
        <v>803</v>
      </c>
      <c r="K1865" s="23" t="str">
        <f>CONCATENATE(G:G,H:H,I:I,J:J)</f>
        <v>40FRM</v>
      </c>
      <c r="M1865" t="str">
        <f>VLOOKUP(B:B,CLIENTS!A:C,3,FALSE)</f>
        <v>CH090</v>
      </c>
      <c r="N1865" s="51" t="str">
        <f>RIGHT(M:M,3)</f>
        <v>090</v>
      </c>
      <c r="O1865" s="52">
        <f>C1865+N1865+30</f>
        <v>44712</v>
      </c>
    </row>
    <row r="1866" spans="1:15" customFormat="1">
      <c r="A1866" t="s">
        <v>3366</v>
      </c>
      <c r="B1866" t="s">
        <v>2699</v>
      </c>
      <c r="C1866" s="32">
        <v>44592</v>
      </c>
      <c r="D1866" s="33">
        <v>2263.1460000000002</v>
      </c>
      <c r="E1866" s="34">
        <v>0</v>
      </c>
      <c r="F1866" s="34">
        <v>2263.1460000000002</v>
      </c>
      <c r="G1866">
        <v>40</v>
      </c>
      <c r="H1866" t="s">
        <v>51</v>
      </c>
      <c r="I1866" t="s">
        <v>369</v>
      </c>
      <c r="J1866" t="s">
        <v>803</v>
      </c>
      <c r="K1866" s="23" t="str">
        <f>CONCATENATE(G:G,H:H,I:I,J:J)</f>
        <v>40FRM</v>
      </c>
      <c r="M1866" t="str">
        <f>VLOOKUP(B:B,CLIENTS!A:C,3,FALSE)</f>
        <v>CH090</v>
      </c>
      <c r="N1866" s="51" t="str">
        <f>RIGHT(M:M,3)</f>
        <v>090</v>
      </c>
      <c r="O1866" s="52">
        <f>C1866+N1866+30</f>
        <v>44712</v>
      </c>
    </row>
    <row r="1867" spans="1:15" customFormat="1">
      <c r="A1867" t="s">
        <v>3365</v>
      </c>
      <c r="B1867" t="s">
        <v>2545</v>
      </c>
      <c r="C1867" s="32">
        <v>44592</v>
      </c>
      <c r="D1867" s="33">
        <v>406.98</v>
      </c>
      <c r="E1867" s="34">
        <v>0</v>
      </c>
      <c r="F1867" s="34">
        <v>406.98</v>
      </c>
      <c r="G1867">
        <v>40</v>
      </c>
      <c r="H1867" t="s">
        <v>51</v>
      </c>
      <c r="I1867" t="s">
        <v>369</v>
      </c>
      <c r="J1867" t="s">
        <v>803</v>
      </c>
      <c r="K1867" s="23" t="str">
        <f>CONCATENATE(G:G,H:H,I:I,J:J)</f>
        <v>40FRM</v>
      </c>
      <c r="M1867" t="str">
        <f>VLOOKUP(B:B,CLIENTS!A:C,3,FALSE)</f>
        <v>CH030</v>
      </c>
      <c r="N1867" s="51" t="str">
        <f>RIGHT(M:M,3)</f>
        <v>030</v>
      </c>
      <c r="O1867" s="52">
        <f>C1867+N1867+30</f>
        <v>44652</v>
      </c>
    </row>
    <row r="1868" spans="1:15" customFormat="1">
      <c r="A1868">
        <v>22404017</v>
      </c>
      <c r="B1868" t="s">
        <v>733</v>
      </c>
      <c r="C1868" s="32">
        <v>44590</v>
      </c>
      <c r="D1868" s="33">
        <v>-3889</v>
      </c>
      <c r="E1868" s="34">
        <v>-3888.4369999999999</v>
      </c>
      <c r="F1868" s="34">
        <v>-0.56299999999999994</v>
      </c>
      <c r="G1868">
        <v>40</v>
      </c>
      <c r="H1868" t="s">
        <v>51</v>
      </c>
      <c r="I1868" t="s">
        <v>369</v>
      </c>
      <c r="J1868" t="s">
        <v>803</v>
      </c>
      <c r="K1868" s="23" t="str">
        <f>CONCATENATE(G:G,H:H,I:I,J:J)</f>
        <v>40FRM</v>
      </c>
      <c r="M1868" t="str">
        <f>VLOOKUP(B:B,CLIENTS!A:C,3,FALSE)</f>
        <v>CH120</v>
      </c>
      <c r="N1868" s="51" t="str">
        <f>RIGHT(M:M,3)</f>
        <v>120</v>
      </c>
      <c r="O1868" s="52">
        <f>C1868+N1868+30</f>
        <v>44740</v>
      </c>
    </row>
    <row r="1869" spans="1:15" customFormat="1">
      <c r="A1869" t="s">
        <v>3355</v>
      </c>
      <c r="B1869" t="s">
        <v>733</v>
      </c>
      <c r="C1869" s="32">
        <v>44592</v>
      </c>
      <c r="D1869" s="33">
        <v>3868.5520000000001</v>
      </c>
      <c r="E1869" s="34">
        <v>0</v>
      </c>
      <c r="F1869" s="34">
        <v>3868.5520000000001</v>
      </c>
      <c r="G1869">
        <v>40</v>
      </c>
      <c r="H1869" t="s">
        <v>51</v>
      </c>
      <c r="I1869" t="s">
        <v>369</v>
      </c>
      <c r="J1869" t="s">
        <v>803</v>
      </c>
      <c r="K1869" s="23" t="str">
        <f>CONCATENATE(G:G,H:H,I:I,J:J)</f>
        <v>40FRM</v>
      </c>
      <c r="M1869" t="str">
        <f>VLOOKUP(B:B,CLIENTS!A:C,3,FALSE)</f>
        <v>CH120</v>
      </c>
      <c r="N1869" s="51" t="str">
        <f>RIGHT(M:M,3)</f>
        <v>120</v>
      </c>
      <c r="O1869" s="52">
        <f>C1869+N1869+30</f>
        <v>44742</v>
      </c>
    </row>
    <row r="1870" spans="1:15" customFormat="1">
      <c r="A1870" t="s">
        <v>3353</v>
      </c>
      <c r="B1870" t="s">
        <v>1032</v>
      </c>
      <c r="C1870" s="32">
        <v>44592</v>
      </c>
      <c r="D1870" s="33">
        <v>2384.2170000000001</v>
      </c>
      <c r="E1870" s="34">
        <v>0</v>
      </c>
      <c r="F1870" s="34">
        <v>2384.2170000000001</v>
      </c>
      <c r="G1870">
        <v>40</v>
      </c>
      <c r="H1870" t="s">
        <v>51</v>
      </c>
      <c r="I1870" t="s">
        <v>369</v>
      </c>
      <c r="J1870" t="s">
        <v>803</v>
      </c>
      <c r="K1870" s="23" t="str">
        <f>CONCATENATE(G:G,H:H,I:I,J:J)</f>
        <v>40FRM</v>
      </c>
      <c r="M1870" t="str">
        <f>VLOOKUP(B:B,CLIENTS!A:C,3,FALSE)</f>
        <v>CH090</v>
      </c>
      <c r="N1870" s="51" t="str">
        <f>RIGHT(M:M,3)</f>
        <v>090</v>
      </c>
      <c r="O1870" s="52">
        <f>C1870+N1870+30</f>
        <v>44712</v>
      </c>
    </row>
    <row r="1871" spans="1:15" customFormat="1">
      <c r="A1871" t="s">
        <v>3369</v>
      </c>
      <c r="B1871" t="s">
        <v>718</v>
      </c>
      <c r="C1871" s="32">
        <v>44592</v>
      </c>
      <c r="D1871" s="33">
        <v>1852.9670000000001</v>
      </c>
      <c r="E1871" s="34">
        <v>0</v>
      </c>
      <c r="F1871" s="34">
        <v>1852.9670000000001</v>
      </c>
      <c r="G1871">
        <v>40</v>
      </c>
      <c r="H1871" t="s">
        <v>51</v>
      </c>
      <c r="I1871" t="s">
        <v>369</v>
      </c>
      <c r="J1871" t="s">
        <v>803</v>
      </c>
      <c r="K1871" s="23" t="str">
        <f>CONCATENATE(G:G,H:H,I:I,J:J)</f>
        <v>40FRM</v>
      </c>
      <c r="M1871" t="str">
        <f>VLOOKUP(B:B,CLIENTS!A:C,3,FALSE)</f>
        <v>CH090</v>
      </c>
      <c r="N1871" s="51" t="str">
        <f>RIGHT(M:M,3)</f>
        <v>090</v>
      </c>
      <c r="O1871" s="52">
        <f>C1871+N1871+30</f>
        <v>44712</v>
      </c>
    </row>
    <row r="1872" spans="1:15" customFormat="1">
      <c r="A1872" t="s">
        <v>2702</v>
      </c>
      <c r="B1872" t="s">
        <v>699</v>
      </c>
      <c r="C1872" s="32">
        <v>44560</v>
      </c>
      <c r="D1872" s="33">
        <v>335.62</v>
      </c>
      <c r="E1872" s="34">
        <v>0</v>
      </c>
      <c r="F1872" s="34">
        <v>335.62</v>
      </c>
      <c r="G1872">
        <v>40</v>
      </c>
      <c r="H1872" t="s">
        <v>51</v>
      </c>
      <c r="I1872" t="s">
        <v>369</v>
      </c>
      <c r="J1872" t="s">
        <v>682</v>
      </c>
      <c r="K1872" s="23" t="str">
        <f>CONCATENATE(G:G,H:H,I:I,J:J)</f>
        <v>40FRD</v>
      </c>
      <c r="M1872" t="str">
        <f>VLOOKUP(B:B,CLIENTS!A:C,3,FALSE)</f>
        <v>CH090</v>
      </c>
      <c r="N1872" s="51" t="str">
        <f>RIGHT(M:M,3)</f>
        <v>090</v>
      </c>
      <c r="O1872" s="52">
        <f>C1872+N1872+30</f>
        <v>44680</v>
      </c>
    </row>
    <row r="1873" spans="1:15" customFormat="1">
      <c r="A1873" t="s">
        <v>3345</v>
      </c>
      <c r="B1873" t="s">
        <v>699</v>
      </c>
      <c r="C1873" s="32">
        <v>44592</v>
      </c>
      <c r="D1873" s="33">
        <v>609.29700000000003</v>
      </c>
      <c r="E1873" s="34">
        <v>0</v>
      </c>
      <c r="F1873" s="34">
        <v>609.29700000000003</v>
      </c>
      <c r="G1873">
        <v>40</v>
      </c>
      <c r="H1873" t="s">
        <v>51</v>
      </c>
      <c r="I1873" t="s">
        <v>369</v>
      </c>
      <c r="J1873" t="s">
        <v>803</v>
      </c>
      <c r="K1873" s="23" t="str">
        <f>CONCATENATE(G:G,H:H,I:I,J:J)</f>
        <v>40FRM</v>
      </c>
      <c r="M1873" t="str">
        <f>VLOOKUP(B:B,CLIENTS!A:C,3,FALSE)</f>
        <v>CH090</v>
      </c>
      <c r="N1873" s="51" t="str">
        <f>RIGHT(M:M,3)</f>
        <v>090</v>
      </c>
      <c r="O1873" s="52">
        <f>C1873+N1873+30</f>
        <v>44712</v>
      </c>
    </row>
    <row r="1874" spans="1:15" customFormat="1">
      <c r="A1874" t="s">
        <v>3349</v>
      </c>
      <c r="B1874" t="s">
        <v>1015</v>
      </c>
      <c r="C1874" s="32">
        <v>44592</v>
      </c>
      <c r="D1874" s="33">
        <v>2639.4380000000001</v>
      </c>
      <c r="E1874" s="34">
        <v>0</v>
      </c>
      <c r="F1874" s="34">
        <v>2639.4380000000001</v>
      </c>
      <c r="G1874">
        <v>40</v>
      </c>
      <c r="H1874" t="s">
        <v>51</v>
      </c>
      <c r="I1874" t="s">
        <v>369</v>
      </c>
      <c r="J1874" t="s">
        <v>803</v>
      </c>
      <c r="K1874" s="23" t="str">
        <f>CONCATENATE(G:G,H:H,I:I,J:J)</f>
        <v>40FRM</v>
      </c>
      <c r="M1874" t="str">
        <f>VLOOKUP(B:B,CLIENTS!A:C,3,FALSE)</f>
        <v>TR120</v>
      </c>
      <c r="N1874" s="51" t="str">
        <f>RIGHT(M:M,3)</f>
        <v>120</v>
      </c>
      <c r="O1874" s="52">
        <f>C1874+N1874+30</f>
        <v>44742</v>
      </c>
    </row>
    <row r="1875" spans="1:15" customFormat="1">
      <c r="A1875" t="s">
        <v>3351</v>
      </c>
      <c r="B1875" t="s">
        <v>1838</v>
      </c>
      <c r="C1875" s="32">
        <v>44592</v>
      </c>
      <c r="D1875" s="33">
        <v>13829.35</v>
      </c>
      <c r="E1875" s="34">
        <v>0</v>
      </c>
      <c r="F1875" s="34">
        <v>13829.35</v>
      </c>
      <c r="G1875">
        <v>40</v>
      </c>
      <c r="H1875" t="s">
        <v>51</v>
      </c>
      <c r="I1875" t="s">
        <v>369</v>
      </c>
      <c r="J1875" t="s">
        <v>803</v>
      </c>
      <c r="K1875" s="23" t="str">
        <f>CONCATENATE(G:G,H:H,I:I,J:J)</f>
        <v>40FRM</v>
      </c>
      <c r="M1875" t="str">
        <f>VLOOKUP(B:B,CLIENTS!A:C,3,FALSE)</f>
        <v>CH105</v>
      </c>
      <c r="N1875" s="51" t="str">
        <f>RIGHT(M:M,3)</f>
        <v>105</v>
      </c>
      <c r="O1875" s="52">
        <f>C1875+N1875+30</f>
        <v>44727</v>
      </c>
    </row>
    <row r="1876" spans="1:15" customFormat="1">
      <c r="A1876" t="s">
        <v>2700</v>
      </c>
      <c r="B1876" t="s">
        <v>36</v>
      </c>
      <c r="C1876" s="32">
        <v>44560</v>
      </c>
      <c r="D1876" s="33">
        <v>3796.2539999999999</v>
      </c>
      <c r="E1876" s="34">
        <v>3005</v>
      </c>
      <c r="F1876" s="34">
        <v>791.25400000000002</v>
      </c>
      <c r="G1876">
        <v>40</v>
      </c>
      <c r="H1876" t="s">
        <v>51</v>
      </c>
      <c r="I1876" t="s">
        <v>369</v>
      </c>
      <c r="J1876" t="s">
        <v>682</v>
      </c>
      <c r="K1876" s="23" t="str">
        <f>CONCATENATE(G:G,H:H,I:I,J:J)</f>
        <v>40FRD</v>
      </c>
      <c r="M1876" t="str">
        <f>VLOOKUP(B:B,CLIENTS!A:C,3,FALSE)</f>
        <v>ES</v>
      </c>
      <c r="N1876" s="51">
        <v>0</v>
      </c>
      <c r="O1876" s="52">
        <f>C1876+N1876+30</f>
        <v>44590</v>
      </c>
    </row>
    <row r="1877" spans="1:15" customFormat="1">
      <c r="A1877" t="s">
        <v>2188</v>
      </c>
      <c r="B1877" t="s">
        <v>24</v>
      </c>
      <c r="C1877" s="32">
        <v>44530</v>
      </c>
      <c r="D1877" s="33">
        <v>1918.4939999999999</v>
      </c>
      <c r="E1877" s="34">
        <v>1359.288</v>
      </c>
      <c r="F1877" s="34">
        <v>559.20600000000002</v>
      </c>
      <c r="G1877">
        <v>40</v>
      </c>
      <c r="H1877" t="s">
        <v>51</v>
      </c>
      <c r="I1877" t="s">
        <v>369</v>
      </c>
      <c r="J1877" t="s">
        <v>588</v>
      </c>
      <c r="K1877" s="23" t="str">
        <f>CONCATENATE(G:G,H:H,I:I,J:J)</f>
        <v>40FRC</v>
      </c>
      <c r="M1877" t="str">
        <f>VLOOKUP(B:B,CLIENTS!A:C,3,FALSE)</f>
        <v>CH060</v>
      </c>
      <c r="N1877" s="51" t="str">
        <f>RIGHT(M:M,3)</f>
        <v>060</v>
      </c>
      <c r="O1877" s="52">
        <f>C1877+N1877+30</f>
        <v>44620</v>
      </c>
    </row>
    <row r="1878" spans="1:15" customFormat="1">
      <c r="A1878" t="s">
        <v>2701</v>
      </c>
      <c r="B1878" t="s">
        <v>24</v>
      </c>
      <c r="C1878" s="32">
        <v>44560</v>
      </c>
      <c r="D1878" s="33">
        <v>4288.5860000000002</v>
      </c>
      <c r="E1878" s="34">
        <v>0</v>
      </c>
      <c r="F1878" s="34">
        <v>4288.5860000000002</v>
      </c>
      <c r="G1878">
        <v>40</v>
      </c>
      <c r="H1878" t="s">
        <v>51</v>
      </c>
      <c r="I1878" t="s">
        <v>369</v>
      </c>
      <c r="J1878" t="s">
        <v>682</v>
      </c>
      <c r="K1878" s="23" t="str">
        <f>CONCATENATE(G:G,H:H,I:I,J:J)</f>
        <v>40FRD</v>
      </c>
      <c r="M1878" t="str">
        <f>VLOOKUP(B:B,CLIENTS!A:C,3,FALSE)</f>
        <v>CH060</v>
      </c>
      <c r="N1878" s="51" t="str">
        <f>RIGHT(M:M,3)</f>
        <v>060</v>
      </c>
      <c r="O1878" s="52">
        <f>C1878+N1878+30</f>
        <v>44650</v>
      </c>
    </row>
    <row r="1879" spans="1:15" customFormat="1">
      <c r="A1879" t="s">
        <v>2697</v>
      </c>
      <c r="B1879" t="s">
        <v>2536</v>
      </c>
      <c r="C1879" s="32">
        <v>44560</v>
      </c>
      <c r="D1879" s="33">
        <v>45167.883999999998</v>
      </c>
      <c r="E1879" s="34">
        <v>41332.495999999999</v>
      </c>
      <c r="F1879" s="34">
        <v>3835.3879999999999</v>
      </c>
      <c r="G1879">
        <v>40</v>
      </c>
      <c r="H1879" t="s">
        <v>51</v>
      </c>
      <c r="I1879" t="s">
        <v>369</v>
      </c>
      <c r="J1879" t="s">
        <v>682</v>
      </c>
      <c r="K1879" s="23" t="str">
        <f>CONCATENATE(G:G,H:H,I:I,J:J)</f>
        <v>40FRD</v>
      </c>
      <c r="M1879" t="str">
        <f>VLOOKUP(B:B,CLIENTS!A:C,3,FALSE)</f>
        <v>CH030</v>
      </c>
      <c r="N1879" s="51" t="str">
        <f>RIGHT(M:M,3)</f>
        <v>030</v>
      </c>
      <c r="O1879" s="52">
        <f>C1879+N1879+30</f>
        <v>44620</v>
      </c>
    </row>
    <row r="1880" spans="1:15" customFormat="1">
      <c r="A1880" t="s">
        <v>3346</v>
      </c>
      <c r="B1880" t="s">
        <v>2536</v>
      </c>
      <c r="C1880" s="32">
        <v>44592</v>
      </c>
      <c r="D1880" s="33">
        <v>7486.9530000000004</v>
      </c>
      <c r="E1880" s="34">
        <v>0</v>
      </c>
      <c r="F1880" s="34">
        <v>7486.9530000000004</v>
      </c>
      <c r="G1880">
        <v>40</v>
      </c>
      <c r="H1880" t="s">
        <v>51</v>
      </c>
      <c r="I1880" t="s">
        <v>369</v>
      </c>
      <c r="J1880" t="s">
        <v>803</v>
      </c>
      <c r="K1880" s="23" t="str">
        <f>CONCATENATE(G:G,H:H,I:I,J:J)</f>
        <v>40FRM</v>
      </c>
      <c r="M1880" t="str">
        <f>VLOOKUP(B:B,CLIENTS!A:C,3,FALSE)</f>
        <v>CH030</v>
      </c>
      <c r="N1880" s="51" t="str">
        <f>RIGHT(M:M,3)</f>
        <v>030</v>
      </c>
      <c r="O1880" s="52">
        <f>C1880+N1880+30</f>
        <v>44652</v>
      </c>
    </row>
    <row r="1881" spans="1:15" customFormat="1">
      <c r="A1881" t="s">
        <v>3354</v>
      </c>
      <c r="B1881" t="s">
        <v>1013</v>
      </c>
      <c r="C1881" s="32">
        <v>44592</v>
      </c>
      <c r="D1881" s="33">
        <v>11939.337</v>
      </c>
      <c r="E1881" s="34">
        <v>0</v>
      </c>
      <c r="F1881" s="34">
        <v>11939.337</v>
      </c>
      <c r="G1881">
        <v>40</v>
      </c>
      <c r="H1881" t="s">
        <v>51</v>
      </c>
      <c r="I1881" t="s">
        <v>369</v>
      </c>
      <c r="J1881" t="s">
        <v>803</v>
      </c>
      <c r="K1881" s="23" t="str">
        <f>CONCATENATE(G:G,H:H,I:I,J:J)</f>
        <v>40FRM</v>
      </c>
      <c r="M1881" t="str">
        <f>VLOOKUP(B:B,CLIENTS!A:C,3,FALSE)</f>
        <v>CH090</v>
      </c>
      <c r="N1881" s="51" t="str">
        <f>RIGHT(M:M,3)</f>
        <v>090</v>
      </c>
      <c r="O1881" s="52">
        <f>C1881+N1881+30</f>
        <v>44712</v>
      </c>
    </row>
    <row r="1882" spans="1:15" customFormat="1">
      <c r="A1882" t="s">
        <v>3357</v>
      </c>
      <c r="B1882" t="s">
        <v>2698</v>
      </c>
      <c r="C1882" s="32">
        <v>44592</v>
      </c>
      <c r="D1882" s="33">
        <v>396.11700000000002</v>
      </c>
      <c r="E1882" s="34">
        <v>0</v>
      </c>
      <c r="F1882" s="34">
        <v>396.11700000000002</v>
      </c>
      <c r="G1882">
        <v>40</v>
      </c>
      <c r="H1882" t="s">
        <v>51</v>
      </c>
      <c r="I1882" t="s">
        <v>369</v>
      </c>
      <c r="J1882" t="s">
        <v>803</v>
      </c>
      <c r="K1882" s="23" t="str">
        <f>CONCATENATE(G:G,H:H,I:I,J:J)</f>
        <v>40FRM</v>
      </c>
      <c r="M1882" t="str">
        <f>VLOOKUP(B:B,CLIENTS!A:C,3,FALSE)</f>
        <v>CH105</v>
      </c>
      <c r="N1882" s="51" t="str">
        <f>RIGHT(M:M,3)</f>
        <v>105</v>
      </c>
      <c r="O1882" s="52">
        <f>C1882+N1882+30</f>
        <v>44727</v>
      </c>
    </row>
    <row r="1883" spans="1:15" customFormat="1">
      <c r="A1883" t="s">
        <v>3347</v>
      </c>
      <c r="B1883" t="s">
        <v>698</v>
      </c>
      <c r="C1883" s="32">
        <v>44592</v>
      </c>
      <c r="D1883" s="33">
        <v>11656.046</v>
      </c>
      <c r="E1883" s="34">
        <v>0</v>
      </c>
      <c r="F1883" s="34">
        <v>11656.046</v>
      </c>
      <c r="G1883">
        <v>40</v>
      </c>
      <c r="H1883" t="s">
        <v>51</v>
      </c>
      <c r="I1883" t="s">
        <v>369</v>
      </c>
      <c r="J1883" t="s">
        <v>803</v>
      </c>
      <c r="K1883" s="23" t="str">
        <f>CONCATENATE(G:G,H:H,I:I,J:J)</f>
        <v>40FRM</v>
      </c>
      <c r="M1883" t="str">
        <f>VLOOKUP(B:B,CLIENTS!A:C,3,FALSE)</f>
        <v>CH135</v>
      </c>
      <c r="N1883" s="51" t="str">
        <f>RIGHT(M:M,3)</f>
        <v>135</v>
      </c>
      <c r="O1883" s="52">
        <f>C1883+N1883+30</f>
        <v>44757</v>
      </c>
    </row>
    <row r="1884" spans="1:15" customFormat="1">
      <c r="A1884" t="s">
        <v>3358</v>
      </c>
      <c r="B1884" t="s">
        <v>3359</v>
      </c>
      <c r="C1884" s="32">
        <v>44592</v>
      </c>
      <c r="D1884" s="33">
        <v>3860.6660000000002</v>
      </c>
      <c r="E1884" s="34">
        <v>0</v>
      </c>
      <c r="F1884" s="34">
        <v>3860.6660000000002</v>
      </c>
      <c r="G1884">
        <v>40</v>
      </c>
      <c r="H1884" t="s">
        <v>51</v>
      </c>
      <c r="I1884" t="s">
        <v>369</v>
      </c>
      <c r="J1884" t="s">
        <v>803</v>
      </c>
      <c r="K1884" s="23" t="str">
        <f>CONCATENATE(G:G,H:H,I:I,J:J)</f>
        <v>40FRM</v>
      </c>
      <c r="M1884" t="str">
        <f>VLOOKUP(B:B,CLIENTS!A:C,3,FALSE)</f>
        <v>CH090</v>
      </c>
      <c r="N1884" s="51" t="str">
        <f>RIGHT(M:M,3)</f>
        <v>090</v>
      </c>
      <c r="O1884" s="52">
        <f>C1884+N1884+30</f>
        <v>44712</v>
      </c>
    </row>
    <row r="1885" spans="1:15" customFormat="1">
      <c r="A1885" t="s">
        <v>2189</v>
      </c>
      <c r="B1885" t="s">
        <v>476</v>
      </c>
      <c r="C1885" s="32">
        <v>44530</v>
      </c>
      <c r="D1885" s="33">
        <v>570.37300000000005</v>
      </c>
      <c r="E1885" s="34">
        <v>0</v>
      </c>
      <c r="F1885" s="34">
        <v>570.37300000000005</v>
      </c>
      <c r="G1885">
        <v>40</v>
      </c>
      <c r="H1885" t="s">
        <v>51</v>
      </c>
      <c r="I1885" t="s">
        <v>369</v>
      </c>
      <c r="J1885" t="s">
        <v>588</v>
      </c>
      <c r="K1885" s="23" t="str">
        <f>CONCATENATE(G:G,H:H,I:I,J:J)</f>
        <v>40FRC</v>
      </c>
      <c r="M1885" t="str">
        <f>VLOOKUP(B:B,CLIENTS!A:C,3,FALSE)</f>
        <v>TR090</v>
      </c>
      <c r="N1885" s="51" t="str">
        <f>RIGHT(M:M,3)</f>
        <v>090</v>
      </c>
      <c r="O1885" s="52">
        <f>C1885+N1885+30</f>
        <v>44650</v>
      </c>
    </row>
    <row r="1886" spans="1:15" customFormat="1">
      <c r="A1886" t="s">
        <v>2703</v>
      </c>
      <c r="B1886" t="s">
        <v>476</v>
      </c>
      <c r="C1886" s="32">
        <v>44560</v>
      </c>
      <c r="D1886" s="33">
        <v>252.285</v>
      </c>
      <c r="E1886" s="34">
        <v>0</v>
      </c>
      <c r="F1886" s="34">
        <v>252.285</v>
      </c>
      <c r="G1886">
        <v>40</v>
      </c>
      <c r="H1886" t="s">
        <v>51</v>
      </c>
      <c r="I1886" t="s">
        <v>369</v>
      </c>
      <c r="J1886" t="s">
        <v>682</v>
      </c>
      <c r="K1886" s="23" t="str">
        <f>CONCATENATE(G:G,H:H,I:I,J:J)</f>
        <v>40FRD</v>
      </c>
      <c r="M1886" t="str">
        <f>VLOOKUP(B:B,CLIENTS!A:C,3,FALSE)</f>
        <v>TR090</v>
      </c>
      <c r="N1886" s="51" t="str">
        <f>RIGHT(M:M,3)</f>
        <v>090</v>
      </c>
      <c r="O1886" s="52">
        <f>C1886+N1886+30</f>
        <v>44680</v>
      </c>
    </row>
    <row r="1887" spans="1:15" customFormat="1">
      <c r="A1887" t="s">
        <v>3348</v>
      </c>
      <c r="B1887" t="s">
        <v>605</v>
      </c>
      <c r="C1887" s="32">
        <v>44592</v>
      </c>
      <c r="D1887" s="33">
        <v>4313.4759999999997</v>
      </c>
      <c r="E1887" s="34">
        <v>0</v>
      </c>
      <c r="F1887" s="34">
        <v>4313.4759999999997</v>
      </c>
      <c r="G1887">
        <v>40</v>
      </c>
      <c r="H1887" t="s">
        <v>51</v>
      </c>
      <c r="I1887" t="s">
        <v>369</v>
      </c>
      <c r="J1887" t="s">
        <v>803</v>
      </c>
      <c r="K1887" s="23" t="str">
        <f>CONCATENATE(G:G,H:H,I:I,J:J)</f>
        <v>40FRM</v>
      </c>
      <c r="M1887" t="str">
        <f>VLOOKUP(B:B,CLIENTS!A:C,3,FALSE)</f>
        <v>TR090</v>
      </c>
      <c r="N1887" s="51" t="str">
        <f>RIGHT(M:M,3)</f>
        <v>090</v>
      </c>
      <c r="O1887" s="52">
        <f>C1887+N1887+30</f>
        <v>44712</v>
      </c>
    </row>
    <row r="1888" spans="1:15" customFormat="1">
      <c r="A1888" t="s">
        <v>3361</v>
      </c>
      <c r="B1888" t="s">
        <v>723</v>
      </c>
      <c r="C1888" s="32">
        <v>44592</v>
      </c>
      <c r="D1888" s="33">
        <v>2053.0859999999998</v>
      </c>
      <c r="E1888" s="34">
        <v>0</v>
      </c>
      <c r="F1888" s="34">
        <v>2053.0859999999998</v>
      </c>
      <c r="G1888">
        <v>40</v>
      </c>
      <c r="H1888" t="s">
        <v>51</v>
      </c>
      <c r="I1888" t="s">
        <v>369</v>
      </c>
      <c r="J1888" t="s">
        <v>803</v>
      </c>
      <c r="K1888" s="23" t="str">
        <f>CONCATENATE(G:G,H:H,I:I,J:J)</f>
        <v>40FRM</v>
      </c>
      <c r="M1888" t="str">
        <f>VLOOKUP(B:B,CLIENTS!A:C,3,FALSE)</f>
        <v>CH090</v>
      </c>
      <c r="N1888" s="51" t="str">
        <f>RIGHT(M:M,3)</f>
        <v>090</v>
      </c>
      <c r="O1888" s="52">
        <f>C1888+N1888+30</f>
        <v>44712</v>
      </c>
    </row>
    <row r="1889" spans="1:15" customFormat="1">
      <c r="A1889" t="s">
        <v>3356</v>
      </c>
      <c r="B1889" t="s">
        <v>983</v>
      </c>
      <c r="C1889" s="32">
        <v>44592</v>
      </c>
      <c r="D1889" s="33">
        <v>2444.5259999999998</v>
      </c>
      <c r="E1889" s="34">
        <v>0</v>
      </c>
      <c r="F1889" s="34">
        <v>2444.5259999999998</v>
      </c>
      <c r="G1889">
        <v>40</v>
      </c>
      <c r="H1889" t="s">
        <v>51</v>
      </c>
      <c r="I1889" t="s">
        <v>369</v>
      </c>
      <c r="J1889" t="s">
        <v>803</v>
      </c>
      <c r="K1889" s="23" t="str">
        <f>CONCATENATE(G:G,H:H,I:I,J:J)</f>
        <v>40FRM</v>
      </c>
      <c r="M1889" t="str">
        <f>VLOOKUP(B:B,CLIENTS!A:C,3,FALSE)</f>
        <v>CH120</v>
      </c>
      <c r="N1889" s="51" t="str">
        <f>RIGHT(M:M,3)</f>
        <v>120</v>
      </c>
      <c r="O1889" s="52">
        <f>C1889+N1889+30</f>
        <v>44742</v>
      </c>
    </row>
    <row r="1890" spans="1:15" customFormat="1">
      <c r="A1890" t="s">
        <v>3362</v>
      </c>
      <c r="B1890" t="s">
        <v>3363</v>
      </c>
      <c r="C1890" s="32">
        <v>44592</v>
      </c>
      <c r="D1890" s="33">
        <v>352.29899999999998</v>
      </c>
      <c r="E1890" s="34">
        <v>0</v>
      </c>
      <c r="F1890" s="34">
        <v>352.29899999999998</v>
      </c>
      <c r="G1890">
        <v>40</v>
      </c>
      <c r="H1890" t="s">
        <v>51</v>
      </c>
      <c r="I1890" t="s">
        <v>369</v>
      </c>
      <c r="J1890" t="s">
        <v>803</v>
      </c>
      <c r="K1890" s="23" t="str">
        <f>CONCATENATE(G:G,H:H,I:I,J:J)</f>
        <v>40FRM</v>
      </c>
      <c r="M1890" t="str">
        <f>VLOOKUP(B:B,CLIENTS!A:C,3,FALSE)</f>
        <v>CH090</v>
      </c>
      <c r="N1890" s="51" t="str">
        <f>RIGHT(M:M,3)</f>
        <v>090</v>
      </c>
      <c r="O1890" s="52">
        <f>C1890+N1890+30</f>
        <v>44712</v>
      </c>
    </row>
    <row r="1891" spans="1:15" customFormat="1">
      <c r="A1891" t="s">
        <v>2707</v>
      </c>
      <c r="B1891" t="s">
        <v>1218</v>
      </c>
      <c r="C1891" s="32">
        <v>44560</v>
      </c>
      <c r="D1891" s="33">
        <v>2272.6550000000002</v>
      </c>
      <c r="E1891" s="34">
        <v>0</v>
      </c>
      <c r="F1891" s="34">
        <v>2272.6550000000002</v>
      </c>
      <c r="G1891">
        <v>40</v>
      </c>
      <c r="H1891" t="s">
        <v>51</v>
      </c>
      <c r="I1891" t="s">
        <v>369</v>
      </c>
      <c r="J1891" t="s">
        <v>682</v>
      </c>
      <c r="K1891" s="23" t="str">
        <f>CONCATENATE(G:G,H:H,I:I,J:J)</f>
        <v>40FRD</v>
      </c>
      <c r="M1891" t="str">
        <f>VLOOKUP(B:B,CLIENTS!A:C,3,FALSE)</f>
        <v>CH090</v>
      </c>
      <c r="N1891" s="51" t="str">
        <f>RIGHT(M:M,3)</f>
        <v>090</v>
      </c>
      <c r="O1891" s="52">
        <f>C1891+N1891+30</f>
        <v>44680</v>
      </c>
    </row>
    <row r="1892" spans="1:15" customFormat="1">
      <c r="A1892" t="s">
        <v>3352</v>
      </c>
      <c r="B1892" t="s">
        <v>1218</v>
      </c>
      <c r="C1892" s="32">
        <v>44592</v>
      </c>
      <c r="D1892" s="33">
        <v>2092.4070000000002</v>
      </c>
      <c r="E1892" s="34">
        <v>0</v>
      </c>
      <c r="F1892" s="34">
        <v>2092.4070000000002</v>
      </c>
      <c r="G1892">
        <v>40</v>
      </c>
      <c r="H1892" t="s">
        <v>51</v>
      </c>
      <c r="I1892" t="s">
        <v>369</v>
      </c>
      <c r="J1892" t="s">
        <v>803</v>
      </c>
      <c r="K1892" s="23" t="str">
        <f>CONCATENATE(G:G,H:H,I:I,J:J)</f>
        <v>40FRM</v>
      </c>
      <c r="M1892" t="str">
        <f>VLOOKUP(B:B,CLIENTS!A:C,3,FALSE)</f>
        <v>CH090</v>
      </c>
      <c r="N1892" s="51" t="str">
        <f>RIGHT(M:M,3)</f>
        <v>090</v>
      </c>
      <c r="O1892" s="52">
        <f>C1892+N1892+30</f>
        <v>44712</v>
      </c>
    </row>
    <row r="1893" spans="1:15" customFormat="1">
      <c r="A1893" t="s">
        <v>3360</v>
      </c>
      <c r="B1893" t="s">
        <v>1246</v>
      </c>
      <c r="C1893" s="32">
        <v>44592</v>
      </c>
      <c r="D1893" s="33">
        <v>176.45</v>
      </c>
      <c r="E1893" s="34">
        <v>0</v>
      </c>
      <c r="F1893" s="34">
        <v>176.45</v>
      </c>
      <c r="G1893">
        <v>40</v>
      </c>
      <c r="H1893" t="s">
        <v>51</v>
      </c>
      <c r="I1893" t="s">
        <v>369</v>
      </c>
      <c r="J1893" t="s">
        <v>803</v>
      </c>
      <c r="K1893" s="23" t="str">
        <f>CONCATENATE(G:G,H:H,I:I,J:J)</f>
        <v>40FRM</v>
      </c>
      <c r="M1893" t="str">
        <f>VLOOKUP(B:B,CLIENTS!A:C,3,FALSE)</f>
        <v>CH090</v>
      </c>
      <c r="N1893" s="51" t="str">
        <f>RIGHT(M:M,3)</f>
        <v>090</v>
      </c>
      <c r="O1893" s="52">
        <f>C1893+N1893+30</f>
        <v>44712</v>
      </c>
    </row>
    <row r="1894" spans="1:15" customFormat="1">
      <c r="A1894" t="s">
        <v>1451</v>
      </c>
      <c r="B1894" t="s">
        <v>1234</v>
      </c>
      <c r="C1894" s="32">
        <v>44427</v>
      </c>
      <c r="D1894" s="33">
        <v>-1800</v>
      </c>
      <c r="E1894" s="34">
        <v>-1798.037</v>
      </c>
      <c r="F1894" s="34">
        <v>-1.9630000000000001</v>
      </c>
      <c r="G1894">
        <v>40</v>
      </c>
      <c r="H1894" t="s">
        <v>51</v>
      </c>
      <c r="I1894" t="s">
        <v>369</v>
      </c>
      <c r="J1894" t="s">
        <v>965</v>
      </c>
      <c r="K1894" s="23" t="str">
        <f>CONCATENATE(G:G,H:H,I:I,J:J)</f>
        <v>40FRK</v>
      </c>
      <c r="M1894" t="str">
        <f>VLOOKUP(B:B,CLIENTS!A:C,3,FALSE)</f>
        <v>ES</v>
      </c>
      <c r="N1894" s="51">
        <v>0</v>
      </c>
      <c r="O1894" s="52">
        <f>C1894+N1894+30</f>
        <v>44457</v>
      </c>
    </row>
    <row r="1895" spans="1:15" customFormat="1">
      <c r="A1895" t="s">
        <v>3367</v>
      </c>
      <c r="B1895" t="s">
        <v>2706</v>
      </c>
      <c r="C1895" s="32">
        <v>44592</v>
      </c>
      <c r="D1895" s="33">
        <v>2763.462</v>
      </c>
      <c r="E1895" s="34">
        <v>0</v>
      </c>
      <c r="F1895" s="34">
        <v>2763.462</v>
      </c>
      <c r="G1895">
        <v>40</v>
      </c>
      <c r="H1895" t="s">
        <v>51</v>
      </c>
      <c r="I1895" t="s">
        <v>369</v>
      </c>
      <c r="J1895" t="s">
        <v>803</v>
      </c>
      <c r="K1895" s="23" t="str">
        <f>CONCATENATE(G:G,H:H,I:I,J:J)</f>
        <v>40FRM</v>
      </c>
      <c r="M1895" t="str">
        <f>VLOOKUP(B:B,CLIENTS!A:C,3,FALSE)</f>
        <v>CH090</v>
      </c>
      <c r="N1895" s="51" t="str">
        <f>RIGHT(M:M,3)</f>
        <v>090</v>
      </c>
      <c r="O1895" s="52">
        <f>C1895+N1895+30</f>
        <v>44712</v>
      </c>
    </row>
    <row r="1896" spans="1:15" customFormat="1">
      <c r="A1896" t="s">
        <v>3096</v>
      </c>
      <c r="B1896" t="s">
        <v>1772</v>
      </c>
      <c r="C1896" s="32">
        <v>44582</v>
      </c>
      <c r="D1896" s="33">
        <v>-800</v>
      </c>
      <c r="E1896" s="34">
        <v>-710.62800000000004</v>
      </c>
      <c r="F1896" s="34">
        <v>-89.372</v>
      </c>
      <c r="G1896">
        <v>40</v>
      </c>
      <c r="H1896" t="s">
        <v>51</v>
      </c>
      <c r="I1896" t="s">
        <v>369</v>
      </c>
      <c r="J1896" t="s">
        <v>803</v>
      </c>
      <c r="K1896" s="23" t="str">
        <f>CONCATENATE(G:G,H:H,I:I,J:J)</f>
        <v>40FRM</v>
      </c>
      <c r="M1896" t="str">
        <f>VLOOKUP(B:B,CLIENTS!A:C,3,FALSE)</f>
        <v>ES</v>
      </c>
      <c r="N1896" s="51">
        <v>0</v>
      </c>
      <c r="O1896" s="52">
        <f>C1896+N1896+30</f>
        <v>44612</v>
      </c>
    </row>
    <row r="1897" spans="1:15" customFormat="1">
      <c r="A1897" t="s">
        <v>3344</v>
      </c>
      <c r="B1897" t="s">
        <v>1772</v>
      </c>
      <c r="C1897" s="32">
        <v>44592</v>
      </c>
      <c r="D1897" s="33">
        <v>1925.827</v>
      </c>
      <c r="E1897" s="34">
        <v>0</v>
      </c>
      <c r="F1897" s="34">
        <v>1925.827</v>
      </c>
      <c r="G1897">
        <v>40</v>
      </c>
      <c r="H1897" t="s">
        <v>51</v>
      </c>
      <c r="I1897" t="s">
        <v>369</v>
      </c>
      <c r="J1897" t="s">
        <v>803</v>
      </c>
      <c r="K1897" s="23" t="str">
        <f>CONCATENATE(G:G,H:H,I:I,J:J)</f>
        <v>40FRM</v>
      </c>
      <c r="M1897" t="str">
        <f>VLOOKUP(B:B,CLIENTS!A:C,3,FALSE)</f>
        <v>ES</v>
      </c>
      <c r="N1897" s="51">
        <v>0</v>
      </c>
      <c r="O1897" s="52">
        <f>C1897+N1897+30</f>
        <v>44622</v>
      </c>
    </row>
    <row r="1898" spans="1:15" customFormat="1">
      <c r="A1898" t="s">
        <v>3364</v>
      </c>
      <c r="B1898" t="s">
        <v>1772</v>
      </c>
      <c r="C1898" s="32">
        <v>44592</v>
      </c>
      <c r="D1898" s="33">
        <v>4419.4179999999997</v>
      </c>
      <c r="E1898" s="34">
        <v>0</v>
      </c>
      <c r="F1898" s="34">
        <v>4419.4179999999997</v>
      </c>
      <c r="G1898">
        <v>40</v>
      </c>
      <c r="H1898" t="s">
        <v>51</v>
      </c>
      <c r="I1898" t="s">
        <v>369</v>
      </c>
      <c r="J1898" t="s">
        <v>803</v>
      </c>
      <c r="K1898" s="23" t="str">
        <f>CONCATENATE(G:G,H:H,I:I,J:J)</f>
        <v>40FRM</v>
      </c>
      <c r="M1898" t="str">
        <f>VLOOKUP(B:B,CLIENTS!A:C,3,FALSE)</f>
        <v>ES</v>
      </c>
      <c r="N1898" s="51">
        <v>0</v>
      </c>
      <c r="O1898" s="52">
        <f>C1898+N1898+30</f>
        <v>44622</v>
      </c>
    </row>
    <row r="1899" spans="1:15" customFormat="1">
      <c r="A1899" t="s">
        <v>2717</v>
      </c>
      <c r="B1899" t="s">
        <v>37</v>
      </c>
      <c r="C1899" s="32">
        <v>44560</v>
      </c>
      <c r="D1899" s="33">
        <v>4163.0290000000005</v>
      </c>
      <c r="E1899" s="34">
        <v>0</v>
      </c>
      <c r="F1899" s="34">
        <v>4163.0290000000005</v>
      </c>
      <c r="G1899">
        <v>40</v>
      </c>
      <c r="H1899" t="s">
        <v>51</v>
      </c>
      <c r="I1899" t="s">
        <v>369</v>
      </c>
      <c r="J1899" t="s">
        <v>682</v>
      </c>
      <c r="K1899" s="23" t="str">
        <f>CONCATENATE(G:G,H:H,I:I,J:J)</f>
        <v>40FRD</v>
      </c>
      <c r="M1899" t="str">
        <f>VLOOKUP(B:B,CLIENTS!A:C,3,FALSE)</f>
        <v>CH060</v>
      </c>
      <c r="N1899" s="51" t="str">
        <f>RIGHT(M:M,3)</f>
        <v>060</v>
      </c>
      <c r="O1899" s="52">
        <f>C1899+N1899+30</f>
        <v>44650</v>
      </c>
    </row>
    <row r="1900" spans="1:15" customFormat="1">
      <c r="A1900" t="s">
        <v>3397</v>
      </c>
      <c r="B1900" t="s">
        <v>37</v>
      </c>
      <c r="C1900" s="32">
        <v>44592</v>
      </c>
      <c r="D1900" s="33">
        <v>2129.7339999999999</v>
      </c>
      <c r="E1900" s="34">
        <v>0</v>
      </c>
      <c r="F1900" s="34">
        <v>2129.7339999999999</v>
      </c>
      <c r="G1900">
        <v>40</v>
      </c>
      <c r="H1900" t="s">
        <v>51</v>
      </c>
      <c r="I1900" t="s">
        <v>369</v>
      </c>
      <c r="J1900" t="s">
        <v>803</v>
      </c>
      <c r="K1900" s="23" t="str">
        <f>CONCATENATE(G:G,H:H,I:I,J:J)</f>
        <v>40FRM</v>
      </c>
      <c r="M1900" t="str">
        <f>VLOOKUP(B:B,CLIENTS!A:C,3,FALSE)</f>
        <v>CH060</v>
      </c>
      <c r="N1900" s="51" t="str">
        <f>RIGHT(M:M,3)</f>
        <v>060</v>
      </c>
      <c r="O1900" s="52">
        <f>C1900+N1900+30</f>
        <v>44682</v>
      </c>
    </row>
    <row r="1901" spans="1:15" customFormat="1">
      <c r="A1901" t="s">
        <v>2185</v>
      </c>
      <c r="B1901" t="s">
        <v>2186</v>
      </c>
      <c r="C1901" s="32">
        <v>44530</v>
      </c>
      <c r="D1901" s="33">
        <v>751.33699999999999</v>
      </c>
      <c r="E1901" s="34">
        <v>0</v>
      </c>
      <c r="F1901" s="34">
        <v>751.33699999999999</v>
      </c>
      <c r="G1901">
        <v>40</v>
      </c>
      <c r="H1901" t="s">
        <v>51</v>
      </c>
      <c r="I1901" t="s">
        <v>369</v>
      </c>
      <c r="J1901" t="s">
        <v>588</v>
      </c>
      <c r="K1901" s="23" t="str">
        <f>CONCATENATE(G:G,H:H,I:I,J:J)</f>
        <v>40FRC</v>
      </c>
      <c r="M1901" t="str">
        <f>VLOOKUP(B:B,CLIENTS!A:C,3,FALSE)</f>
        <v>CH090</v>
      </c>
      <c r="N1901" s="51" t="str">
        <f>RIGHT(M:M,3)</f>
        <v>090</v>
      </c>
      <c r="O1901" s="52">
        <f>C1901+N1901+30</f>
        <v>44650</v>
      </c>
    </row>
    <row r="1902" spans="1:15" customFormat="1">
      <c r="A1902" t="s">
        <v>2718</v>
      </c>
      <c r="B1902" t="s">
        <v>2186</v>
      </c>
      <c r="C1902" s="32">
        <v>44560</v>
      </c>
      <c r="D1902" s="33">
        <v>1194.357</v>
      </c>
      <c r="E1902" s="34">
        <v>0</v>
      </c>
      <c r="F1902" s="34">
        <v>1194.357</v>
      </c>
      <c r="G1902">
        <v>40</v>
      </c>
      <c r="H1902" t="s">
        <v>51</v>
      </c>
      <c r="I1902" t="s">
        <v>369</v>
      </c>
      <c r="J1902" t="s">
        <v>682</v>
      </c>
      <c r="K1902" s="23" t="str">
        <f>CONCATENATE(G:G,H:H,I:I,J:J)</f>
        <v>40FRD</v>
      </c>
      <c r="M1902" t="str">
        <f>VLOOKUP(B:B,CLIENTS!A:C,3,FALSE)</f>
        <v>CH090</v>
      </c>
      <c r="N1902" s="51" t="str">
        <f>RIGHT(M:M,3)</f>
        <v>090</v>
      </c>
      <c r="O1902" s="52">
        <f>C1902+N1902+30</f>
        <v>44680</v>
      </c>
    </row>
    <row r="1903" spans="1:15" customFormat="1">
      <c r="A1903" t="s">
        <v>596</v>
      </c>
      <c r="B1903" t="s">
        <v>597</v>
      </c>
      <c r="C1903" s="32">
        <v>42906</v>
      </c>
      <c r="D1903" s="33">
        <v>-1563</v>
      </c>
      <c r="E1903" s="34">
        <v>-1563.3869999999999</v>
      </c>
      <c r="F1903" s="34">
        <v>0.38700000000000001</v>
      </c>
      <c r="G1903">
        <v>40</v>
      </c>
      <c r="H1903" t="s">
        <v>51</v>
      </c>
      <c r="I1903" t="s">
        <v>369</v>
      </c>
      <c r="J1903" t="s">
        <v>101</v>
      </c>
      <c r="K1903" s="23" t="str">
        <f>CONCATENATE(G:G,H:H,I:I,J:J)</f>
        <v>40FRJ</v>
      </c>
      <c r="M1903" t="str">
        <f>VLOOKUP(B:B,CLIENTS!A:C,3,FALSE)</f>
        <v>ES</v>
      </c>
      <c r="N1903" s="51">
        <v>0</v>
      </c>
      <c r="O1903" s="52">
        <f>C1903+N1903+30</f>
        <v>42936</v>
      </c>
    </row>
    <row r="1904" spans="1:15" customFormat="1">
      <c r="A1904" t="s">
        <v>600</v>
      </c>
      <c r="B1904" t="s">
        <v>597</v>
      </c>
      <c r="C1904" s="32">
        <v>42916</v>
      </c>
      <c r="D1904" s="33">
        <v>1563.3869999999999</v>
      </c>
      <c r="E1904" s="34">
        <v>1563.7739999999999</v>
      </c>
      <c r="F1904" s="34">
        <v>-0.38700000000000001</v>
      </c>
      <c r="G1904">
        <v>40</v>
      </c>
      <c r="H1904" t="s">
        <v>51</v>
      </c>
      <c r="I1904" t="s">
        <v>369</v>
      </c>
      <c r="J1904" t="s">
        <v>101</v>
      </c>
      <c r="K1904" s="23" t="str">
        <f>CONCATENATE(G:G,H:H,I:I,J:J)</f>
        <v>40FRJ</v>
      </c>
      <c r="M1904" t="str">
        <f>VLOOKUP(B:B,CLIENTS!A:C,3,FALSE)</f>
        <v>ES</v>
      </c>
      <c r="N1904" s="51">
        <v>0</v>
      </c>
      <c r="O1904" s="52">
        <f>C1904+N1904+30</f>
        <v>42946</v>
      </c>
    </row>
    <row r="1905" spans="1:15" customFormat="1">
      <c r="A1905" t="s">
        <v>2715</v>
      </c>
      <c r="B1905" t="s">
        <v>982</v>
      </c>
      <c r="C1905" s="32">
        <v>44560</v>
      </c>
      <c r="D1905" s="33">
        <v>9840.2690000000002</v>
      </c>
      <c r="E1905" s="34">
        <v>0</v>
      </c>
      <c r="F1905" s="34">
        <v>9840.2690000000002</v>
      </c>
      <c r="G1905">
        <v>40</v>
      </c>
      <c r="H1905" t="s">
        <v>51</v>
      </c>
      <c r="I1905" t="s">
        <v>369</v>
      </c>
      <c r="J1905" t="s">
        <v>682</v>
      </c>
      <c r="K1905" s="23" t="str">
        <f>CONCATENATE(G:G,H:H,I:I,J:J)</f>
        <v>40FRD</v>
      </c>
      <c r="M1905" t="str">
        <f>VLOOKUP(B:B,CLIENTS!A:C,3,FALSE)</f>
        <v>CH090</v>
      </c>
      <c r="N1905" s="51" t="str">
        <f>RIGHT(M:M,3)</f>
        <v>090</v>
      </c>
      <c r="O1905" s="52">
        <f>C1905+N1905+30</f>
        <v>44680</v>
      </c>
    </row>
    <row r="1906" spans="1:15" customFormat="1">
      <c r="A1906" t="s">
        <v>3168</v>
      </c>
      <c r="B1906" t="s">
        <v>982</v>
      </c>
      <c r="C1906" s="32">
        <v>44586</v>
      </c>
      <c r="D1906" s="33">
        <v>87.337000000000003</v>
      </c>
      <c r="E1906" s="34">
        <v>0</v>
      </c>
      <c r="F1906" s="34">
        <v>87.337000000000003</v>
      </c>
      <c r="G1906">
        <v>40</v>
      </c>
      <c r="H1906" t="s">
        <v>51</v>
      </c>
      <c r="I1906" t="s">
        <v>369</v>
      </c>
      <c r="J1906" t="s">
        <v>803</v>
      </c>
      <c r="K1906" s="23" t="str">
        <f>CONCATENATE(G:G,H:H,I:I,J:J)</f>
        <v>40FRM</v>
      </c>
      <c r="M1906" t="str">
        <f>VLOOKUP(B:B,CLIENTS!A:C,3,FALSE)</f>
        <v>CH090</v>
      </c>
      <c r="N1906" s="51" t="str">
        <f>RIGHT(M:M,3)</f>
        <v>090</v>
      </c>
      <c r="O1906" s="52">
        <f>C1906+N1906+30</f>
        <v>44706</v>
      </c>
    </row>
    <row r="1907" spans="1:15" customFormat="1">
      <c r="A1907" t="s">
        <v>3169</v>
      </c>
      <c r="B1907" t="s">
        <v>982</v>
      </c>
      <c r="C1907" s="32">
        <v>44586</v>
      </c>
      <c r="D1907" s="33">
        <v>61.542999999999999</v>
      </c>
      <c r="E1907" s="34">
        <v>0</v>
      </c>
      <c r="F1907" s="34">
        <v>61.542999999999999</v>
      </c>
      <c r="G1907">
        <v>40</v>
      </c>
      <c r="H1907" t="s">
        <v>51</v>
      </c>
      <c r="I1907" t="s">
        <v>369</v>
      </c>
      <c r="J1907" t="s">
        <v>803</v>
      </c>
      <c r="K1907" s="23" t="str">
        <f>CONCATENATE(G:G,H:H,I:I,J:J)</f>
        <v>40FRM</v>
      </c>
      <c r="M1907" t="str">
        <f>VLOOKUP(B:B,CLIENTS!A:C,3,FALSE)</f>
        <v>CH090</v>
      </c>
      <c r="N1907" s="51" t="str">
        <f>RIGHT(M:M,3)</f>
        <v>090</v>
      </c>
      <c r="O1907" s="52">
        <f>C1907+N1907+30</f>
        <v>44706</v>
      </c>
    </row>
    <row r="1908" spans="1:15" customFormat="1">
      <c r="A1908" t="s">
        <v>3391</v>
      </c>
      <c r="B1908" t="s">
        <v>982</v>
      </c>
      <c r="C1908" s="32">
        <v>44592</v>
      </c>
      <c r="D1908" s="33">
        <v>9341.7250000000004</v>
      </c>
      <c r="E1908" s="34">
        <v>0</v>
      </c>
      <c r="F1908" s="34">
        <v>9341.7250000000004</v>
      </c>
      <c r="G1908">
        <v>40</v>
      </c>
      <c r="H1908" t="s">
        <v>51</v>
      </c>
      <c r="I1908" t="s">
        <v>369</v>
      </c>
      <c r="J1908" t="s">
        <v>803</v>
      </c>
      <c r="K1908" s="23" t="str">
        <f>CONCATENATE(G:G,H:H,I:I,J:J)</f>
        <v>40FRM</v>
      </c>
      <c r="M1908" t="str">
        <f>VLOOKUP(B:B,CLIENTS!A:C,3,FALSE)</f>
        <v>CH090</v>
      </c>
      <c r="N1908" s="51" t="str">
        <f>RIGHT(M:M,3)</f>
        <v>090</v>
      </c>
      <c r="O1908" s="52">
        <f>C1908+N1908+30</f>
        <v>44712</v>
      </c>
    </row>
    <row r="1909" spans="1:15" customFormat="1">
      <c r="A1909" t="s">
        <v>3392</v>
      </c>
      <c r="B1909" t="s">
        <v>599</v>
      </c>
      <c r="C1909" s="32">
        <v>44592</v>
      </c>
      <c r="D1909" s="33">
        <v>5817.4679999999998</v>
      </c>
      <c r="E1909" s="34">
        <v>0</v>
      </c>
      <c r="F1909" s="34">
        <v>5817.4679999999998</v>
      </c>
      <c r="G1909">
        <v>40</v>
      </c>
      <c r="H1909" t="s">
        <v>51</v>
      </c>
      <c r="I1909" t="s">
        <v>369</v>
      </c>
      <c r="J1909" t="s">
        <v>803</v>
      </c>
      <c r="K1909" s="23" t="str">
        <f>CONCATENATE(G:G,H:H,I:I,J:J)</f>
        <v>40FRM</v>
      </c>
      <c r="M1909" t="str">
        <f>VLOOKUP(B:B,CLIENTS!A:C,3,FALSE)</f>
        <v>TR090</v>
      </c>
      <c r="N1909" s="51" t="str">
        <f>RIGHT(M:M,3)</f>
        <v>090</v>
      </c>
      <c r="O1909" s="52">
        <f>C1909+N1909+30</f>
        <v>44712</v>
      </c>
    </row>
    <row r="1910" spans="1:15" customFormat="1">
      <c r="A1910" t="s">
        <v>3399</v>
      </c>
      <c r="B1910" t="s">
        <v>3400</v>
      </c>
      <c r="C1910" s="32">
        <v>44592</v>
      </c>
      <c r="D1910" s="33">
        <v>8714.6329999999998</v>
      </c>
      <c r="E1910" s="34">
        <v>0</v>
      </c>
      <c r="F1910" s="34">
        <v>8714.6329999999998</v>
      </c>
      <c r="G1910">
        <v>40</v>
      </c>
      <c r="H1910" t="s">
        <v>51</v>
      </c>
      <c r="I1910" t="s">
        <v>369</v>
      </c>
      <c r="J1910" t="s">
        <v>803</v>
      </c>
      <c r="K1910" s="23" t="str">
        <f>CONCATENATE(G:G,H:H,I:I,J:J)</f>
        <v>40FRM</v>
      </c>
      <c r="M1910" t="str">
        <f>VLOOKUP(B:B,CLIENTS!A:C,3,FALSE)</f>
        <v>TR120</v>
      </c>
      <c r="N1910" s="51" t="str">
        <f>RIGHT(M:M,3)</f>
        <v>120</v>
      </c>
      <c r="O1910" s="52">
        <f>C1910+N1910+30</f>
        <v>44742</v>
      </c>
    </row>
    <row r="1911" spans="1:15" customFormat="1">
      <c r="A1911" t="s">
        <v>3393</v>
      </c>
      <c r="B1911" t="s">
        <v>3394</v>
      </c>
      <c r="C1911" s="32">
        <v>44592</v>
      </c>
      <c r="D1911" s="33">
        <v>14581.13</v>
      </c>
      <c r="E1911" s="34">
        <v>0</v>
      </c>
      <c r="F1911" s="34">
        <v>14581.13</v>
      </c>
      <c r="G1911">
        <v>40</v>
      </c>
      <c r="H1911" t="s">
        <v>51</v>
      </c>
      <c r="I1911" t="s">
        <v>369</v>
      </c>
      <c r="J1911" t="s">
        <v>803</v>
      </c>
      <c r="K1911" s="23" t="str">
        <f>CONCATENATE(G:G,H:H,I:I,J:J)</f>
        <v>40FRM</v>
      </c>
      <c r="M1911" t="str">
        <f>VLOOKUP(B:B,CLIENTS!A:C,3,FALSE)</f>
        <v>CH090</v>
      </c>
      <c r="N1911" s="51" t="str">
        <f>RIGHT(M:M,3)</f>
        <v>090</v>
      </c>
      <c r="O1911" s="52">
        <f>C1911+N1911+30</f>
        <v>44712</v>
      </c>
    </row>
    <row r="1912" spans="1:15" customFormat="1">
      <c r="A1912" t="s">
        <v>1429</v>
      </c>
      <c r="B1912" t="s">
        <v>620</v>
      </c>
      <c r="C1912" s="32">
        <v>44413</v>
      </c>
      <c r="D1912" s="33">
        <v>8000</v>
      </c>
      <c r="E1912" s="34">
        <v>0</v>
      </c>
      <c r="F1912" s="34">
        <v>8000</v>
      </c>
      <c r="G1912">
        <v>40</v>
      </c>
      <c r="H1912" t="s">
        <v>52</v>
      </c>
      <c r="I1912" t="s">
        <v>369</v>
      </c>
      <c r="J1912" t="s">
        <v>965</v>
      </c>
      <c r="K1912" s="23" t="str">
        <f>CONCATENATE(G:G,H:H,I:I,J:J)</f>
        <v>40IRK</v>
      </c>
      <c r="M1912" t="str">
        <f>VLOOKUP(B:B,CLIENTS!A:C,3,FALSE)</f>
        <v>CH060</v>
      </c>
      <c r="N1912" s="51" t="str">
        <f>RIGHT(M:M,3)</f>
        <v>060</v>
      </c>
      <c r="O1912" s="52">
        <f>C1912+N1912+30</f>
        <v>44503</v>
      </c>
    </row>
    <row r="1913" spans="1:15" customFormat="1">
      <c r="A1913" t="s">
        <v>3401</v>
      </c>
      <c r="B1913" t="s">
        <v>1066</v>
      </c>
      <c r="C1913" s="32">
        <v>44592</v>
      </c>
      <c r="D1913" s="33">
        <v>19896.3</v>
      </c>
      <c r="E1913" s="34">
        <v>0</v>
      </c>
      <c r="F1913" s="34">
        <v>19896.3</v>
      </c>
      <c r="G1913">
        <v>40</v>
      </c>
      <c r="H1913" t="s">
        <v>51</v>
      </c>
      <c r="I1913" t="s">
        <v>369</v>
      </c>
      <c r="J1913" t="s">
        <v>803</v>
      </c>
      <c r="K1913" s="23" t="str">
        <f>CONCATENATE(G:G,H:H,I:I,J:J)</f>
        <v>40FRM</v>
      </c>
      <c r="M1913" t="str">
        <f>VLOOKUP(B:B,CLIENTS!A:C,3,FALSE)</f>
        <v>CH090</v>
      </c>
      <c r="N1913" s="51" t="str">
        <f>RIGHT(M:M,3)</f>
        <v>090</v>
      </c>
      <c r="O1913" s="52">
        <f>C1913+N1913+30</f>
        <v>44712</v>
      </c>
    </row>
    <row r="1914" spans="1:15" customFormat="1">
      <c r="A1914" t="s">
        <v>3402</v>
      </c>
      <c r="B1914" t="s">
        <v>2181</v>
      </c>
      <c r="C1914" s="32">
        <v>44592</v>
      </c>
      <c r="D1914" s="33">
        <v>8464.0360000000001</v>
      </c>
      <c r="E1914" s="34">
        <v>0</v>
      </c>
      <c r="F1914" s="34">
        <v>8464.0360000000001</v>
      </c>
      <c r="G1914">
        <v>40</v>
      </c>
      <c r="H1914" t="s">
        <v>51</v>
      </c>
      <c r="I1914" t="s">
        <v>369</v>
      </c>
      <c r="J1914" t="s">
        <v>803</v>
      </c>
      <c r="K1914" s="23" t="str">
        <f>CONCATENATE(G:G,H:H,I:I,J:J)</f>
        <v>40FRM</v>
      </c>
      <c r="M1914" t="str">
        <f>VLOOKUP(B:B,CLIENTS!A:C,3,FALSE)</f>
        <v>CH120</v>
      </c>
      <c r="N1914" s="51" t="str">
        <f>RIGHT(M:M,3)</f>
        <v>120</v>
      </c>
      <c r="O1914" s="52">
        <f>C1914+N1914+30</f>
        <v>44742</v>
      </c>
    </row>
    <row r="1915" spans="1:15" customFormat="1">
      <c r="A1915" t="s">
        <v>2714</v>
      </c>
      <c r="B1915" t="s">
        <v>829</v>
      </c>
      <c r="C1915" s="32">
        <v>44560</v>
      </c>
      <c r="D1915" s="33">
        <v>3799.9009999999998</v>
      </c>
      <c r="E1915" s="34">
        <v>3761.9009999999998</v>
      </c>
      <c r="F1915" s="34">
        <v>38</v>
      </c>
      <c r="G1915">
        <v>40</v>
      </c>
      <c r="H1915" t="s">
        <v>51</v>
      </c>
      <c r="I1915" t="s">
        <v>369</v>
      </c>
      <c r="J1915" t="s">
        <v>682</v>
      </c>
      <c r="K1915" s="23" t="str">
        <f>CONCATENATE(G:G,H:H,I:I,J:J)</f>
        <v>40FRD</v>
      </c>
      <c r="M1915" t="str">
        <f>VLOOKUP(B:B,CLIENTS!A:C,3,FALSE)</f>
        <v>CH090</v>
      </c>
      <c r="N1915" s="51" t="str">
        <f>RIGHT(M:M,3)</f>
        <v>090</v>
      </c>
      <c r="O1915" s="52">
        <f>C1915+N1915+30</f>
        <v>44680</v>
      </c>
    </row>
    <row r="1916" spans="1:15" customFormat="1">
      <c r="A1916" t="s">
        <v>3395</v>
      </c>
      <c r="B1916" t="s">
        <v>829</v>
      </c>
      <c r="C1916" s="32">
        <v>44592</v>
      </c>
      <c r="D1916" s="33">
        <v>11750.757</v>
      </c>
      <c r="E1916" s="34">
        <v>0</v>
      </c>
      <c r="F1916" s="34">
        <v>11750.757</v>
      </c>
      <c r="G1916">
        <v>40</v>
      </c>
      <c r="H1916" t="s">
        <v>51</v>
      </c>
      <c r="I1916" t="s">
        <v>369</v>
      </c>
      <c r="J1916" t="s">
        <v>803</v>
      </c>
      <c r="K1916" s="23" t="str">
        <f>CONCATENATE(G:G,H:H,I:I,J:J)</f>
        <v>40FRM</v>
      </c>
      <c r="M1916" t="str">
        <f>VLOOKUP(B:B,CLIENTS!A:C,3,FALSE)</f>
        <v>CH090</v>
      </c>
      <c r="N1916" s="51" t="str">
        <f>RIGHT(M:M,3)</f>
        <v>090</v>
      </c>
      <c r="O1916" s="52">
        <f>C1916+N1916+30</f>
        <v>44712</v>
      </c>
    </row>
    <row r="1917" spans="1:15" customFormat="1">
      <c r="A1917">
        <v>21404339</v>
      </c>
      <c r="B1917" t="s">
        <v>847</v>
      </c>
      <c r="C1917" s="32">
        <v>44530</v>
      </c>
      <c r="D1917" s="33">
        <v>-20000</v>
      </c>
      <c r="E1917" s="34">
        <v>-19996.071</v>
      </c>
      <c r="F1917" s="34">
        <v>-3.9289999999999998</v>
      </c>
      <c r="G1917">
        <v>40</v>
      </c>
      <c r="H1917" t="s">
        <v>51</v>
      </c>
      <c r="I1917" t="s">
        <v>369</v>
      </c>
      <c r="J1917" t="s">
        <v>588</v>
      </c>
      <c r="K1917" s="23" t="str">
        <f>CONCATENATE(G:G,H:H,I:I,J:J)</f>
        <v>40FRC</v>
      </c>
      <c r="M1917" t="str">
        <f>VLOOKUP(B:B,CLIENTS!A:C,3,FALSE)</f>
        <v>CH090</v>
      </c>
      <c r="N1917" s="51" t="str">
        <f>RIGHT(M:M,3)</f>
        <v>090</v>
      </c>
      <c r="O1917" s="52">
        <f>C1917+N1917+30</f>
        <v>44650</v>
      </c>
    </row>
    <row r="1918" spans="1:15" customFormat="1">
      <c r="A1918" t="s">
        <v>3398</v>
      </c>
      <c r="B1918" t="s">
        <v>847</v>
      </c>
      <c r="C1918" s="32">
        <v>44592</v>
      </c>
      <c r="D1918" s="33">
        <v>30721.09</v>
      </c>
      <c r="E1918" s="34">
        <v>0</v>
      </c>
      <c r="F1918" s="34">
        <v>30721.09</v>
      </c>
      <c r="G1918">
        <v>40</v>
      </c>
      <c r="H1918" t="s">
        <v>51</v>
      </c>
      <c r="I1918" t="s">
        <v>369</v>
      </c>
      <c r="J1918" t="s">
        <v>803</v>
      </c>
      <c r="K1918" s="23" t="str">
        <f>CONCATENATE(G:G,H:H,I:I,J:J)</f>
        <v>40FRM</v>
      </c>
      <c r="M1918" t="str">
        <f>VLOOKUP(B:B,CLIENTS!A:C,3,FALSE)</f>
        <v>CH090</v>
      </c>
      <c r="N1918" s="51" t="str">
        <f>RIGHT(M:M,3)</f>
        <v>090</v>
      </c>
      <c r="O1918" s="52">
        <f>C1918+N1918+30</f>
        <v>44712</v>
      </c>
    </row>
    <row r="1919" spans="1:15" customFormat="1">
      <c r="A1919" t="s">
        <v>3390</v>
      </c>
      <c r="B1919" t="s">
        <v>1249</v>
      </c>
      <c r="C1919" s="32">
        <v>44592</v>
      </c>
      <c r="D1919" s="33">
        <v>5570.2669999999998</v>
      </c>
      <c r="E1919" s="34">
        <v>0</v>
      </c>
      <c r="F1919" s="34">
        <v>5570.2669999999998</v>
      </c>
      <c r="G1919">
        <v>40</v>
      </c>
      <c r="H1919" t="s">
        <v>51</v>
      </c>
      <c r="I1919" t="s">
        <v>369</v>
      </c>
      <c r="J1919" t="s">
        <v>803</v>
      </c>
      <c r="K1919" s="23" t="str">
        <f>CONCATENATE(G:G,H:H,I:I,J:J)</f>
        <v>40FRM</v>
      </c>
      <c r="M1919" t="str">
        <f>VLOOKUP(B:B,CLIENTS!A:C,3,FALSE)</f>
        <v>CH090</v>
      </c>
      <c r="N1919" s="51" t="str">
        <f>RIGHT(M:M,3)</f>
        <v>090</v>
      </c>
      <c r="O1919" s="52">
        <f>C1919+N1919+30</f>
        <v>44712</v>
      </c>
    </row>
    <row r="1920" spans="1:15" customFormat="1">
      <c r="A1920" t="s">
        <v>2183</v>
      </c>
      <c r="B1920" t="s">
        <v>2184</v>
      </c>
      <c r="C1920" s="32">
        <v>44530</v>
      </c>
      <c r="D1920" s="33">
        <v>1226.229</v>
      </c>
      <c r="E1920" s="34">
        <v>1213.9670000000001</v>
      </c>
      <c r="F1920" s="34">
        <v>12.262</v>
      </c>
      <c r="G1920">
        <v>40</v>
      </c>
      <c r="H1920" t="s">
        <v>51</v>
      </c>
      <c r="I1920" t="s">
        <v>369</v>
      </c>
      <c r="J1920" t="s">
        <v>588</v>
      </c>
      <c r="K1920" s="23" t="str">
        <f>CONCATENATE(G:G,H:H,I:I,J:J)</f>
        <v>40FRC</v>
      </c>
      <c r="M1920" t="str">
        <f>VLOOKUP(B:B,CLIENTS!A:C,3,FALSE)</f>
        <v>CH090</v>
      </c>
      <c r="N1920" s="51" t="str">
        <f>RIGHT(M:M,3)</f>
        <v>090</v>
      </c>
      <c r="O1920" s="52">
        <f>C1920+N1920+30</f>
        <v>44650</v>
      </c>
    </row>
    <row r="1921" spans="1:15" customFormat="1">
      <c r="A1921" t="s">
        <v>2716</v>
      </c>
      <c r="B1921" t="s">
        <v>2184</v>
      </c>
      <c r="C1921" s="32">
        <v>44560</v>
      </c>
      <c r="D1921" s="33">
        <v>1617.62</v>
      </c>
      <c r="E1921" s="34">
        <v>0</v>
      </c>
      <c r="F1921" s="34">
        <v>1617.62</v>
      </c>
      <c r="G1921">
        <v>40</v>
      </c>
      <c r="H1921" t="s">
        <v>51</v>
      </c>
      <c r="I1921" t="s">
        <v>369</v>
      </c>
      <c r="J1921" t="s">
        <v>682</v>
      </c>
      <c r="K1921" s="23" t="str">
        <f>CONCATENATE(G:G,H:H,I:I,J:J)</f>
        <v>40FRD</v>
      </c>
      <c r="M1921" t="str">
        <f>VLOOKUP(B:B,CLIENTS!A:C,3,FALSE)</f>
        <v>CH090</v>
      </c>
      <c r="N1921" s="51" t="str">
        <f>RIGHT(M:M,3)</f>
        <v>090</v>
      </c>
      <c r="O1921" s="52">
        <f>C1921+N1921+30</f>
        <v>44680</v>
      </c>
    </row>
    <row r="1922" spans="1:15" customFormat="1">
      <c r="A1922" t="s">
        <v>1794</v>
      </c>
      <c r="B1922" t="s">
        <v>1247</v>
      </c>
      <c r="C1922" s="32">
        <v>44498</v>
      </c>
      <c r="D1922" s="33">
        <v>0</v>
      </c>
      <c r="E1922" s="34">
        <v>0.98899999999999999</v>
      </c>
      <c r="F1922" s="34">
        <v>-0.98899999999999999</v>
      </c>
      <c r="G1922">
        <v>40</v>
      </c>
      <c r="H1922" t="s">
        <v>51</v>
      </c>
      <c r="I1922" t="s">
        <v>369</v>
      </c>
      <c r="J1922" t="s">
        <v>1173</v>
      </c>
      <c r="K1922" s="23" t="str">
        <f>CONCATENATE(G:G,H:H,I:I,J:J)</f>
        <v>40FRH</v>
      </c>
      <c r="M1922" t="str">
        <f>VLOOKUP(B:B,CLIENTS!A:C,3,FALSE)</f>
        <v>ES030</v>
      </c>
      <c r="N1922" s="51" t="str">
        <f>RIGHT(M:M,3)</f>
        <v>030</v>
      </c>
      <c r="O1922" s="52">
        <f>C1922+N1922+30</f>
        <v>44558</v>
      </c>
    </row>
    <row r="1923" spans="1:15" customFormat="1">
      <c r="A1923" t="s">
        <v>3396</v>
      </c>
      <c r="B1923" t="s">
        <v>1247</v>
      </c>
      <c r="C1923" s="32">
        <v>44592</v>
      </c>
      <c r="D1923" s="33">
        <v>11222.540999999999</v>
      </c>
      <c r="E1923" s="34">
        <v>0</v>
      </c>
      <c r="F1923" s="34">
        <v>11222.540999999999</v>
      </c>
      <c r="G1923">
        <v>40</v>
      </c>
      <c r="H1923" t="s">
        <v>51</v>
      </c>
      <c r="I1923" t="s">
        <v>369</v>
      </c>
      <c r="J1923" t="s">
        <v>803</v>
      </c>
      <c r="K1923" s="23" t="str">
        <f>CONCATENATE(G:G,H:H,I:I,J:J)</f>
        <v>40FRM</v>
      </c>
      <c r="M1923" t="str">
        <f>VLOOKUP(B:B,CLIENTS!A:C,3,FALSE)</f>
        <v>ES030</v>
      </c>
      <c r="N1923" s="51" t="str">
        <f>RIGHT(M:M,3)</f>
        <v>030</v>
      </c>
      <c r="O1923" s="52">
        <f>C1923+N1923+30</f>
        <v>44652</v>
      </c>
    </row>
    <row r="1924" spans="1:15" customFormat="1">
      <c r="A1924" t="s">
        <v>1430</v>
      </c>
      <c r="B1924" t="s">
        <v>1248</v>
      </c>
      <c r="C1924" s="32">
        <v>44413</v>
      </c>
      <c r="D1924" s="33">
        <v>2425.8890000000001</v>
      </c>
      <c r="E1924" s="34">
        <v>8.6039999999999992</v>
      </c>
      <c r="F1924" s="34">
        <v>2417.2849999999999</v>
      </c>
      <c r="G1924">
        <v>40</v>
      </c>
      <c r="H1924" t="s">
        <v>52</v>
      </c>
      <c r="I1924" t="s">
        <v>369</v>
      </c>
      <c r="J1924" t="s">
        <v>965</v>
      </c>
      <c r="K1924" s="23" t="str">
        <f>CONCATENATE(G:G,H:H,I:I,J:J)</f>
        <v>40IRK</v>
      </c>
      <c r="M1924" t="str">
        <f>VLOOKUP(B:B,CLIENTS!A:C,3,FALSE)</f>
        <v>TR090</v>
      </c>
      <c r="N1924" s="51" t="str">
        <f>RIGHT(M:M,3)</f>
        <v>090</v>
      </c>
      <c r="O1924" s="52">
        <f>C1924+N1924+30</f>
        <v>44533</v>
      </c>
    </row>
    <row r="1925" spans="1:15" customFormat="1">
      <c r="A1925" t="s">
        <v>1697</v>
      </c>
      <c r="B1925" t="s">
        <v>1248</v>
      </c>
      <c r="C1925" s="32">
        <v>44481</v>
      </c>
      <c r="D1925" s="33">
        <v>1101.8820000000001</v>
      </c>
      <c r="E1925" s="34">
        <v>0</v>
      </c>
      <c r="F1925" s="34">
        <v>1101.8820000000001</v>
      </c>
      <c r="G1925">
        <v>40</v>
      </c>
      <c r="H1925" t="s">
        <v>52</v>
      </c>
      <c r="I1925" t="s">
        <v>369</v>
      </c>
      <c r="J1925" t="s">
        <v>1173</v>
      </c>
      <c r="K1925" s="23" t="str">
        <f>CONCATENATE(G:G,H:H,I:I,J:J)</f>
        <v>40IRH</v>
      </c>
      <c r="M1925" t="str">
        <f>VLOOKUP(B:B,CLIENTS!A:C,3,FALSE)</f>
        <v>TR090</v>
      </c>
      <c r="N1925" s="51" t="str">
        <f>RIGHT(M:M,3)</f>
        <v>090</v>
      </c>
      <c r="O1925" s="52">
        <f>C1925+N1925+30</f>
        <v>44601</v>
      </c>
    </row>
    <row r="1926" spans="1:15" customFormat="1">
      <c r="A1926" t="s">
        <v>3403</v>
      </c>
      <c r="B1926" t="s">
        <v>1839</v>
      </c>
      <c r="C1926" s="32">
        <v>44592</v>
      </c>
      <c r="D1926" s="33">
        <v>1781.9010000000001</v>
      </c>
      <c r="E1926" s="34">
        <v>0</v>
      </c>
      <c r="F1926" s="34">
        <v>1781.9010000000001</v>
      </c>
      <c r="G1926">
        <v>40</v>
      </c>
      <c r="H1926" t="s">
        <v>51</v>
      </c>
      <c r="I1926" t="s">
        <v>369</v>
      </c>
      <c r="J1926" t="s">
        <v>803</v>
      </c>
      <c r="K1926" s="23" t="str">
        <f>CONCATENATE(G:G,H:H,I:I,J:J)</f>
        <v>40FRM</v>
      </c>
      <c r="M1926" t="str">
        <f>VLOOKUP(B:B,CLIENTS!A:C,3,FALSE)</f>
        <v>CH090</v>
      </c>
      <c r="N1926" s="51" t="str">
        <f>RIGHT(M:M,3)</f>
        <v>090</v>
      </c>
      <c r="O1926" s="52">
        <f>C1926+N1926+30</f>
        <v>44712</v>
      </c>
    </row>
    <row r="1927" spans="1:15" customFormat="1">
      <c r="A1927" t="s">
        <v>3374</v>
      </c>
      <c r="B1927" t="s">
        <v>789</v>
      </c>
      <c r="C1927" s="32">
        <v>44592</v>
      </c>
      <c r="D1927" s="33">
        <v>4089.5340000000001</v>
      </c>
      <c r="E1927" s="34">
        <v>0</v>
      </c>
      <c r="F1927" s="34">
        <v>4089.5340000000001</v>
      </c>
      <c r="G1927">
        <v>40</v>
      </c>
      <c r="H1927" t="s">
        <v>51</v>
      </c>
      <c r="I1927" t="s">
        <v>369</v>
      </c>
      <c r="J1927" t="s">
        <v>803</v>
      </c>
      <c r="K1927" s="23" t="str">
        <f>CONCATENATE(G:G,H:H,I:I,J:J)</f>
        <v>40FRM</v>
      </c>
      <c r="M1927" t="str">
        <f>VLOOKUP(B:B,CLIENTS!A:C,3,FALSE)</f>
        <v>CH090</v>
      </c>
      <c r="N1927" s="51" t="str">
        <f>RIGHT(M:M,3)</f>
        <v>090</v>
      </c>
      <c r="O1927" s="52">
        <f>C1927+N1927+30</f>
        <v>44712</v>
      </c>
    </row>
    <row r="1928" spans="1:15" customFormat="1">
      <c r="A1928" t="s">
        <v>3382</v>
      </c>
      <c r="B1928" t="s">
        <v>1014</v>
      </c>
      <c r="C1928" s="32">
        <v>44592</v>
      </c>
      <c r="D1928" s="33">
        <v>4900.87</v>
      </c>
      <c r="E1928" s="34">
        <v>0</v>
      </c>
      <c r="F1928" s="34">
        <v>4900.87</v>
      </c>
      <c r="G1928">
        <v>40</v>
      </c>
      <c r="H1928" t="s">
        <v>51</v>
      </c>
      <c r="I1928" t="s">
        <v>369</v>
      </c>
      <c r="J1928" t="s">
        <v>803</v>
      </c>
      <c r="K1928" s="23" t="str">
        <f>CONCATENATE(G:G,H:H,I:I,J:J)</f>
        <v>40FRM</v>
      </c>
      <c r="M1928" t="str">
        <f>VLOOKUP(B:B,CLIENTS!A:C,3,FALSE)</f>
        <v>TR090</v>
      </c>
      <c r="N1928" s="51" t="str">
        <f>RIGHT(M:M,3)</f>
        <v>090</v>
      </c>
      <c r="O1928" s="52">
        <f>C1928+N1928+30</f>
        <v>44712</v>
      </c>
    </row>
    <row r="1929" spans="1:15" customFormat="1">
      <c r="A1929" t="s">
        <v>3372</v>
      </c>
      <c r="B1929" t="s">
        <v>39</v>
      </c>
      <c r="C1929" s="32">
        <v>44592</v>
      </c>
      <c r="D1929" s="33">
        <v>8729.5889999999999</v>
      </c>
      <c r="E1929" s="34">
        <v>0</v>
      </c>
      <c r="F1929" s="34">
        <v>8729.5889999999999</v>
      </c>
      <c r="G1929">
        <v>40</v>
      </c>
      <c r="H1929" t="s">
        <v>51</v>
      </c>
      <c r="I1929" t="s">
        <v>369</v>
      </c>
      <c r="J1929" t="s">
        <v>803</v>
      </c>
      <c r="K1929" s="23" t="str">
        <f>CONCATENATE(G:G,H:H,I:I,J:J)</f>
        <v>40FRM</v>
      </c>
      <c r="M1929" t="str">
        <f>VLOOKUP(B:B,CLIENTS!A:C,3,FALSE)</f>
        <v>TR120</v>
      </c>
      <c r="N1929" s="51" t="str">
        <f>RIGHT(M:M,3)</f>
        <v>120</v>
      </c>
      <c r="O1929" s="52">
        <f>C1929+N1929+30</f>
        <v>44742</v>
      </c>
    </row>
    <row r="1930" spans="1:15" customFormat="1">
      <c r="A1930">
        <v>21404088</v>
      </c>
      <c r="B1930" t="s">
        <v>700</v>
      </c>
      <c r="C1930" s="32">
        <v>44271</v>
      </c>
      <c r="D1930" s="33">
        <v>-1989.855</v>
      </c>
      <c r="E1930" s="34">
        <v>-1989.854</v>
      </c>
      <c r="F1930" s="34">
        <v>-1E-3</v>
      </c>
      <c r="G1930">
        <v>40</v>
      </c>
      <c r="H1930" t="s">
        <v>51</v>
      </c>
      <c r="I1930" t="s">
        <v>369</v>
      </c>
      <c r="J1930" t="s">
        <v>435</v>
      </c>
      <c r="K1930" s="23" t="str">
        <f>CONCATENATE(G:G,H:H,I:I,J:J)</f>
        <v>40FRQ</v>
      </c>
      <c r="M1930" t="str">
        <f>VLOOKUP(B:B,CLIENTS!A:C,3,FALSE)</f>
        <v>TR090</v>
      </c>
      <c r="N1930" s="51" t="str">
        <f>RIGHT(M:M,3)</f>
        <v>090</v>
      </c>
      <c r="O1930" s="52">
        <f>C1930+N1930+30</f>
        <v>44391</v>
      </c>
    </row>
    <row r="1931" spans="1:15" customFormat="1">
      <c r="A1931" t="s">
        <v>3376</v>
      </c>
      <c r="B1931" t="s">
        <v>700</v>
      </c>
      <c r="C1931" s="32">
        <v>44592</v>
      </c>
      <c r="D1931" s="33">
        <v>6612.9639999999999</v>
      </c>
      <c r="E1931" s="34">
        <v>0</v>
      </c>
      <c r="F1931" s="34">
        <v>6612.9639999999999</v>
      </c>
      <c r="G1931">
        <v>40</v>
      </c>
      <c r="H1931" t="s">
        <v>51</v>
      </c>
      <c r="I1931" t="s">
        <v>369</v>
      </c>
      <c r="J1931" t="s">
        <v>803</v>
      </c>
      <c r="K1931" s="23" t="str">
        <f>CONCATENATE(G:G,H:H,I:I,J:J)</f>
        <v>40FRM</v>
      </c>
      <c r="M1931" t="str">
        <f>VLOOKUP(B:B,CLIENTS!A:C,3,FALSE)</f>
        <v>TR090</v>
      </c>
      <c r="N1931" s="51" t="str">
        <f>RIGHT(M:M,3)</f>
        <v>090</v>
      </c>
      <c r="O1931" s="52">
        <f>C1931+N1931+30</f>
        <v>44712</v>
      </c>
    </row>
    <row r="1932" spans="1:15" customFormat="1">
      <c r="A1932" t="s">
        <v>2713</v>
      </c>
      <c r="B1932" t="s">
        <v>841</v>
      </c>
      <c r="C1932" s="32">
        <v>44560</v>
      </c>
      <c r="D1932" s="33">
        <v>4220.3509999999997</v>
      </c>
      <c r="E1932" s="34">
        <v>0</v>
      </c>
      <c r="F1932" s="34">
        <v>4220.3509999999997</v>
      </c>
      <c r="G1932">
        <v>40</v>
      </c>
      <c r="H1932" t="s">
        <v>51</v>
      </c>
      <c r="I1932" t="s">
        <v>369</v>
      </c>
      <c r="J1932" t="s">
        <v>682</v>
      </c>
      <c r="K1932" s="23" t="str">
        <f>CONCATENATE(G:G,H:H,I:I,J:J)</f>
        <v>40FRD</v>
      </c>
      <c r="M1932" t="str">
        <f>VLOOKUP(B:B,CLIENTS!A:C,3,FALSE)</f>
        <v>CH090</v>
      </c>
      <c r="N1932" s="51" t="str">
        <f>RIGHT(M:M,3)</f>
        <v>090</v>
      </c>
      <c r="O1932" s="52">
        <f>C1932+N1932+30</f>
        <v>44680</v>
      </c>
    </row>
    <row r="1933" spans="1:15" customFormat="1">
      <c r="A1933" t="s">
        <v>3373</v>
      </c>
      <c r="B1933" t="s">
        <v>841</v>
      </c>
      <c r="C1933" s="32">
        <v>44592</v>
      </c>
      <c r="D1933" s="33">
        <v>1632.9490000000001</v>
      </c>
      <c r="E1933" s="34">
        <v>0</v>
      </c>
      <c r="F1933" s="34">
        <v>1632.9490000000001</v>
      </c>
      <c r="G1933">
        <v>40</v>
      </c>
      <c r="H1933" t="s">
        <v>51</v>
      </c>
      <c r="I1933" t="s">
        <v>369</v>
      </c>
      <c r="J1933" t="s">
        <v>803</v>
      </c>
      <c r="K1933" s="23" t="str">
        <f>CONCATENATE(G:G,H:H,I:I,J:J)</f>
        <v>40FRM</v>
      </c>
      <c r="M1933" t="str">
        <f>VLOOKUP(B:B,CLIENTS!A:C,3,FALSE)</f>
        <v>CH090</v>
      </c>
      <c r="N1933" s="51" t="str">
        <f>RIGHT(M:M,3)</f>
        <v>090</v>
      </c>
      <c r="O1933" s="52">
        <f>C1933+N1933+30</f>
        <v>44712</v>
      </c>
    </row>
    <row r="1934" spans="1:15" customFormat="1">
      <c r="A1934">
        <v>11401017</v>
      </c>
      <c r="B1934" t="s">
        <v>33</v>
      </c>
      <c r="C1934" s="32">
        <v>40597</v>
      </c>
      <c r="D1934" s="33">
        <v>-294.35500000000002</v>
      </c>
      <c r="E1934" s="34">
        <v>-294.35300000000001</v>
      </c>
      <c r="F1934" s="34">
        <v>-2E-3</v>
      </c>
      <c r="G1934">
        <v>40</v>
      </c>
      <c r="H1934" t="s">
        <v>51</v>
      </c>
      <c r="I1934" t="s">
        <v>369</v>
      </c>
      <c r="J1934" t="s">
        <v>546</v>
      </c>
      <c r="K1934" s="23" t="str">
        <f>CONCATENATE(G:G,H:H,I:I,J:J)</f>
        <v>40FRY</v>
      </c>
      <c r="M1934" t="str">
        <f>VLOOKUP(B:B,CLIENTS!A:C,3,FALSE)</f>
        <v>CH090</v>
      </c>
      <c r="N1934" s="51" t="str">
        <f>RIGHT(M:M,3)</f>
        <v>090</v>
      </c>
      <c r="O1934" s="52">
        <f>C1934+N1934+30</f>
        <v>40717</v>
      </c>
    </row>
    <row r="1935" spans="1:15" customFormat="1">
      <c r="A1935" t="s">
        <v>3370</v>
      </c>
      <c r="B1935" t="s">
        <v>2710</v>
      </c>
      <c r="C1935" s="32">
        <v>44592</v>
      </c>
      <c r="D1935" s="33">
        <v>2492.5010000000002</v>
      </c>
      <c r="E1935" s="34">
        <v>0</v>
      </c>
      <c r="F1935" s="34">
        <v>2492.5010000000002</v>
      </c>
      <c r="G1935">
        <v>40</v>
      </c>
      <c r="H1935" t="s">
        <v>51</v>
      </c>
      <c r="I1935" t="s">
        <v>369</v>
      </c>
      <c r="J1935" t="s">
        <v>803</v>
      </c>
      <c r="K1935" s="23" t="str">
        <f>CONCATENATE(G:G,H:H,I:I,J:J)</f>
        <v>40FRM</v>
      </c>
      <c r="M1935" t="str">
        <f>VLOOKUP(B:B,CLIENTS!A:C,3,FALSE)</f>
        <v>CH090</v>
      </c>
      <c r="N1935" s="51" t="str">
        <f>RIGHT(M:M,3)</f>
        <v>090</v>
      </c>
      <c r="O1935" s="52">
        <f>C1935+N1935+30</f>
        <v>44712</v>
      </c>
    </row>
    <row r="1936" spans="1:15" customFormat="1">
      <c r="A1936" t="s">
        <v>1050</v>
      </c>
      <c r="B1936" t="s">
        <v>701</v>
      </c>
      <c r="C1936" s="32">
        <v>43994</v>
      </c>
      <c r="D1936" s="33">
        <v>2300</v>
      </c>
      <c r="E1936" s="34">
        <v>500</v>
      </c>
      <c r="F1936" s="34">
        <v>1800</v>
      </c>
      <c r="G1936">
        <v>40</v>
      </c>
      <c r="H1936" t="s">
        <v>52</v>
      </c>
      <c r="I1936" t="s">
        <v>369</v>
      </c>
      <c r="J1936" t="s">
        <v>223</v>
      </c>
      <c r="K1936" s="23" t="str">
        <f>CONCATENATE(G:G,H:H,I:I,J:J)</f>
        <v>40IRZ</v>
      </c>
      <c r="M1936" t="str">
        <f>VLOOKUP(B:B,CLIENTS!A:C,3,FALSE)</f>
        <v>CH120</v>
      </c>
      <c r="N1936" s="51" t="str">
        <f>RIGHT(M:M,3)</f>
        <v>120</v>
      </c>
      <c r="O1936" s="52">
        <f>C1936+N1936+30</f>
        <v>44144</v>
      </c>
    </row>
    <row r="1937" spans="1:15" customFormat="1">
      <c r="A1937" t="s">
        <v>1052</v>
      </c>
      <c r="B1937" t="s">
        <v>701</v>
      </c>
      <c r="C1937" s="32">
        <v>44000</v>
      </c>
      <c r="D1937" s="33">
        <v>1750</v>
      </c>
      <c r="E1937" s="34">
        <v>0</v>
      </c>
      <c r="F1937" s="34">
        <v>1750</v>
      </c>
      <c r="G1937">
        <v>40</v>
      </c>
      <c r="H1937" t="s">
        <v>52</v>
      </c>
      <c r="I1937" t="s">
        <v>369</v>
      </c>
      <c r="J1937" t="s">
        <v>223</v>
      </c>
      <c r="K1937" s="23" t="str">
        <f>CONCATENATE(G:G,H:H,I:I,J:J)</f>
        <v>40IRZ</v>
      </c>
      <c r="M1937" t="str">
        <f>VLOOKUP(B:B,CLIENTS!A:C,3,FALSE)</f>
        <v>CH120</v>
      </c>
      <c r="N1937" s="51" t="str">
        <f>RIGHT(M:M,3)</f>
        <v>120</v>
      </c>
      <c r="O1937" s="52">
        <f>C1937+N1937+30</f>
        <v>44150</v>
      </c>
    </row>
    <row r="1938" spans="1:15" customFormat="1">
      <c r="A1938" t="s">
        <v>1053</v>
      </c>
      <c r="B1938" t="s">
        <v>701</v>
      </c>
      <c r="C1938" s="32">
        <v>44001</v>
      </c>
      <c r="D1938" s="33">
        <v>2590</v>
      </c>
      <c r="E1938" s="34">
        <v>0</v>
      </c>
      <c r="F1938" s="34">
        <v>2590</v>
      </c>
      <c r="G1938">
        <v>40</v>
      </c>
      <c r="H1938" t="s">
        <v>52</v>
      </c>
      <c r="I1938" t="s">
        <v>369</v>
      </c>
      <c r="J1938" t="s">
        <v>223</v>
      </c>
      <c r="K1938" s="23" t="str">
        <f>CONCATENATE(G:G,H:H,I:I,J:J)</f>
        <v>40IRZ</v>
      </c>
      <c r="M1938" t="str">
        <f>VLOOKUP(B:B,CLIENTS!A:C,3,FALSE)</f>
        <v>CH120</v>
      </c>
      <c r="N1938" s="51" t="str">
        <f>RIGHT(M:M,3)</f>
        <v>120</v>
      </c>
      <c r="O1938" s="52">
        <f>C1938+N1938+30</f>
        <v>44151</v>
      </c>
    </row>
    <row r="1939" spans="1:15" customFormat="1">
      <c r="A1939" t="s">
        <v>1054</v>
      </c>
      <c r="B1939" t="s">
        <v>701</v>
      </c>
      <c r="C1939" s="32">
        <v>44001</v>
      </c>
      <c r="D1939" s="33">
        <v>2590</v>
      </c>
      <c r="E1939" s="34">
        <v>0</v>
      </c>
      <c r="F1939" s="34">
        <v>2590</v>
      </c>
      <c r="G1939">
        <v>40</v>
      </c>
      <c r="H1939" t="s">
        <v>52</v>
      </c>
      <c r="I1939" t="s">
        <v>369</v>
      </c>
      <c r="J1939" t="s">
        <v>223</v>
      </c>
      <c r="K1939" s="23" t="str">
        <f>CONCATENATE(G:G,H:H,I:I,J:J)</f>
        <v>40IRZ</v>
      </c>
      <c r="M1939" t="str">
        <f>VLOOKUP(B:B,CLIENTS!A:C,3,FALSE)</f>
        <v>CH120</v>
      </c>
      <c r="N1939" s="51" t="str">
        <f>RIGHT(M:M,3)</f>
        <v>120</v>
      </c>
      <c r="O1939" s="52">
        <f>C1939+N1939+30</f>
        <v>44151</v>
      </c>
    </row>
    <row r="1940" spans="1:15" customFormat="1">
      <c r="A1940" t="s">
        <v>1075</v>
      </c>
      <c r="B1940" t="s">
        <v>701</v>
      </c>
      <c r="C1940" s="32">
        <v>44022</v>
      </c>
      <c r="D1940" s="33">
        <v>2300</v>
      </c>
      <c r="E1940" s="34">
        <v>0</v>
      </c>
      <c r="F1940" s="34">
        <v>2300</v>
      </c>
      <c r="G1940">
        <v>40</v>
      </c>
      <c r="H1940" t="s">
        <v>52</v>
      </c>
      <c r="I1940" t="s">
        <v>369</v>
      </c>
      <c r="J1940" t="s">
        <v>223</v>
      </c>
      <c r="K1940" s="23" t="str">
        <f>CONCATENATE(G:G,H:H,I:I,J:J)</f>
        <v>40IRZ</v>
      </c>
      <c r="M1940" t="str">
        <f>VLOOKUP(B:B,CLIENTS!A:C,3,FALSE)</f>
        <v>CH120</v>
      </c>
      <c r="N1940" s="51" t="str">
        <f>RIGHT(M:M,3)</f>
        <v>120</v>
      </c>
      <c r="O1940" s="52">
        <f>C1940+N1940+30</f>
        <v>44172</v>
      </c>
    </row>
    <row r="1941" spans="1:15" customFormat="1">
      <c r="A1941" t="s">
        <v>1077</v>
      </c>
      <c r="B1941" t="s">
        <v>701</v>
      </c>
      <c r="C1941" s="32">
        <v>44034</v>
      </c>
      <c r="D1941" s="33">
        <v>2590</v>
      </c>
      <c r="E1941" s="34">
        <v>0</v>
      </c>
      <c r="F1941" s="34">
        <v>2590</v>
      </c>
      <c r="G1941">
        <v>40</v>
      </c>
      <c r="H1941" t="s">
        <v>52</v>
      </c>
      <c r="I1941" t="s">
        <v>369</v>
      </c>
      <c r="J1941" t="s">
        <v>223</v>
      </c>
      <c r="K1941" s="23" t="str">
        <f>CONCATENATE(G:G,H:H,I:I,J:J)</f>
        <v>40IRZ</v>
      </c>
      <c r="M1941" t="str">
        <f>VLOOKUP(B:B,CLIENTS!A:C,3,FALSE)</f>
        <v>CH120</v>
      </c>
      <c r="N1941" s="51" t="str">
        <f>RIGHT(M:M,3)</f>
        <v>120</v>
      </c>
      <c r="O1941" s="52">
        <f>C1941+N1941+30</f>
        <v>44184</v>
      </c>
    </row>
    <row r="1942" spans="1:15" customFormat="1">
      <c r="A1942" t="s">
        <v>3383</v>
      </c>
      <c r="B1942" t="s">
        <v>3384</v>
      </c>
      <c r="C1942" s="32">
        <v>44592</v>
      </c>
      <c r="D1942" s="33">
        <v>2485.067</v>
      </c>
      <c r="E1942" s="34">
        <v>0</v>
      </c>
      <c r="F1942" s="34">
        <v>2485.067</v>
      </c>
      <c r="G1942">
        <v>40</v>
      </c>
      <c r="H1942" t="s">
        <v>51</v>
      </c>
      <c r="I1942" t="s">
        <v>369</v>
      </c>
      <c r="J1942" t="s">
        <v>803</v>
      </c>
      <c r="K1942" s="23" t="str">
        <f>CONCATENATE(G:G,H:H,I:I,J:J)</f>
        <v>40FRM</v>
      </c>
      <c r="M1942" t="str">
        <f>VLOOKUP(B:B,CLIENTS!A:C,3,FALSE)</f>
        <v>CH090</v>
      </c>
      <c r="N1942" s="51" t="str">
        <f>RIGHT(M:M,3)</f>
        <v>090</v>
      </c>
      <c r="O1942" s="52">
        <f>C1942+N1942+30</f>
        <v>44712</v>
      </c>
    </row>
    <row r="1943" spans="1:15" customFormat="1">
      <c r="A1943">
        <v>15401454</v>
      </c>
      <c r="B1943" t="s">
        <v>466</v>
      </c>
      <c r="C1943" s="32">
        <v>42266</v>
      </c>
      <c r="D1943" s="33">
        <v>-7744.1589999999997</v>
      </c>
      <c r="E1943" s="34">
        <v>-7744.1549999999997</v>
      </c>
      <c r="F1943" s="34">
        <v>-4.0000000000000001E-3</v>
      </c>
      <c r="G1943">
        <v>40</v>
      </c>
      <c r="H1943" t="s">
        <v>51</v>
      </c>
      <c r="I1943" t="s">
        <v>369</v>
      </c>
      <c r="J1943" t="s">
        <v>366</v>
      </c>
      <c r="K1943" s="23" t="str">
        <f>CONCATENATE(G:G,H:H,I:I,J:J)</f>
        <v>40FRW</v>
      </c>
      <c r="M1943" t="str">
        <f>VLOOKUP(B:B,CLIENTS!A:C,3,FALSE)</f>
        <v>CH090</v>
      </c>
      <c r="N1943" s="51" t="str">
        <f>RIGHT(M:M,3)</f>
        <v>090</v>
      </c>
      <c r="O1943" s="52">
        <f>C1943+N1943+30</f>
        <v>42386</v>
      </c>
    </row>
    <row r="1944" spans="1:15" customFormat="1">
      <c r="A1944" t="s">
        <v>3377</v>
      </c>
      <c r="B1944" t="s">
        <v>2190</v>
      </c>
      <c r="C1944" s="32">
        <v>44592</v>
      </c>
      <c r="D1944" s="33">
        <v>1534.6849999999999</v>
      </c>
      <c r="E1944" s="34">
        <v>0</v>
      </c>
      <c r="F1944" s="34">
        <v>1534.6849999999999</v>
      </c>
      <c r="G1944">
        <v>40</v>
      </c>
      <c r="H1944" t="s">
        <v>51</v>
      </c>
      <c r="I1944" t="s">
        <v>369</v>
      </c>
      <c r="J1944" t="s">
        <v>803</v>
      </c>
      <c r="K1944" s="23" t="str">
        <f>CONCATENATE(G:G,H:H,I:I,J:J)</f>
        <v>40FRM</v>
      </c>
      <c r="M1944" t="str">
        <f>VLOOKUP(B:B,CLIENTS!A:C,3,FALSE)</f>
        <v>CH090</v>
      </c>
      <c r="N1944" s="51" t="str">
        <f>RIGHT(M:M,3)</f>
        <v>090</v>
      </c>
      <c r="O1944" s="52">
        <f>C1944+N1944+30</f>
        <v>44712</v>
      </c>
    </row>
    <row r="1945" spans="1:15" customFormat="1">
      <c r="A1945" t="s">
        <v>2930</v>
      </c>
      <c r="B1945" t="s">
        <v>795</v>
      </c>
      <c r="C1945" s="32">
        <v>44569</v>
      </c>
      <c r="D1945" s="33">
        <v>-1975</v>
      </c>
      <c r="E1945" s="34">
        <v>-11.454000000000001</v>
      </c>
      <c r="F1945" s="34">
        <v>-1963.546</v>
      </c>
      <c r="G1945">
        <v>40</v>
      </c>
      <c r="H1945" t="s">
        <v>51</v>
      </c>
      <c r="I1945" t="s">
        <v>369</v>
      </c>
      <c r="J1945" t="s">
        <v>803</v>
      </c>
      <c r="K1945" s="23" t="str">
        <f>CONCATENATE(G:G,H:H,I:I,J:J)</f>
        <v>40FRM</v>
      </c>
      <c r="M1945" t="str">
        <f>VLOOKUP(B:B,CLIENTS!A:C,3,FALSE)</f>
        <v>ES</v>
      </c>
      <c r="N1945" s="51">
        <v>0</v>
      </c>
      <c r="O1945" s="52">
        <f>C1945+N1945+30</f>
        <v>44599</v>
      </c>
    </row>
    <row r="1946" spans="1:15" customFormat="1">
      <c r="A1946" t="s">
        <v>2992</v>
      </c>
      <c r="B1946" t="s">
        <v>795</v>
      </c>
      <c r="C1946" s="32">
        <v>44574</v>
      </c>
      <c r="D1946" s="33">
        <v>-190</v>
      </c>
      <c r="E1946" s="34">
        <v>0</v>
      </c>
      <c r="F1946" s="34">
        <v>-190</v>
      </c>
      <c r="G1946">
        <v>40</v>
      </c>
      <c r="H1946" t="s">
        <v>51</v>
      </c>
      <c r="I1946" t="s">
        <v>369</v>
      </c>
      <c r="J1946" t="s">
        <v>803</v>
      </c>
      <c r="K1946" s="23" t="str">
        <f>CONCATENATE(G:G,H:H,I:I,J:J)</f>
        <v>40FRM</v>
      </c>
      <c r="M1946" t="str">
        <f>VLOOKUP(B:B,CLIENTS!A:C,3,FALSE)</f>
        <v>ES</v>
      </c>
      <c r="N1946" s="51">
        <v>0</v>
      </c>
      <c r="O1946" s="52">
        <f>C1946+N1946+30</f>
        <v>44604</v>
      </c>
    </row>
    <row r="1947" spans="1:15" customFormat="1">
      <c r="A1947" t="s">
        <v>3061</v>
      </c>
      <c r="B1947" t="s">
        <v>795</v>
      </c>
      <c r="C1947" s="32">
        <v>44579</v>
      </c>
      <c r="D1947" s="33">
        <v>-1830</v>
      </c>
      <c r="E1947" s="34">
        <v>0</v>
      </c>
      <c r="F1947" s="34">
        <v>-1830</v>
      </c>
      <c r="G1947">
        <v>40</v>
      </c>
      <c r="H1947" t="s">
        <v>51</v>
      </c>
      <c r="I1947" t="s">
        <v>369</v>
      </c>
      <c r="J1947" t="s">
        <v>803</v>
      </c>
      <c r="K1947" s="23" t="str">
        <f>CONCATENATE(G:G,H:H,I:I,J:J)</f>
        <v>40FRM</v>
      </c>
      <c r="M1947" t="str">
        <f>VLOOKUP(B:B,CLIENTS!A:C,3,FALSE)</f>
        <v>ES</v>
      </c>
      <c r="N1947" s="51">
        <v>0</v>
      </c>
      <c r="O1947" s="52">
        <f>C1947+N1947+30</f>
        <v>44609</v>
      </c>
    </row>
    <row r="1948" spans="1:15" customFormat="1">
      <c r="A1948" t="s">
        <v>3130</v>
      </c>
      <c r="B1948" t="s">
        <v>795</v>
      </c>
      <c r="C1948" s="32">
        <v>44585</v>
      </c>
      <c r="D1948" s="33">
        <v>-1340</v>
      </c>
      <c r="E1948" s="34">
        <v>0</v>
      </c>
      <c r="F1948" s="34">
        <v>-1340</v>
      </c>
      <c r="G1948">
        <v>40</v>
      </c>
      <c r="H1948" t="s">
        <v>51</v>
      </c>
      <c r="I1948" t="s">
        <v>369</v>
      </c>
      <c r="J1948" t="s">
        <v>803</v>
      </c>
      <c r="K1948" s="23" t="str">
        <f>CONCATENATE(G:G,H:H,I:I,J:J)</f>
        <v>40FRM</v>
      </c>
      <c r="M1948" t="str">
        <f>VLOOKUP(B:B,CLIENTS!A:C,3,FALSE)</f>
        <v>ES</v>
      </c>
      <c r="N1948" s="51">
        <v>0</v>
      </c>
      <c r="O1948" s="52">
        <f>C1948+N1948+30</f>
        <v>44615</v>
      </c>
    </row>
    <row r="1949" spans="1:15" customFormat="1">
      <c r="A1949" t="s">
        <v>3167</v>
      </c>
      <c r="B1949" t="s">
        <v>795</v>
      </c>
      <c r="C1949" s="32">
        <v>44586</v>
      </c>
      <c r="D1949" s="33">
        <v>-1000</v>
      </c>
      <c r="E1949" s="34">
        <v>0</v>
      </c>
      <c r="F1949" s="34">
        <v>-1000</v>
      </c>
      <c r="G1949">
        <v>40</v>
      </c>
      <c r="H1949" t="s">
        <v>51</v>
      </c>
      <c r="I1949" t="s">
        <v>369</v>
      </c>
      <c r="J1949" t="s">
        <v>803</v>
      </c>
      <c r="K1949" s="23" t="str">
        <f>CONCATENATE(G:G,H:H,I:I,J:J)</f>
        <v>40FRM</v>
      </c>
      <c r="M1949" t="str">
        <f>VLOOKUP(B:B,CLIENTS!A:C,3,FALSE)</f>
        <v>ES</v>
      </c>
      <c r="N1949" s="51">
        <v>0</v>
      </c>
      <c r="O1949" s="52">
        <f>C1949+N1949+30</f>
        <v>44616</v>
      </c>
    </row>
    <row r="1950" spans="1:15" customFormat="1">
      <c r="A1950" t="s">
        <v>3199</v>
      </c>
      <c r="B1950" t="s">
        <v>795</v>
      </c>
      <c r="C1950" s="32">
        <v>44588</v>
      </c>
      <c r="D1950" s="33">
        <v>-997</v>
      </c>
      <c r="E1950" s="34">
        <v>0</v>
      </c>
      <c r="F1950" s="34">
        <v>-997</v>
      </c>
      <c r="G1950">
        <v>40</v>
      </c>
      <c r="H1950" t="s">
        <v>51</v>
      </c>
      <c r="I1950" t="s">
        <v>369</v>
      </c>
      <c r="J1950" t="s">
        <v>803</v>
      </c>
      <c r="K1950" s="23" t="str">
        <f>CONCATENATE(G:G,H:H,I:I,J:J)</f>
        <v>40FRM</v>
      </c>
      <c r="M1950" t="str">
        <f>VLOOKUP(B:B,CLIENTS!A:C,3,FALSE)</f>
        <v>ES</v>
      </c>
      <c r="N1950" s="51">
        <v>0</v>
      </c>
      <c r="O1950" s="52">
        <f>C1950+N1950+30</f>
        <v>44618</v>
      </c>
    </row>
    <row r="1951" spans="1:15" customFormat="1">
      <c r="A1951" t="s">
        <v>3371</v>
      </c>
      <c r="B1951" t="s">
        <v>795</v>
      </c>
      <c r="C1951" s="32">
        <v>44592</v>
      </c>
      <c r="D1951" s="33">
        <v>9015.7909999999993</v>
      </c>
      <c r="E1951" s="34">
        <v>0</v>
      </c>
      <c r="F1951" s="34">
        <v>9015.7909999999993</v>
      </c>
      <c r="G1951">
        <v>40</v>
      </c>
      <c r="H1951" t="s">
        <v>51</v>
      </c>
      <c r="I1951" t="s">
        <v>369</v>
      </c>
      <c r="J1951" t="s">
        <v>803</v>
      </c>
      <c r="K1951" s="23" t="str">
        <f>CONCATENATE(G:G,H:H,I:I,J:J)</f>
        <v>40FRM</v>
      </c>
      <c r="M1951" t="str">
        <f>VLOOKUP(B:B,CLIENTS!A:C,3,FALSE)</f>
        <v>ES</v>
      </c>
      <c r="N1951" s="51">
        <v>0</v>
      </c>
      <c r="O1951" s="52">
        <f>C1951+N1951+30</f>
        <v>44622</v>
      </c>
    </row>
    <row r="1952" spans="1:15" customFormat="1">
      <c r="A1952" t="s">
        <v>3380</v>
      </c>
      <c r="B1952" t="s">
        <v>846</v>
      </c>
      <c r="C1952" s="32">
        <v>44592</v>
      </c>
      <c r="D1952" s="33">
        <v>1171.7660000000001</v>
      </c>
      <c r="E1952" s="34">
        <v>0</v>
      </c>
      <c r="F1952" s="34">
        <v>1171.7660000000001</v>
      </c>
      <c r="G1952">
        <v>40</v>
      </c>
      <c r="H1952" t="s">
        <v>51</v>
      </c>
      <c r="I1952" t="s">
        <v>369</v>
      </c>
      <c r="J1952" t="s">
        <v>803</v>
      </c>
      <c r="K1952" s="23" t="str">
        <f>CONCATENATE(G:G,H:H,I:I,J:J)</f>
        <v>40FRM</v>
      </c>
      <c r="M1952" t="str">
        <f>VLOOKUP(B:B,CLIENTS!A:C,3,FALSE)</f>
        <v>CH090</v>
      </c>
      <c r="N1952" s="51" t="str">
        <f>RIGHT(M:M,3)</f>
        <v>090</v>
      </c>
      <c r="O1952" s="52">
        <f>C1952+N1952+30</f>
        <v>44712</v>
      </c>
    </row>
    <row r="1953" spans="1:15" customFormat="1">
      <c r="A1953" t="s">
        <v>3385</v>
      </c>
      <c r="B1953" t="s">
        <v>3386</v>
      </c>
      <c r="C1953" s="32">
        <v>44592</v>
      </c>
      <c r="D1953" s="33">
        <v>2087.1550000000002</v>
      </c>
      <c r="E1953" s="34">
        <v>0</v>
      </c>
      <c r="F1953" s="34">
        <v>2087.1550000000002</v>
      </c>
      <c r="G1953">
        <v>40</v>
      </c>
      <c r="H1953" t="s">
        <v>51</v>
      </c>
      <c r="I1953" t="s">
        <v>369</v>
      </c>
      <c r="J1953" t="s">
        <v>803</v>
      </c>
      <c r="K1953" s="23" t="str">
        <f>CONCATENATE(G:G,H:H,I:I,J:J)</f>
        <v>40FRM</v>
      </c>
      <c r="M1953" t="str">
        <f>VLOOKUP(B:B,CLIENTS!A:C,3,FALSE)</f>
        <v>CH060</v>
      </c>
      <c r="N1953" s="51" t="str">
        <f>RIGHT(M:M,3)</f>
        <v>060</v>
      </c>
      <c r="O1953" s="52">
        <f>C1953+N1953+30</f>
        <v>44682</v>
      </c>
    </row>
    <row r="1954" spans="1:15" customFormat="1">
      <c r="A1954" t="s">
        <v>3381</v>
      </c>
      <c r="B1954" t="s">
        <v>2187</v>
      </c>
      <c r="C1954" s="32">
        <v>44592</v>
      </c>
      <c r="D1954" s="33">
        <v>2690.0479999999998</v>
      </c>
      <c r="E1954" s="34">
        <v>0</v>
      </c>
      <c r="F1954" s="34">
        <v>2690.0479999999998</v>
      </c>
      <c r="G1954">
        <v>40</v>
      </c>
      <c r="H1954" t="s">
        <v>51</v>
      </c>
      <c r="I1954" t="s">
        <v>369</v>
      </c>
      <c r="J1954" t="s">
        <v>803</v>
      </c>
      <c r="K1954" s="23" t="str">
        <f>CONCATENATE(G:G,H:H,I:I,J:J)</f>
        <v>40FRM</v>
      </c>
      <c r="M1954" t="str">
        <f>VLOOKUP(B:B,CLIENTS!A:C,3,FALSE)</f>
        <v>CH060</v>
      </c>
      <c r="N1954" s="51" t="str">
        <f>RIGHT(M:M,3)</f>
        <v>060</v>
      </c>
      <c r="O1954" s="52">
        <f>C1954+N1954+30</f>
        <v>44682</v>
      </c>
    </row>
    <row r="1955" spans="1:15" customFormat="1">
      <c r="A1955" t="s">
        <v>2353</v>
      </c>
      <c r="B1955" t="s">
        <v>1092</v>
      </c>
      <c r="C1955" s="32">
        <v>44539</v>
      </c>
      <c r="D1955" s="33">
        <v>-3315.1909999999998</v>
      </c>
      <c r="E1955" s="34">
        <v>-1361.3409999999999</v>
      </c>
      <c r="F1955" s="34">
        <v>-1953.85</v>
      </c>
      <c r="G1955">
        <v>40</v>
      </c>
      <c r="H1955" t="s">
        <v>51</v>
      </c>
      <c r="I1955" t="s">
        <v>369</v>
      </c>
      <c r="J1955" t="s">
        <v>682</v>
      </c>
      <c r="K1955" s="23" t="str">
        <f>CONCATENATE(G:G,H:H,I:I,J:J)</f>
        <v>40FRD</v>
      </c>
      <c r="M1955" t="str">
        <f>VLOOKUP(B:B,CLIENTS!A:C,3,FALSE)</f>
        <v>ES</v>
      </c>
      <c r="N1955" s="51">
        <v>0</v>
      </c>
      <c r="O1955" s="52">
        <f>C1955+N1955+30</f>
        <v>44569</v>
      </c>
    </row>
    <row r="1956" spans="1:15" customFormat="1">
      <c r="A1956" t="s">
        <v>2946</v>
      </c>
      <c r="B1956" t="s">
        <v>1092</v>
      </c>
      <c r="C1956" s="32">
        <v>44571</v>
      </c>
      <c r="D1956" s="33">
        <v>2000</v>
      </c>
      <c r="E1956" s="34">
        <v>0</v>
      </c>
      <c r="F1956" s="34">
        <v>2000</v>
      </c>
      <c r="G1956">
        <v>40</v>
      </c>
      <c r="H1956" t="s">
        <v>52</v>
      </c>
      <c r="I1956" t="s">
        <v>369</v>
      </c>
      <c r="J1956" t="s">
        <v>803</v>
      </c>
      <c r="K1956" s="23" t="str">
        <f>CONCATENATE(G:G,H:H,I:I,J:J)</f>
        <v>40IRM</v>
      </c>
      <c r="M1956" t="str">
        <f>VLOOKUP(B:B,CLIENTS!A:C,3,FALSE)</f>
        <v>ES</v>
      </c>
      <c r="N1956" s="51">
        <v>0</v>
      </c>
      <c r="O1956" s="52">
        <f>C1956+N1956+30</f>
        <v>44601</v>
      </c>
    </row>
    <row r="1957" spans="1:15" customFormat="1">
      <c r="A1957" t="s">
        <v>3087</v>
      </c>
      <c r="B1957" t="s">
        <v>1092</v>
      </c>
      <c r="C1957" s="32">
        <v>44581</v>
      </c>
      <c r="D1957" s="33">
        <v>2054.75</v>
      </c>
      <c r="E1957" s="34">
        <v>0</v>
      </c>
      <c r="F1957" s="34">
        <v>2054.75</v>
      </c>
      <c r="G1957">
        <v>40</v>
      </c>
      <c r="H1957" t="s">
        <v>52</v>
      </c>
      <c r="I1957" t="s">
        <v>369</v>
      </c>
      <c r="J1957" t="s">
        <v>803</v>
      </c>
      <c r="K1957" s="23" t="str">
        <f>CONCATENATE(G:G,H:H,I:I,J:J)</f>
        <v>40IRM</v>
      </c>
      <c r="M1957" t="str">
        <f>VLOOKUP(B:B,CLIENTS!A:C,3,FALSE)</f>
        <v>ES</v>
      </c>
      <c r="N1957" s="51">
        <v>0</v>
      </c>
      <c r="O1957" s="52">
        <f>C1957+N1957+30</f>
        <v>44611</v>
      </c>
    </row>
    <row r="1958" spans="1:15" customFormat="1">
      <c r="A1958" t="s">
        <v>3139</v>
      </c>
      <c r="B1958" t="s">
        <v>1092</v>
      </c>
      <c r="C1958" s="32">
        <v>44585</v>
      </c>
      <c r="D1958" s="33">
        <v>1920.5</v>
      </c>
      <c r="E1958" s="34">
        <v>0</v>
      </c>
      <c r="F1958" s="34">
        <v>1920.5</v>
      </c>
      <c r="G1958">
        <v>40</v>
      </c>
      <c r="H1958" t="s">
        <v>52</v>
      </c>
      <c r="I1958" t="s">
        <v>369</v>
      </c>
      <c r="J1958" t="s">
        <v>803</v>
      </c>
      <c r="K1958" s="23" t="str">
        <f>CONCATENATE(G:G,H:H,I:I,J:J)</f>
        <v>40IRM</v>
      </c>
      <c r="M1958" t="str">
        <f>VLOOKUP(B:B,CLIENTS!A:C,3,FALSE)</f>
        <v>ES</v>
      </c>
      <c r="N1958" s="51">
        <v>0</v>
      </c>
      <c r="O1958" s="52">
        <f>C1958+N1958+30</f>
        <v>44615</v>
      </c>
    </row>
    <row r="1959" spans="1:15" customFormat="1">
      <c r="A1959" t="s">
        <v>3142</v>
      </c>
      <c r="B1959" t="s">
        <v>1092</v>
      </c>
      <c r="C1959" s="32">
        <v>44585</v>
      </c>
      <c r="D1959" s="33">
        <v>2996.39</v>
      </c>
      <c r="E1959" s="34">
        <v>0</v>
      </c>
      <c r="F1959" s="34">
        <v>2996.39</v>
      </c>
      <c r="G1959">
        <v>40</v>
      </c>
      <c r="H1959" t="s">
        <v>52</v>
      </c>
      <c r="I1959" t="s">
        <v>369</v>
      </c>
      <c r="J1959" t="s">
        <v>803</v>
      </c>
      <c r="K1959" s="23" t="str">
        <f>CONCATENATE(G:G,H:H,I:I,J:J)</f>
        <v>40IRM</v>
      </c>
      <c r="M1959" t="str">
        <f>VLOOKUP(B:B,CLIENTS!A:C,3,FALSE)</f>
        <v>ES</v>
      </c>
      <c r="N1959" s="51">
        <v>0</v>
      </c>
      <c r="O1959" s="52">
        <f>C1959+N1959+30</f>
        <v>44615</v>
      </c>
    </row>
    <row r="1960" spans="1:15" customFormat="1">
      <c r="A1960" t="s">
        <v>3143</v>
      </c>
      <c r="B1960" t="s">
        <v>1092</v>
      </c>
      <c r="C1960" s="32">
        <v>44585</v>
      </c>
      <c r="D1960" s="33">
        <v>2513.6970000000001</v>
      </c>
      <c r="E1960" s="34">
        <v>0</v>
      </c>
      <c r="F1960" s="34">
        <v>2513.6970000000001</v>
      </c>
      <c r="G1960">
        <v>40</v>
      </c>
      <c r="H1960" t="s">
        <v>52</v>
      </c>
      <c r="I1960" t="s">
        <v>369</v>
      </c>
      <c r="J1960" t="s">
        <v>803</v>
      </c>
      <c r="K1960" s="23" t="str">
        <f>CONCATENATE(G:G,H:H,I:I,J:J)</f>
        <v>40IRM</v>
      </c>
      <c r="M1960" t="str">
        <f>VLOOKUP(B:B,CLIENTS!A:C,3,FALSE)</f>
        <v>ES</v>
      </c>
      <c r="N1960" s="51">
        <v>0</v>
      </c>
      <c r="O1960" s="52">
        <f>C1960+N1960+30</f>
        <v>44615</v>
      </c>
    </row>
    <row r="1961" spans="1:15" customFormat="1">
      <c r="A1961" t="s">
        <v>3379</v>
      </c>
      <c r="B1961" t="s">
        <v>1092</v>
      </c>
      <c r="C1961" s="32">
        <v>44592</v>
      </c>
      <c r="D1961" s="33">
        <v>6494.7830000000004</v>
      </c>
      <c r="E1961" s="34">
        <v>0</v>
      </c>
      <c r="F1961" s="34">
        <v>6494.7830000000004</v>
      </c>
      <c r="G1961">
        <v>40</v>
      </c>
      <c r="H1961" t="s">
        <v>51</v>
      </c>
      <c r="I1961" t="s">
        <v>369</v>
      </c>
      <c r="J1961" t="s">
        <v>803</v>
      </c>
      <c r="K1961" s="23" t="str">
        <f>CONCATENATE(G:G,H:H,I:I,J:J)</f>
        <v>40FRM</v>
      </c>
      <c r="M1961" t="str">
        <f>VLOOKUP(B:B,CLIENTS!A:C,3,FALSE)</f>
        <v>ES</v>
      </c>
      <c r="N1961" s="51">
        <v>0</v>
      </c>
      <c r="O1961" s="52">
        <f>C1961+N1961+30</f>
        <v>44622</v>
      </c>
    </row>
    <row r="1962" spans="1:15" customFormat="1">
      <c r="A1962" t="s">
        <v>1840</v>
      </c>
      <c r="B1962" t="s">
        <v>1196</v>
      </c>
      <c r="C1962" s="32">
        <v>44499</v>
      </c>
      <c r="D1962" s="33">
        <v>34797.925999999999</v>
      </c>
      <c r="E1962" s="34">
        <v>5000</v>
      </c>
      <c r="F1962" s="34">
        <v>29797.925999999999</v>
      </c>
      <c r="G1962">
        <v>40</v>
      </c>
      <c r="H1962" t="s">
        <v>51</v>
      </c>
      <c r="I1962" t="s">
        <v>369</v>
      </c>
      <c r="J1962" t="s">
        <v>1173</v>
      </c>
      <c r="K1962" s="23" t="str">
        <f>CONCATENATE(G:G,H:H,I:I,J:J)</f>
        <v>40FRH</v>
      </c>
      <c r="M1962" t="str">
        <f>VLOOKUP(B:B,CLIENTS!A:C,3,FALSE)</f>
        <v>ES030</v>
      </c>
      <c r="N1962" s="51" t="str">
        <f>RIGHT(M:M,3)</f>
        <v>030</v>
      </c>
      <c r="O1962" s="52">
        <f>C1962+N1962+30</f>
        <v>44559</v>
      </c>
    </row>
    <row r="1963" spans="1:15" customFormat="1">
      <c r="A1963" t="s">
        <v>3387</v>
      </c>
      <c r="B1963" t="s">
        <v>3388</v>
      </c>
      <c r="C1963" s="32">
        <v>44592</v>
      </c>
      <c r="D1963" s="33">
        <v>1889.704</v>
      </c>
      <c r="E1963" s="34">
        <v>0</v>
      </c>
      <c r="F1963" s="34">
        <v>1889.704</v>
      </c>
      <c r="G1963">
        <v>40</v>
      </c>
      <c r="H1963" t="s">
        <v>51</v>
      </c>
      <c r="I1963" t="s">
        <v>369</v>
      </c>
      <c r="J1963" t="s">
        <v>803</v>
      </c>
      <c r="K1963" s="23" t="str">
        <f>CONCATENATE(G:G,H:H,I:I,J:J)</f>
        <v>40FRM</v>
      </c>
      <c r="M1963" t="str">
        <f>VLOOKUP(B:B,CLIENTS!A:C,3,FALSE)</f>
        <v>ES</v>
      </c>
      <c r="N1963" s="51">
        <v>0</v>
      </c>
      <c r="O1963" s="52">
        <f>C1963+N1963+30</f>
        <v>44622</v>
      </c>
    </row>
    <row r="1964" spans="1:15" customFormat="1">
      <c r="A1964" t="s">
        <v>3375</v>
      </c>
      <c r="B1964" t="s">
        <v>2711</v>
      </c>
      <c r="C1964" s="32">
        <v>44592</v>
      </c>
      <c r="D1964" s="33">
        <v>1638.595</v>
      </c>
      <c r="E1964" s="34">
        <v>0</v>
      </c>
      <c r="F1964" s="34">
        <v>1638.595</v>
      </c>
      <c r="G1964">
        <v>40</v>
      </c>
      <c r="H1964" t="s">
        <v>51</v>
      </c>
      <c r="I1964" t="s">
        <v>369</v>
      </c>
      <c r="J1964" t="s">
        <v>803</v>
      </c>
      <c r="K1964" s="23" t="str">
        <f>CONCATENATE(G:G,H:H,I:I,J:J)</f>
        <v>40FRM</v>
      </c>
      <c r="M1964" t="str">
        <f>VLOOKUP(B:B,CLIENTS!A:C,3,FALSE)</f>
        <v>CH090</v>
      </c>
      <c r="N1964" s="51" t="str">
        <f>RIGHT(M:M,3)</f>
        <v>090</v>
      </c>
      <c r="O1964" s="52">
        <f>C1964+N1964+30</f>
        <v>44712</v>
      </c>
    </row>
    <row r="1965" spans="1:15" customFormat="1">
      <c r="A1965" t="s">
        <v>2709</v>
      </c>
      <c r="B1965" t="s">
        <v>2411</v>
      </c>
      <c r="C1965" s="32">
        <v>44560</v>
      </c>
      <c r="D1965" s="33">
        <v>2342.377</v>
      </c>
      <c r="E1965" s="34">
        <v>2335</v>
      </c>
      <c r="F1965" s="34">
        <v>7.3769999999999998</v>
      </c>
      <c r="G1965">
        <v>40</v>
      </c>
      <c r="H1965" t="s">
        <v>51</v>
      </c>
      <c r="I1965" t="s">
        <v>369</v>
      </c>
      <c r="J1965" t="s">
        <v>682</v>
      </c>
      <c r="K1965" s="23" t="str">
        <f>CONCATENATE(G:G,H:H,I:I,J:J)</f>
        <v>40FRD</v>
      </c>
      <c r="M1965" t="str">
        <f>VLOOKUP(B:B,CLIENTS!A:C,3,FALSE)</f>
        <v>ES030</v>
      </c>
      <c r="N1965" s="51" t="str">
        <f>RIGHT(M:M,3)</f>
        <v>030</v>
      </c>
      <c r="O1965" s="52">
        <f>C1965+N1965+30</f>
        <v>44620</v>
      </c>
    </row>
    <row r="1966" spans="1:15" customFormat="1">
      <c r="A1966" t="s">
        <v>3389</v>
      </c>
      <c r="B1966" t="s">
        <v>2411</v>
      </c>
      <c r="C1966" s="32">
        <v>44592</v>
      </c>
      <c r="D1966" s="33">
        <v>224.49700000000001</v>
      </c>
      <c r="E1966" s="34">
        <v>0</v>
      </c>
      <c r="F1966" s="34">
        <v>224.49700000000001</v>
      </c>
      <c r="G1966">
        <v>40</v>
      </c>
      <c r="H1966" t="s">
        <v>51</v>
      </c>
      <c r="I1966" t="s">
        <v>369</v>
      </c>
      <c r="J1966" t="s">
        <v>803</v>
      </c>
      <c r="K1966" s="23" t="str">
        <f>CONCATENATE(G:G,H:H,I:I,J:J)</f>
        <v>40FRM</v>
      </c>
      <c r="M1966" t="str">
        <f>VLOOKUP(B:B,CLIENTS!A:C,3,FALSE)</f>
        <v>ES030</v>
      </c>
      <c r="N1966" s="51" t="str">
        <f>RIGHT(M:M,3)</f>
        <v>030</v>
      </c>
      <c r="O1966" s="52">
        <f>C1966+N1966+30</f>
        <v>44652</v>
      </c>
    </row>
    <row r="1967" spans="1:15" customFormat="1">
      <c r="A1967" t="s">
        <v>2412</v>
      </c>
      <c r="B1967" t="s">
        <v>2413</v>
      </c>
      <c r="C1967" s="32">
        <v>44544</v>
      </c>
      <c r="D1967" s="33">
        <v>-3815.7</v>
      </c>
      <c r="E1967" s="34">
        <v>0</v>
      </c>
      <c r="F1967" s="34">
        <v>-3815.7</v>
      </c>
      <c r="G1967">
        <v>40</v>
      </c>
      <c r="H1967" t="s">
        <v>51</v>
      </c>
      <c r="I1967" t="s">
        <v>369</v>
      </c>
      <c r="J1967" t="s">
        <v>682</v>
      </c>
      <c r="K1967" s="23" t="str">
        <f>CONCATENATE(G:G,H:H,I:I,J:J)</f>
        <v>40FRD</v>
      </c>
      <c r="M1967" t="str">
        <f>VLOOKUP(B:B,CLIENTS!A:C,3,FALSE)</f>
        <v>ES030</v>
      </c>
      <c r="N1967" s="51" t="str">
        <f>RIGHT(M:M,3)</f>
        <v>030</v>
      </c>
      <c r="O1967" s="52">
        <f>C1967+N1967+30</f>
        <v>44604</v>
      </c>
    </row>
    <row r="1968" spans="1:15" customFormat="1">
      <c r="A1968" t="s">
        <v>2708</v>
      </c>
      <c r="B1968" t="s">
        <v>2413</v>
      </c>
      <c r="C1968" s="32">
        <v>44560</v>
      </c>
      <c r="D1968" s="33">
        <v>3815.9780000000001</v>
      </c>
      <c r="E1968" s="34">
        <v>0</v>
      </c>
      <c r="F1968" s="34">
        <v>3815.9780000000001</v>
      </c>
      <c r="G1968">
        <v>40</v>
      </c>
      <c r="H1968" t="s">
        <v>51</v>
      </c>
      <c r="I1968" t="s">
        <v>369</v>
      </c>
      <c r="J1968" t="s">
        <v>682</v>
      </c>
      <c r="K1968" s="23" t="str">
        <f>CONCATENATE(G:G,H:H,I:I,J:J)</f>
        <v>40FRD</v>
      </c>
      <c r="M1968" t="str">
        <f>VLOOKUP(B:B,CLIENTS!A:C,3,FALSE)</f>
        <v>ES030</v>
      </c>
      <c r="N1968" s="51" t="str">
        <f>RIGHT(M:M,3)</f>
        <v>030</v>
      </c>
      <c r="O1968" s="52">
        <f>C1968+N1968+30</f>
        <v>44620</v>
      </c>
    </row>
    <row r="1969" spans="1:15" customFormat="1">
      <c r="A1969" t="s">
        <v>3378</v>
      </c>
      <c r="B1969" t="s">
        <v>2712</v>
      </c>
      <c r="C1969" s="32">
        <v>44592</v>
      </c>
      <c r="D1969" s="33">
        <v>15403.742</v>
      </c>
      <c r="E1969" s="34">
        <v>0</v>
      </c>
      <c r="F1969" s="34">
        <v>15403.742</v>
      </c>
      <c r="G1969">
        <v>40</v>
      </c>
      <c r="H1969" t="s">
        <v>51</v>
      </c>
      <c r="I1969" t="s">
        <v>369</v>
      </c>
      <c r="J1969" t="s">
        <v>803</v>
      </c>
      <c r="K1969" s="23" t="str">
        <f>CONCATENATE(G:G,H:H,I:I,J:J)</f>
        <v>40FRM</v>
      </c>
      <c r="M1969" t="e">
        <f>VLOOKUP(B:B,CLIENTS!A:C,3,FALSE)</f>
        <v>#N/A</v>
      </c>
      <c r="N1969" s="51" t="e">
        <f>RIGHT(M:M,3)</f>
        <v>#N/A</v>
      </c>
      <c r="O1969" s="52" t="e">
        <f>C1969+N1969</f>
        <v>#N/A</v>
      </c>
    </row>
    <row r="1970" spans="1:15" customFormat="1">
      <c r="A1970" t="s">
        <v>2182</v>
      </c>
      <c r="B1970" t="s">
        <v>38</v>
      </c>
      <c r="C1970" s="32">
        <v>44530</v>
      </c>
      <c r="D1970" s="33">
        <v>6757.54</v>
      </c>
      <c r="E1970" s="34">
        <v>1020</v>
      </c>
      <c r="F1970" s="34">
        <v>5737.54</v>
      </c>
      <c r="G1970">
        <v>40</v>
      </c>
      <c r="H1970" t="s">
        <v>51</v>
      </c>
      <c r="I1970" t="s">
        <v>369</v>
      </c>
      <c r="J1970" t="s">
        <v>588</v>
      </c>
      <c r="K1970" s="23" t="str">
        <f>CONCATENATE(G:G,H:H,I:I,J:J)</f>
        <v>40FRC</v>
      </c>
      <c r="M1970" t="str">
        <f>VLOOKUP(B:B,CLIENTS!A:C,3,FALSE)</f>
        <v>CH000</v>
      </c>
      <c r="N1970" s="51" t="str">
        <f>RIGHT(M:M,3)</f>
        <v>000</v>
      </c>
      <c r="O1970" s="52">
        <f>C1970+N1970+30</f>
        <v>44560</v>
      </c>
    </row>
    <row r="1971" spans="1:15" customFormat="1">
      <c r="A1971" t="s">
        <v>2724</v>
      </c>
      <c r="B1971" t="s">
        <v>38</v>
      </c>
      <c r="C1971" s="32">
        <v>44560</v>
      </c>
      <c r="D1971" s="33">
        <v>3989.0039999999999</v>
      </c>
      <c r="E1971" s="34">
        <v>0</v>
      </c>
      <c r="F1971" s="34">
        <v>3989.0039999999999</v>
      </c>
      <c r="G1971">
        <v>40</v>
      </c>
      <c r="H1971" t="s">
        <v>51</v>
      </c>
      <c r="I1971" t="s">
        <v>369</v>
      </c>
      <c r="J1971" t="s">
        <v>682</v>
      </c>
      <c r="K1971" s="23" t="str">
        <f>CONCATENATE(G:G,H:H,I:I,J:J)</f>
        <v>40FRD</v>
      </c>
      <c r="M1971" t="str">
        <f>VLOOKUP(B:B,CLIENTS!A:C,3,FALSE)</f>
        <v>CH000</v>
      </c>
      <c r="N1971" s="51" t="str">
        <f>RIGHT(M:M,3)</f>
        <v>000</v>
      </c>
      <c r="O1971" s="52">
        <f>C1971+N1971+30</f>
        <v>44590</v>
      </c>
    </row>
    <row r="1972" spans="1:15" customFormat="1">
      <c r="A1972" t="s">
        <v>2722</v>
      </c>
      <c r="B1972" t="s">
        <v>1031</v>
      </c>
      <c r="C1972" s="32">
        <v>44560</v>
      </c>
      <c r="D1972" s="33">
        <v>1917.691</v>
      </c>
      <c r="E1972" s="34">
        <v>0</v>
      </c>
      <c r="F1972" s="34">
        <v>1917.691</v>
      </c>
      <c r="G1972">
        <v>40</v>
      </c>
      <c r="H1972" t="s">
        <v>51</v>
      </c>
      <c r="I1972" t="s">
        <v>369</v>
      </c>
      <c r="J1972" t="s">
        <v>682</v>
      </c>
      <c r="K1972" s="23" t="str">
        <f>CONCATENATE(G:G,H:H,I:I,J:J)</f>
        <v>40FRD</v>
      </c>
      <c r="M1972" t="str">
        <f>VLOOKUP(B:B,CLIENTS!A:C,3,FALSE)</f>
        <v>ES</v>
      </c>
      <c r="N1972" s="51">
        <v>0</v>
      </c>
      <c r="O1972" s="52">
        <f>C1972+N1972+30</f>
        <v>44590</v>
      </c>
    </row>
    <row r="1973" spans="1:15" customFormat="1">
      <c r="A1973" t="s">
        <v>3409</v>
      </c>
      <c r="B1973" t="s">
        <v>1031</v>
      </c>
      <c r="C1973" s="32">
        <v>44592</v>
      </c>
      <c r="D1973" s="33">
        <v>1989.8969999999999</v>
      </c>
      <c r="E1973" s="34">
        <v>0</v>
      </c>
      <c r="F1973" s="34">
        <v>1989.8969999999999</v>
      </c>
      <c r="G1973">
        <v>40</v>
      </c>
      <c r="H1973" t="s">
        <v>51</v>
      </c>
      <c r="I1973" t="s">
        <v>369</v>
      </c>
      <c r="J1973" t="s">
        <v>803</v>
      </c>
      <c r="K1973" s="23" t="str">
        <f>CONCATENATE(G:G,H:H,I:I,J:J)</f>
        <v>40FRM</v>
      </c>
      <c r="M1973" t="str">
        <f>VLOOKUP(B:B,CLIENTS!A:C,3,FALSE)</f>
        <v>ES</v>
      </c>
      <c r="N1973" s="51">
        <v>0</v>
      </c>
      <c r="O1973" s="52">
        <f>C1973+N1973+30</f>
        <v>44622</v>
      </c>
    </row>
    <row r="1974" spans="1:15" customFormat="1">
      <c r="A1974" t="s">
        <v>3410</v>
      </c>
      <c r="B1974" t="s">
        <v>984</v>
      </c>
      <c r="C1974" s="32">
        <v>44592</v>
      </c>
      <c r="D1974" s="33">
        <v>554.09400000000005</v>
      </c>
      <c r="E1974" s="34">
        <v>0</v>
      </c>
      <c r="F1974" s="34">
        <v>554.09400000000005</v>
      </c>
      <c r="G1974">
        <v>40</v>
      </c>
      <c r="H1974" t="s">
        <v>51</v>
      </c>
      <c r="I1974" t="s">
        <v>369</v>
      </c>
      <c r="J1974" t="s">
        <v>803</v>
      </c>
      <c r="K1974" s="23" t="str">
        <f>CONCATENATE(G:G,H:H,I:I,J:J)</f>
        <v>40FRM</v>
      </c>
      <c r="M1974" t="str">
        <f>VLOOKUP(B:B,CLIENTS!A:C,3,FALSE)</f>
        <v>CH060</v>
      </c>
      <c r="N1974" s="51" t="str">
        <f>RIGHT(M:M,3)</f>
        <v>060</v>
      </c>
      <c r="O1974" s="52">
        <f>C1974+N1974+30</f>
        <v>44682</v>
      </c>
    </row>
    <row r="1975" spans="1:15" customFormat="1">
      <c r="A1975" t="s">
        <v>892</v>
      </c>
      <c r="B1975" t="s">
        <v>621</v>
      </c>
      <c r="C1975" s="32">
        <v>43523</v>
      </c>
      <c r="D1975" s="33">
        <v>6780.7969999999996</v>
      </c>
      <c r="E1975" s="34">
        <v>653.077</v>
      </c>
      <c r="F1975" s="34">
        <v>6127.72</v>
      </c>
      <c r="G1975">
        <v>40</v>
      </c>
      <c r="H1975" t="s">
        <v>51</v>
      </c>
      <c r="I1975" t="s">
        <v>369</v>
      </c>
      <c r="J1975" t="s">
        <v>103</v>
      </c>
      <c r="K1975" s="23" t="str">
        <f>CONCATENATE(G:G,H:H,I:I,J:J)</f>
        <v>40FRA</v>
      </c>
      <c r="M1975" t="str">
        <f>VLOOKUP(B:B,CLIENTS!A:C,3,FALSE)</f>
        <v>ES</v>
      </c>
      <c r="N1975" s="51">
        <v>0</v>
      </c>
      <c r="O1975" s="52">
        <f>C1975+N1975+30</f>
        <v>43553</v>
      </c>
    </row>
    <row r="1976" spans="1:15" customFormat="1">
      <c r="A1976" t="s">
        <v>893</v>
      </c>
      <c r="B1976" t="s">
        <v>621</v>
      </c>
      <c r="C1976" s="32">
        <v>43553</v>
      </c>
      <c r="D1976" s="33">
        <v>12700.537</v>
      </c>
      <c r="E1976" s="34">
        <v>8613.5370000000003</v>
      </c>
      <c r="F1976" s="34">
        <v>4087</v>
      </c>
      <c r="G1976">
        <v>40</v>
      </c>
      <c r="H1976" t="s">
        <v>51</v>
      </c>
      <c r="I1976" t="s">
        <v>369</v>
      </c>
      <c r="J1976" t="s">
        <v>103</v>
      </c>
      <c r="K1976" s="23" t="str">
        <f>CONCATENATE(G:G,H:H,I:I,J:J)</f>
        <v>40FRA</v>
      </c>
      <c r="M1976" t="str">
        <f>VLOOKUP(B:B,CLIENTS!A:C,3,FALSE)</f>
        <v>ES</v>
      </c>
      <c r="N1976" s="51">
        <v>0</v>
      </c>
      <c r="O1976" s="52">
        <f>C1976+N1976+30</f>
        <v>43583</v>
      </c>
    </row>
    <row r="1977" spans="1:15" customFormat="1">
      <c r="A1977" t="s">
        <v>2720</v>
      </c>
      <c r="B1977" t="s">
        <v>840</v>
      </c>
      <c r="C1977" s="32">
        <v>44560</v>
      </c>
      <c r="D1977" s="33">
        <v>19568.507000000001</v>
      </c>
      <c r="E1977" s="34">
        <v>10400</v>
      </c>
      <c r="F1977" s="34">
        <v>9168.5069999999996</v>
      </c>
      <c r="G1977">
        <v>40</v>
      </c>
      <c r="H1977" t="s">
        <v>51</v>
      </c>
      <c r="I1977" t="s">
        <v>369</v>
      </c>
      <c r="J1977" t="s">
        <v>682</v>
      </c>
      <c r="K1977" s="23" t="str">
        <f>CONCATENATE(G:G,H:H,I:I,J:J)</f>
        <v>40FRD</v>
      </c>
      <c r="M1977" t="str">
        <f>VLOOKUP(B:B,CLIENTS!A:C,3,FALSE)</f>
        <v>CH030</v>
      </c>
      <c r="N1977" s="51" t="str">
        <f>RIGHT(M:M,3)</f>
        <v>030</v>
      </c>
      <c r="O1977" s="52">
        <f>C1977+N1977+30</f>
        <v>44620</v>
      </c>
    </row>
    <row r="1978" spans="1:15" customFormat="1">
      <c r="A1978" t="s">
        <v>3411</v>
      </c>
      <c r="B1978" t="s">
        <v>3412</v>
      </c>
      <c r="C1978" s="32">
        <v>44592</v>
      </c>
      <c r="D1978" s="33">
        <v>466.262</v>
      </c>
      <c r="E1978" s="34">
        <v>0</v>
      </c>
      <c r="F1978" s="34">
        <v>466.262</v>
      </c>
      <c r="G1978">
        <v>40</v>
      </c>
      <c r="H1978" t="s">
        <v>51</v>
      </c>
      <c r="I1978" t="s">
        <v>369</v>
      </c>
      <c r="J1978" t="s">
        <v>803</v>
      </c>
      <c r="K1978" s="23" t="str">
        <f>CONCATENATE(G:G,H:H,I:I,J:J)</f>
        <v>40FRM</v>
      </c>
      <c r="M1978" t="str">
        <f>VLOOKUP(B:B,CLIENTS!A:C,3,FALSE)</f>
        <v>CH090</v>
      </c>
      <c r="N1978" s="51" t="str">
        <f>RIGHT(M:M,3)</f>
        <v>090</v>
      </c>
      <c r="O1978" s="52">
        <f>C1978+N1978+30</f>
        <v>44712</v>
      </c>
    </row>
    <row r="1979" spans="1:15" customFormat="1">
      <c r="A1979" t="s">
        <v>3413</v>
      </c>
      <c r="B1979" t="s">
        <v>2719</v>
      </c>
      <c r="C1979" s="32">
        <v>44592</v>
      </c>
      <c r="D1979" s="33">
        <v>294.661</v>
      </c>
      <c r="E1979" s="34">
        <v>0</v>
      </c>
      <c r="F1979" s="34">
        <v>294.661</v>
      </c>
      <c r="G1979">
        <v>40</v>
      </c>
      <c r="H1979" t="s">
        <v>51</v>
      </c>
      <c r="I1979" t="s">
        <v>369</v>
      </c>
      <c r="J1979" t="s">
        <v>803</v>
      </c>
      <c r="K1979" s="23" t="str">
        <f>CONCATENATE(G:G,H:H,I:I,J:J)</f>
        <v>40FRM</v>
      </c>
      <c r="M1979" t="str">
        <f>VLOOKUP(B:B,CLIENTS!A:C,3,FALSE)</f>
        <v>CH060</v>
      </c>
      <c r="N1979" s="51" t="str">
        <f>RIGHT(M:M,3)</f>
        <v>060</v>
      </c>
      <c r="O1979" s="52">
        <f>C1979+N1979+30</f>
        <v>44682</v>
      </c>
    </row>
    <row r="1980" spans="1:15" customFormat="1">
      <c r="A1980" t="s">
        <v>2723</v>
      </c>
      <c r="B1980" t="s">
        <v>1067</v>
      </c>
      <c r="C1980" s="32">
        <v>44560</v>
      </c>
      <c r="D1980" s="33">
        <v>977.81600000000003</v>
      </c>
      <c r="E1980" s="34">
        <v>0</v>
      </c>
      <c r="F1980" s="34">
        <v>977.81600000000003</v>
      </c>
      <c r="G1980">
        <v>40</v>
      </c>
      <c r="H1980" t="s">
        <v>51</v>
      </c>
      <c r="I1980" t="s">
        <v>369</v>
      </c>
      <c r="J1980" t="s">
        <v>682</v>
      </c>
      <c r="K1980" s="23" t="str">
        <f>CONCATENATE(G:G,H:H,I:I,J:J)</f>
        <v>40FRD</v>
      </c>
      <c r="M1980" t="str">
        <f>VLOOKUP(B:B,CLIENTS!A:C,3,FALSE)</f>
        <v>CH090</v>
      </c>
      <c r="N1980" s="51" t="str">
        <f>RIGHT(M:M,3)</f>
        <v>090</v>
      </c>
      <c r="O1980" s="52">
        <f>C1980+N1980+30</f>
        <v>44680</v>
      </c>
    </row>
    <row r="1981" spans="1:15" customFormat="1">
      <c r="A1981" t="s">
        <v>683</v>
      </c>
      <c r="B1981" t="s">
        <v>677</v>
      </c>
      <c r="C1981" s="32">
        <v>43164</v>
      </c>
      <c r="D1981" s="33">
        <v>-1435.6880000000001</v>
      </c>
      <c r="E1981" s="34">
        <v>-1435.652</v>
      </c>
      <c r="F1981" s="34">
        <v>-3.5999999999999997E-2</v>
      </c>
      <c r="G1981">
        <v>40</v>
      </c>
      <c r="H1981" t="s">
        <v>51</v>
      </c>
      <c r="I1981" t="s">
        <v>369</v>
      </c>
      <c r="J1981" t="s">
        <v>51</v>
      </c>
      <c r="K1981" s="23" t="str">
        <f>CONCATENATE(G:G,H:H,I:I,J:J)</f>
        <v>40FRF</v>
      </c>
      <c r="M1981" t="str">
        <f>VLOOKUP(B:B,CLIENTS!A:C,3,FALSE)</f>
        <v>CH090</v>
      </c>
      <c r="N1981" s="51" t="str">
        <f>RIGHT(M:M,3)</f>
        <v>090</v>
      </c>
      <c r="O1981" s="52">
        <f>C1981+N1981+30</f>
        <v>43284</v>
      </c>
    </row>
    <row r="1982" spans="1:15" customFormat="1">
      <c r="A1982" t="s">
        <v>3404</v>
      </c>
      <c r="B1982" t="s">
        <v>3405</v>
      </c>
      <c r="C1982" s="32">
        <v>44592</v>
      </c>
      <c r="D1982" s="33">
        <v>41425.714</v>
      </c>
      <c r="E1982" s="34">
        <v>0</v>
      </c>
      <c r="F1982" s="34">
        <v>41425.714</v>
      </c>
      <c r="G1982">
        <v>40</v>
      </c>
      <c r="H1982" t="s">
        <v>51</v>
      </c>
      <c r="I1982" t="s">
        <v>369</v>
      </c>
      <c r="J1982" t="s">
        <v>803</v>
      </c>
      <c r="K1982" s="23" t="str">
        <f>CONCATENATE(G:G,H:H,I:I,J:J)</f>
        <v>40FRM</v>
      </c>
      <c r="M1982" t="str">
        <f>VLOOKUP(B:B,CLIENTS!A:C,3,FALSE)</f>
        <v>ES030</v>
      </c>
      <c r="N1982" s="51" t="str">
        <f>RIGHT(M:M,3)</f>
        <v>030</v>
      </c>
      <c r="O1982" s="52">
        <f>C1982+N1982+30</f>
        <v>44652</v>
      </c>
    </row>
    <row r="1983" spans="1:15" customFormat="1">
      <c r="A1983" t="s">
        <v>3407</v>
      </c>
      <c r="B1983" t="s">
        <v>3408</v>
      </c>
      <c r="C1983" s="32">
        <v>44592</v>
      </c>
      <c r="D1983" s="33">
        <v>1998.029</v>
      </c>
      <c r="E1983" s="34">
        <v>0</v>
      </c>
      <c r="F1983" s="34">
        <v>1998.029</v>
      </c>
      <c r="G1983">
        <v>40</v>
      </c>
      <c r="H1983" t="s">
        <v>51</v>
      </c>
      <c r="I1983" t="s">
        <v>369</v>
      </c>
      <c r="J1983" t="s">
        <v>803</v>
      </c>
      <c r="K1983" s="23" t="str">
        <f>CONCATENATE(G:G,H:H,I:I,J:J)</f>
        <v>40FRM</v>
      </c>
      <c r="M1983" t="str">
        <f>VLOOKUP(B:B,CLIENTS!A:C,3,FALSE)</f>
        <v>CH090</v>
      </c>
      <c r="N1983" s="51" t="str">
        <f>RIGHT(M:M,3)</f>
        <v>090</v>
      </c>
      <c r="O1983" s="52">
        <f>C1983+N1983+30</f>
        <v>44712</v>
      </c>
    </row>
    <row r="1984" spans="1:15" customFormat="1">
      <c r="A1984" t="s">
        <v>2721</v>
      </c>
      <c r="B1984" t="s">
        <v>1219</v>
      </c>
      <c r="C1984" s="32">
        <v>44560</v>
      </c>
      <c r="D1984" s="33">
        <v>9960.5429999999997</v>
      </c>
      <c r="E1984" s="34">
        <v>9876.6209999999992</v>
      </c>
      <c r="F1984" s="34">
        <v>83.921999999999997</v>
      </c>
      <c r="G1984">
        <v>40</v>
      </c>
      <c r="H1984" t="s">
        <v>51</v>
      </c>
      <c r="I1984" t="s">
        <v>369</v>
      </c>
      <c r="J1984" t="s">
        <v>682</v>
      </c>
      <c r="K1984" s="23" t="str">
        <f>CONCATENATE(G:G,H:H,I:I,J:J)</f>
        <v>40FRD</v>
      </c>
      <c r="M1984" t="str">
        <f>VLOOKUP(B:B,CLIENTS!A:C,3,FALSE)</f>
        <v>CH120</v>
      </c>
      <c r="N1984" s="51" t="str">
        <f>RIGHT(M:M,3)</f>
        <v>120</v>
      </c>
      <c r="O1984" s="52">
        <f>C1984+N1984+30</f>
        <v>44710</v>
      </c>
    </row>
    <row r="1985" spans="1:15" customFormat="1">
      <c r="A1985" t="s">
        <v>3406</v>
      </c>
      <c r="B1985" t="s">
        <v>1219</v>
      </c>
      <c r="C1985" s="32">
        <v>44592</v>
      </c>
      <c r="D1985" s="33">
        <v>6102.7830000000004</v>
      </c>
      <c r="E1985" s="34">
        <v>0</v>
      </c>
      <c r="F1985" s="34">
        <v>6102.7830000000004</v>
      </c>
      <c r="G1985">
        <v>40</v>
      </c>
      <c r="H1985" t="s">
        <v>51</v>
      </c>
      <c r="I1985" t="s">
        <v>369</v>
      </c>
      <c r="J1985" t="s">
        <v>803</v>
      </c>
      <c r="K1985" s="23" t="str">
        <f>CONCATENATE(G:G,H:H,I:I,J:J)</f>
        <v>40FRM</v>
      </c>
      <c r="M1985" t="str">
        <f>VLOOKUP(B:B,CLIENTS!A:C,3,FALSE)</f>
        <v>CH120</v>
      </c>
      <c r="N1985" s="51" t="str">
        <f>RIGHT(M:M,3)</f>
        <v>120</v>
      </c>
      <c r="O1985" s="52">
        <f>C1985+N1985+30</f>
        <v>44742</v>
      </c>
    </row>
    <row r="1986" spans="1:15" customFormat="1">
      <c r="A1986" t="s">
        <v>2666</v>
      </c>
      <c r="B1986" t="s">
        <v>1113</v>
      </c>
      <c r="C1986" s="32">
        <v>44559</v>
      </c>
      <c r="D1986" s="33">
        <v>21444.400000000001</v>
      </c>
      <c r="E1986" s="34">
        <v>0</v>
      </c>
      <c r="F1986" s="34">
        <v>21444.400000000001</v>
      </c>
      <c r="G1986">
        <v>40</v>
      </c>
      <c r="H1986" t="s">
        <v>51</v>
      </c>
      <c r="I1986" t="s">
        <v>102</v>
      </c>
      <c r="J1986" t="s">
        <v>682</v>
      </c>
      <c r="K1986" s="23" t="str">
        <f>CONCATENATE(G:G,H:H,I:I,J:J)</f>
        <v>40FSD</v>
      </c>
      <c r="M1986" t="str">
        <f>VLOOKUP(B:B,CLIENTS!A:C,3,FALSE)</f>
        <v>TR090</v>
      </c>
      <c r="N1986" s="51" t="str">
        <f>RIGHT(M:M,3)</f>
        <v>090</v>
      </c>
      <c r="O1986" s="52">
        <f>C1986+N1986+30</f>
        <v>44679</v>
      </c>
    </row>
    <row r="1987" spans="1:15" customFormat="1">
      <c r="A1987" t="s">
        <v>3881</v>
      </c>
      <c r="B1987" t="s">
        <v>2242</v>
      </c>
      <c r="C1987" s="32">
        <v>44592</v>
      </c>
      <c r="D1987" s="33">
        <v>2289.7759999999998</v>
      </c>
      <c r="E1987" s="34">
        <v>0</v>
      </c>
      <c r="F1987" s="34">
        <v>2289.7759999999998</v>
      </c>
      <c r="G1987">
        <v>40</v>
      </c>
      <c r="H1987" t="s">
        <v>51</v>
      </c>
      <c r="I1987" t="s">
        <v>102</v>
      </c>
      <c r="J1987" t="s">
        <v>803</v>
      </c>
      <c r="K1987" s="23" t="str">
        <f>CONCATENATE(G:G,H:H,I:I,J:J)</f>
        <v>40FSM</v>
      </c>
      <c r="M1987" t="str">
        <f>VLOOKUP(B:B,CLIENTS!A:C,3,FALSE)</f>
        <v>TR060</v>
      </c>
      <c r="N1987" s="51" t="str">
        <f>RIGHT(M:M,3)</f>
        <v>060</v>
      </c>
      <c r="O1987" s="52">
        <f>C1987+N1987+30</f>
        <v>44682</v>
      </c>
    </row>
    <row r="1988" spans="1:15" customFormat="1">
      <c r="A1988" t="s">
        <v>1914</v>
      </c>
      <c r="B1988" t="s">
        <v>498</v>
      </c>
      <c r="C1988" s="32">
        <v>44499</v>
      </c>
      <c r="D1988" s="33">
        <v>198.73500000000001</v>
      </c>
      <c r="E1988" s="34">
        <v>0</v>
      </c>
      <c r="F1988" s="34">
        <v>198.73500000000001</v>
      </c>
      <c r="G1988">
        <v>40</v>
      </c>
      <c r="H1988" t="s">
        <v>51</v>
      </c>
      <c r="I1988" t="s">
        <v>102</v>
      </c>
      <c r="J1988" t="s">
        <v>1173</v>
      </c>
      <c r="K1988" s="23" t="str">
        <f>CONCATENATE(G:G,H:H,I:I,J:J)</f>
        <v>40FSH</v>
      </c>
      <c r="M1988" t="str">
        <f>VLOOKUP(B:B,CLIENTS!A:C,3,FALSE)</f>
        <v>CH000</v>
      </c>
      <c r="N1988" s="51" t="str">
        <f>RIGHT(M:M,3)</f>
        <v>000</v>
      </c>
      <c r="O1988" s="52">
        <f>C1988+N1988+30</f>
        <v>44529</v>
      </c>
    </row>
    <row r="1989" spans="1:15" customFormat="1">
      <c r="A1989" t="s">
        <v>2247</v>
      </c>
      <c r="B1989" t="s">
        <v>498</v>
      </c>
      <c r="C1989" s="32">
        <v>44530</v>
      </c>
      <c r="D1989" s="33">
        <v>198.73500000000001</v>
      </c>
      <c r="E1989" s="34">
        <v>0</v>
      </c>
      <c r="F1989" s="34">
        <v>198.73500000000001</v>
      </c>
      <c r="G1989">
        <v>40</v>
      </c>
      <c r="H1989" t="s">
        <v>51</v>
      </c>
      <c r="I1989" t="s">
        <v>102</v>
      </c>
      <c r="J1989" t="s">
        <v>588</v>
      </c>
      <c r="K1989" s="23" t="str">
        <f>CONCATENATE(G:G,H:H,I:I,J:J)</f>
        <v>40FSC</v>
      </c>
      <c r="M1989" t="str">
        <f>VLOOKUP(B:B,CLIENTS!A:C,3,FALSE)</f>
        <v>CH000</v>
      </c>
      <c r="N1989" s="51" t="str">
        <f>RIGHT(M:M,3)</f>
        <v>000</v>
      </c>
      <c r="O1989" s="52">
        <f>C1989+N1989+30</f>
        <v>44560</v>
      </c>
    </row>
    <row r="1990" spans="1:15" customFormat="1">
      <c r="A1990" t="s">
        <v>2231</v>
      </c>
      <c r="B1990" t="s">
        <v>480</v>
      </c>
      <c r="C1990" s="32">
        <v>44530</v>
      </c>
      <c r="D1990" s="33">
        <v>2823.221</v>
      </c>
      <c r="E1990" s="34">
        <v>0</v>
      </c>
      <c r="F1990" s="34">
        <v>2823.221</v>
      </c>
      <c r="G1990">
        <v>40</v>
      </c>
      <c r="H1990" t="s">
        <v>51</v>
      </c>
      <c r="I1990" t="s">
        <v>102</v>
      </c>
      <c r="J1990" t="s">
        <v>588</v>
      </c>
      <c r="K1990" s="23" t="str">
        <f>CONCATENATE(G:G,H:H,I:I,J:J)</f>
        <v>40FSC</v>
      </c>
      <c r="M1990" t="str">
        <f>VLOOKUP(B:B,CLIENTS!A:C,3,FALSE)</f>
        <v>TR060</v>
      </c>
      <c r="N1990" s="51" t="str">
        <f>RIGHT(M:M,3)</f>
        <v>060</v>
      </c>
      <c r="O1990" s="52">
        <f>C1990+N1990+30</f>
        <v>44620</v>
      </c>
    </row>
    <row r="1991" spans="1:15" customFormat="1">
      <c r="A1991" t="s">
        <v>2232</v>
      </c>
      <c r="B1991" t="s">
        <v>480</v>
      </c>
      <c r="C1991" s="32">
        <v>44530</v>
      </c>
      <c r="D1991" s="33">
        <v>1345.7760000000001</v>
      </c>
      <c r="E1991" s="34">
        <v>0</v>
      </c>
      <c r="F1991" s="34">
        <v>1345.7760000000001</v>
      </c>
      <c r="G1991">
        <v>40</v>
      </c>
      <c r="H1991" t="s">
        <v>51</v>
      </c>
      <c r="I1991" t="s">
        <v>102</v>
      </c>
      <c r="J1991" t="s">
        <v>588</v>
      </c>
      <c r="K1991" s="23" t="str">
        <f>CONCATENATE(G:G,H:H,I:I,J:J)</f>
        <v>40FSC</v>
      </c>
      <c r="M1991" t="str">
        <f>VLOOKUP(B:B,CLIENTS!A:C,3,FALSE)</f>
        <v>TR060</v>
      </c>
      <c r="N1991" s="51" t="str">
        <f>RIGHT(M:M,3)</f>
        <v>060</v>
      </c>
      <c r="O1991" s="52">
        <f>C1991+N1991+30</f>
        <v>44620</v>
      </c>
    </row>
    <row r="1992" spans="1:15" customFormat="1">
      <c r="A1992" t="s">
        <v>2233</v>
      </c>
      <c r="B1992" t="s">
        <v>480</v>
      </c>
      <c r="C1992" s="32">
        <v>44530</v>
      </c>
      <c r="D1992" s="33">
        <v>2281.2950000000001</v>
      </c>
      <c r="E1992" s="34">
        <v>0</v>
      </c>
      <c r="F1992" s="34">
        <v>2281.2950000000001</v>
      </c>
      <c r="G1992">
        <v>40</v>
      </c>
      <c r="H1992" t="s">
        <v>51</v>
      </c>
      <c r="I1992" t="s">
        <v>102</v>
      </c>
      <c r="J1992" t="s">
        <v>588</v>
      </c>
      <c r="K1992" s="23" t="str">
        <f>CONCATENATE(G:G,H:H,I:I,J:J)</f>
        <v>40FSC</v>
      </c>
      <c r="M1992" t="str">
        <f>VLOOKUP(B:B,CLIENTS!A:C,3,FALSE)</f>
        <v>TR060</v>
      </c>
      <c r="N1992" s="51" t="str">
        <f>RIGHT(M:M,3)</f>
        <v>060</v>
      </c>
      <c r="O1992" s="52">
        <f>C1992+N1992+30</f>
        <v>44620</v>
      </c>
    </row>
    <row r="1993" spans="1:15" customFormat="1">
      <c r="A1993" t="s">
        <v>2234</v>
      </c>
      <c r="B1993" t="s">
        <v>480</v>
      </c>
      <c r="C1993" s="32">
        <v>44530</v>
      </c>
      <c r="D1993" s="33">
        <v>548.952</v>
      </c>
      <c r="E1993" s="34">
        <v>0</v>
      </c>
      <c r="F1993" s="34">
        <v>548.952</v>
      </c>
      <c r="G1993">
        <v>40</v>
      </c>
      <c r="H1993" t="s">
        <v>51</v>
      </c>
      <c r="I1993" t="s">
        <v>102</v>
      </c>
      <c r="J1993" t="s">
        <v>588</v>
      </c>
      <c r="K1993" s="23" t="str">
        <f>CONCATENATE(G:G,H:H,I:I,J:J)</f>
        <v>40FSC</v>
      </c>
      <c r="M1993" t="str">
        <f>VLOOKUP(B:B,CLIENTS!A:C,3,FALSE)</f>
        <v>TR060</v>
      </c>
      <c r="N1993" s="51" t="str">
        <f>RIGHT(M:M,3)</f>
        <v>060</v>
      </c>
      <c r="O1993" s="52">
        <f>C1993+N1993+30</f>
        <v>44620</v>
      </c>
    </row>
    <row r="1994" spans="1:15" customFormat="1">
      <c r="A1994" t="s">
        <v>2658</v>
      </c>
      <c r="B1994" t="s">
        <v>480</v>
      </c>
      <c r="C1994" s="32">
        <v>44559</v>
      </c>
      <c r="D1994" s="33">
        <v>274.77600000000001</v>
      </c>
      <c r="E1994" s="34">
        <v>0</v>
      </c>
      <c r="F1994" s="34">
        <v>274.77600000000001</v>
      </c>
      <c r="G1994">
        <v>40</v>
      </c>
      <c r="H1994" t="s">
        <v>51</v>
      </c>
      <c r="I1994" t="s">
        <v>102</v>
      </c>
      <c r="J1994" t="s">
        <v>682</v>
      </c>
      <c r="K1994" s="23" t="str">
        <f>CONCATENATE(G:G,H:H,I:I,J:J)</f>
        <v>40FSD</v>
      </c>
      <c r="M1994" t="str">
        <f>VLOOKUP(B:B,CLIENTS!A:C,3,FALSE)</f>
        <v>TR060</v>
      </c>
      <c r="N1994" s="51" t="str">
        <f>RIGHT(M:M,3)</f>
        <v>060</v>
      </c>
      <c r="O1994" s="52">
        <f>C1994+N1994+30</f>
        <v>44649</v>
      </c>
    </row>
    <row r="1995" spans="1:15" customFormat="1">
      <c r="A1995" t="s">
        <v>2659</v>
      </c>
      <c r="B1995" t="s">
        <v>480</v>
      </c>
      <c r="C1995" s="32">
        <v>44559</v>
      </c>
      <c r="D1995" s="33">
        <v>823.12800000000004</v>
      </c>
      <c r="E1995" s="34">
        <v>0</v>
      </c>
      <c r="F1995" s="34">
        <v>823.12800000000004</v>
      </c>
      <c r="G1995">
        <v>40</v>
      </c>
      <c r="H1995" t="s">
        <v>51</v>
      </c>
      <c r="I1995" t="s">
        <v>102</v>
      </c>
      <c r="J1995" t="s">
        <v>682</v>
      </c>
      <c r="K1995" s="23" t="str">
        <f>CONCATENATE(G:G,H:H,I:I,J:J)</f>
        <v>40FSD</v>
      </c>
      <c r="M1995" t="str">
        <f>VLOOKUP(B:B,CLIENTS!A:C,3,FALSE)</f>
        <v>TR060</v>
      </c>
      <c r="N1995" s="51" t="str">
        <f>RIGHT(M:M,3)</f>
        <v>060</v>
      </c>
      <c r="O1995" s="52">
        <f>C1995+N1995+30</f>
        <v>44649</v>
      </c>
    </row>
    <row r="1996" spans="1:15" customFormat="1">
      <c r="A1996" t="s">
        <v>2660</v>
      </c>
      <c r="B1996" t="s">
        <v>480</v>
      </c>
      <c r="C1996" s="32">
        <v>44559</v>
      </c>
      <c r="D1996" s="33">
        <v>274.77600000000001</v>
      </c>
      <c r="E1996" s="34">
        <v>0</v>
      </c>
      <c r="F1996" s="34">
        <v>274.77600000000001</v>
      </c>
      <c r="G1996">
        <v>40</v>
      </c>
      <c r="H1996" t="s">
        <v>51</v>
      </c>
      <c r="I1996" t="s">
        <v>102</v>
      </c>
      <c r="J1996" t="s">
        <v>682</v>
      </c>
      <c r="K1996" s="23" t="str">
        <f>CONCATENATE(G:G,H:H,I:I,J:J)</f>
        <v>40FSD</v>
      </c>
      <c r="M1996" t="str">
        <f>VLOOKUP(B:B,CLIENTS!A:C,3,FALSE)</f>
        <v>TR060</v>
      </c>
      <c r="N1996" s="51" t="str">
        <f>RIGHT(M:M,3)</f>
        <v>060</v>
      </c>
      <c r="O1996" s="52">
        <f>C1996+N1996+30</f>
        <v>44649</v>
      </c>
    </row>
    <row r="1997" spans="1:15" customFormat="1">
      <c r="A1997" t="s">
        <v>2661</v>
      </c>
      <c r="B1997" t="s">
        <v>480</v>
      </c>
      <c r="C1997" s="32">
        <v>44559</v>
      </c>
      <c r="D1997" s="33">
        <v>1071.5999999999999</v>
      </c>
      <c r="E1997" s="34">
        <v>0</v>
      </c>
      <c r="F1997" s="34">
        <v>1071.5999999999999</v>
      </c>
      <c r="G1997">
        <v>40</v>
      </c>
      <c r="H1997" t="s">
        <v>51</v>
      </c>
      <c r="I1997" t="s">
        <v>102</v>
      </c>
      <c r="J1997" t="s">
        <v>682</v>
      </c>
      <c r="K1997" s="23" t="str">
        <f>CONCATENATE(G:G,H:H,I:I,J:J)</f>
        <v>40FSD</v>
      </c>
      <c r="M1997" t="str">
        <f>VLOOKUP(B:B,CLIENTS!A:C,3,FALSE)</f>
        <v>TR060</v>
      </c>
      <c r="N1997" s="51" t="str">
        <f>RIGHT(M:M,3)</f>
        <v>060</v>
      </c>
      <c r="O1997" s="52">
        <f>C1997+N1997+30</f>
        <v>44649</v>
      </c>
    </row>
    <row r="1998" spans="1:15" customFormat="1">
      <c r="A1998" t="s">
        <v>2662</v>
      </c>
      <c r="B1998" t="s">
        <v>480</v>
      </c>
      <c r="C1998" s="32">
        <v>44559</v>
      </c>
      <c r="D1998" s="33">
        <v>725.66700000000003</v>
      </c>
      <c r="E1998" s="34">
        <v>0</v>
      </c>
      <c r="F1998" s="34">
        <v>725.66700000000003</v>
      </c>
      <c r="G1998">
        <v>40</v>
      </c>
      <c r="H1998" t="s">
        <v>51</v>
      </c>
      <c r="I1998" t="s">
        <v>102</v>
      </c>
      <c r="J1998" t="s">
        <v>682</v>
      </c>
      <c r="K1998" s="23" t="str">
        <f>CONCATENATE(G:G,H:H,I:I,J:J)</f>
        <v>40FSD</v>
      </c>
      <c r="M1998" t="str">
        <f>VLOOKUP(B:B,CLIENTS!A:C,3,FALSE)</f>
        <v>TR060</v>
      </c>
      <c r="N1998" s="51" t="str">
        <f>RIGHT(M:M,3)</f>
        <v>060</v>
      </c>
      <c r="O1998" s="52">
        <f>C1998+N1998+30</f>
        <v>44649</v>
      </c>
    </row>
    <row r="1999" spans="1:15" customFormat="1">
      <c r="A1999" t="s">
        <v>3878</v>
      </c>
      <c r="B1999" t="s">
        <v>480</v>
      </c>
      <c r="C1999" s="32">
        <v>44592</v>
      </c>
      <c r="D1999" s="33">
        <v>4600.5450000000001</v>
      </c>
      <c r="E1999" s="34">
        <v>0</v>
      </c>
      <c r="F1999" s="34">
        <v>4600.5450000000001</v>
      </c>
      <c r="G1999">
        <v>40</v>
      </c>
      <c r="H1999" t="s">
        <v>51</v>
      </c>
      <c r="I1999" t="s">
        <v>102</v>
      </c>
      <c r="J1999" t="s">
        <v>803</v>
      </c>
      <c r="K1999" s="23" t="str">
        <f>CONCATENATE(G:G,H:H,I:I,J:J)</f>
        <v>40FSM</v>
      </c>
      <c r="M1999" t="str">
        <f>VLOOKUP(B:B,CLIENTS!A:C,3,FALSE)</f>
        <v>TR060</v>
      </c>
      <c r="N1999" s="51" t="str">
        <f>RIGHT(M:M,3)</f>
        <v>060</v>
      </c>
      <c r="O1999" s="52">
        <f>C1999+N1999+30</f>
        <v>44682</v>
      </c>
    </row>
    <row r="2000" spans="1:15" customFormat="1">
      <c r="A2000" t="s">
        <v>3879</v>
      </c>
      <c r="B2000" t="s">
        <v>480</v>
      </c>
      <c r="C2000" s="32">
        <v>44592</v>
      </c>
      <c r="D2000" s="33">
        <v>1093.02</v>
      </c>
      <c r="E2000" s="34">
        <v>0</v>
      </c>
      <c r="F2000" s="34">
        <v>1093.02</v>
      </c>
      <c r="G2000">
        <v>40</v>
      </c>
      <c r="H2000" t="s">
        <v>51</v>
      </c>
      <c r="I2000" t="s">
        <v>102</v>
      </c>
      <c r="J2000" t="s">
        <v>803</v>
      </c>
      <c r="K2000" s="23" t="str">
        <f>CONCATENATE(G:G,H:H,I:I,J:J)</f>
        <v>40FSM</v>
      </c>
      <c r="M2000" t="str">
        <f>VLOOKUP(B:B,CLIENTS!A:C,3,FALSE)</f>
        <v>TR060</v>
      </c>
      <c r="N2000" s="51" t="str">
        <f>RIGHT(M:M,3)</f>
        <v>060</v>
      </c>
      <c r="O2000" s="52">
        <f>C2000+N2000+30</f>
        <v>44682</v>
      </c>
    </row>
    <row r="2001" spans="1:15" customFormat="1">
      <c r="A2001" t="s">
        <v>2237</v>
      </c>
      <c r="B2001" t="s">
        <v>25</v>
      </c>
      <c r="C2001" s="32">
        <v>44530</v>
      </c>
      <c r="D2001" s="33">
        <v>7822.8630000000003</v>
      </c>
      <c r="E2001" s="34">
        <v>0</v>
      </c>
      <c r="F2001" s="34">
        <v>7822.8630000000003</v>
      </c>
      <c r="G2001">
        <v>40</v>
      </c>
      <c r="H2001" t="s">
        <v>51</v>
      </c>
      <c r="I2001" t="s">
        <v>102</v>
      </c>
      <c r="J2001" t="s">
        <v>588</v>
      </c>
      <c r="K2001" s="23" t="str">
        <f>CONCATENATE(G:G,H:H,I:I,J:J)</f>
        <v>40FSC</v>
      </c>
      <c r="M2001" t="str">
        <f>VLOOKUP(B:B,CLIENTS!A:C,3,FALSE)</f>
        <v>CH060</v>
      </c>
      <c r="N2001" s="51" t="str">
        <f>RIGHT(M:M,3)</f>
        <v>060</v>
      </c>
      <c r="O2001" s="52">
        <f>C2001+N2001+30</f>
        <v>44620</v>
      </c>
    </row>
    <row r="2002" spans="1:15" customFormat="1">
      <c r="A2002" t="s">
        <v>2664</v>
      </c>
      <c r="B2002" t="s">
        <v>25</v>
      </c>
      <c r="C2002" s="32">
        <v>44559</v>
      </c>
      <c r="D2002" s="33">
        <v>12165.737999999999</v>
      </c>
      <c r="E2002" s="34">
        <v>0</v>
      </c>
      <c r="F2002" s="34">
        <v>12165.737999999999</v>
      </c>
      <c r="G2002">
        <v>40</v>
      </c>
      <c r="H2002" t="s">
        <v>51</v>
      </c>
      <c r="I2002" t="s">
        <v>102</v>
      </c>
      <c r="J2002" t="s">
        <v>682</v>
      </c>
      <c r="K2002" s="23" t="str">
        <f>CONCATENATE(G:G,H:H,I:I,J:J)</f>
        <v>40FSD</v>
      </c>
      <c r="M2002" t="str">
        <f>VLOOKUP(B:B,CLIENTS!A:C,3,FALSE)</f>
        <v>CH060</v>
      </c>
      <c r="N2002" s="51" t="str">
        <f>RIGHT(M:M,3)</f>
        <v>060</v>
      </c>
      <c r="O2002" s="52">
        <f>C2002+N2002+30</f>
        <v>44649</v>
      </c>
    </row>
    <row r="2003" spans="1:15" customFormat="1">
      <c r="A2003" t="s">
        <v>3882</v>
      </c>
      <c r="B2003" t="s">
        <v>25</v>
      </c>
      <c r="C2003" s="32">
        <v>44592</v>
      </c>
      <c r="D2003" s="33">
        <v>6787.7139999999999</v>
      </c>
      <c r="E2003" s="34">
        <v>0</v>
      </c>
      <c r="F2003" s="34">
        <v>6787.7139999999999</v>
      </c>
      <c r="G2003">
        <v>40</v>
      </c>
      <c r="H2003" t="s">
        <v>51</v>
      </c>
      <c r="I2003" t="s">
        <v>102</v>
      </c>
      <c r="J2003" t="s">
        <v>803</v>
      </c>
      <c r="K2003" s="23" t="str">
        <f>CONCATENATE(G:G,H:H,I:I,J:J)</f>
        <v>40FSM</v>
      </c>
      <c r="M2003" t="str">
        <f>VLOOKUP(B:B,CLIENTS!A:C,3,FALSE)</f>
        <v>CH060</v>
      </c>
      <c r="N2003" s="51" t="str">
        <f>RIGHT(M:M,3)</f>
        <v>060</v>
      </c>
      <c r="O2003" s="52">
        <f>C2003+N2003+30</f>
        <v>44682</v>
      </c>
    </row>
    <row r="2004" spans="1:15" customFormat="1">
      <c r="A2004" t="s">
        <v>2243</v>
      </c>
      <c r="B2004" t="s">
        <v>730</v>
      </c>
      <c r="C2004" s="32">
        <v>44530</v>
      </c>
      <c r="D2004" s="33">
        <v>291.221</v>
      </c>
      <c r="E2004" s="34">
        <v>0</v>
      </c>
      <c r="F2004" s="34">
        <v>291.221</v>
      </c>
      <c r="G2004">
        <v>40</v>
      </c>
      <c r="H2004" t="s">
        <v>51</v>
      </c>
      <c r="I2004" t="s">
        <v>102</v>
      </c>
      <c r="J2004" t="s">
        <v>588</v>
      </c>
      <c r="K2004" s="23" t="str">
        <f>CONCATENATE(G:G,H:H,I:I,J:J)</f>
        <v>40FSC</v>
      </c>
      <c r="M2004" t="str">
        <f>VLOOKUP(B:B,CLIENTS!A:C,3,FALSE)</f>
        <v>TR090</v>
      </c>
      <c r="N2004" s="51" t="str">
        <f>RIGHT(M:M,3)</f>
        <v>090</v>
      </c>
      <c r="O2004" s="52">
        <f>C2004+N2004+30</f>
        <v>44650</v>
      </c>
    </row>
    <row r="2005" spans="1:15" customFormat="1">
      <c r="A2005" t="s">
        <v>3885</v>
      </c>
      <c r="B2005" t="s">
        <v>730</v>
      </c>
      <c r="C2005" s="32">
        <v>44592</v>
      </c>
      <c r="D2005" s="33">
        <v>174.137</v>
      </c>
      <c r="E2005" s="34">
        <v>0</v>
      </c>
      <c r="F2005" s="34">
        <v>174.137</v>
      </c>
      <c r="G2005">
        <v>40</v>
      </c>
      <c r="H2005" t="s">
        <v>51</v>
      </c>
      <c r="I2005" t="s">
        <v>102</v>
      </c>
      <c r="J2005" t="s">
        <v>803</v>
      </c>
      <c r="K2005" s="23" t="str">
        <f>CONCATENATE(G:G,H:H,I:I,J:J)</f>
        <v>40FSM</v>
      </c>
      <c r="M2005" t="str">
        <f>VLOOKUP(B:B,CLIENTS!A:C,3,FALSE)</f>
        <v>TR090</v>
      </c>
      <c r="N2005" s="51" t="str">
        <f>RIGHT(M:M,3)</f>
        <v>090</v>
      </c>
      <c r="O2005" s="52">
        <f>C2005+N2005+30</f>
        <v>44712</v>
      </c>
    </row>
    <row r="2006" spans="1:15" customFormat="1">
      <c r="A2006" t="s">
        <v>2239</v>
      </c>
      <c r="B2006" t="s">
        <v>1505</v>
      </c>
      <c r="C2006" s="32">
        <v>44530</v>
      </c>
      <c r="D2006" s="33">
        <v>952.56399999999996</v>
      </c>
      <c r="E2006" s="34">
        <v>0</v>
      </c>
      <c r="F2006" s="34">
        <v>952.56399999999996</v>
      </c>
      <c r="G2006">
        <v>40</v>
      </c>
      <c r="H2006" t="s">
        <v>51</v>
      </c>
      <c r="I2006" t="s">
        <v>102</v>
      </c>
      <c r="J2006" t="s">
        <v>588</v>
      </c>
      <c r="K2006" s="23" t="str">
        <f>CONCATENATE(G:G,H:H,I:I,J:J)</f>
        <v>40FSC</v>
      </c>
      <c r="M2006" t="str">
        <f>VLOOKUP(B:B,CLIENTS!A:C,3,FALSE)</f>
        <v>TR090</v>
      </c>
      <c r="N2006" s="51" t="str">
        <f>RIGHT(M:M,3)</f>
        <v>090</v>
      </c>
      <c r="O2006" s="52">
        <f>C2006+N2006+30</f>
        <v>44650</v>
      </c>
    </row>
    <row r="2007" spans="1:15" customFormat="1">
      <c r="A2007" t="s">
        <v>2667</v>
      </c>
      <c r="B2007" t="s">
        <v>1505</v>
      </c>
      <c r="C2007" s="32">
        <v>44559</v>
      </c>
      <c r="D2007" s="33">
        <v>4116.366</v>
      </c>
      <c r="E2007" s="34">
        <v>0</v>
      </c>
      <c r="F2007" s="34">
        <v>4116.366</v>
      </c>
      <c r="G2007">
        <v>40</v>
      </c>
      <c r="H2007" t="s">
        <v>51</v>
      </c>
      <c r="I2007" t="s">
        <v>102</v>
      </c>
      <c r="J2007" t="s">
        <v>682</v>
      </c>
      <c r="K2007" s="23" t="str">
        <f>CONCATENATE(G:G,H:H,I:I,J:J)</f>
        <v>40FSD</v>
      </c>
      <c r="M2007" t="str">
        <f>VLOOKUP(B:B,CLIENTS!A:C,3,FALSE)</f>
        <v>TR090</v>
      </c>
      <c r="N2007" s="51" t="str">
        <f>RIGHT(M:M,3)</f>
        <v>090</v>
      </c>
      <c r="O2007" s="52">
        <f>C2007+N2007+30</f>
        <v>44679</v>
      </c>
    </row>
    <row r="2008" spans="1:15" customFormat="1">
      <c r="A2008" t="s">
        <v>3883</v>
      </c>
      <c r="B2008" t="s">
        <v>1505</v>
      </c>
      <c r="C2008" s="32">
        <v>44592</v>
      </c>
      <c r="D2008" s="33">
        <v>2615.7620000000002</v>
      </c>
      <c r="E2008" s="34">
        <v>0</v>
      </c>
      <c r="F2008" s="34">
        <v>2615.7620000000002</v>
      </c>
      <c r="G2008">
        <v>40</v>
      </c>
      <c r="H2008" t="s">
        <v>51</v>
      </c>
      <c r="I2008" t="s">
        <v>102</v>
      </c>
      <c r="J2008" t="s">
        <v>803</v>
      </c>
      <c r="K2008" s="23" t="str">
        <f>CONCATENATE(G:G,H:H,I:I,J:J)</f>
        <v>40FSM</v>
      </c>
      <c r="M2008" t="str">
        <f>VLOOKUP(B:B,CLIENTS!A:C,3,FALSE)</f>
        <v>TR090</v>
      </c>
      <c r="N2008" s="51" t="str">
        <f>RIGHT(M:M,3)</f>
        <v>090</v>
      </c>
      <c r="O2008" s="52">
        <f>C2008+N2008+30</f>
        <v>44712</v>
      </c>
    </row>
    <row r="2009" spans="1:15" customFormat="1">
      <c r="A2009" t="s">
        <v>2244</v>
      </c>
      <c r="B2009" t="s">
        <v>1183</v>
      </c>
      <c r="C2009" s="32">
        <v>44530</v>
      </c>
      <c r="D2009" s="33">
        <v>855.25800000000004</v>
      </c>
      <c r="E2009" s="34">
        <v>0</v>
      </c>
      <c r="F2009" s="34">
        <v>855.25800000000004</v>
      </c>
      <c r="G2009">
        <v>40</v>
      </c>
      <c r="H2009" t="s">
        <v>51</v>
      </c>
      <c r="I2009" t="s">
        <v>102</v>
      </c>
      <c r="J2009" t="s">
        <v>588</v>
      </c>
      <c r="K2009" s="23" t="str">
        <f>CONCATENATE(G:G,H:H,I:I,J:J)</f>
        <v>40FSC</v>
      </c>
      <c r="M2009" t="str">
        <f>VLOOKUP(B:B,CLIENTS!A:C,3,FALSE)</f>
        <v>CH060</v>
      </c>
      <c r="N2009" s="51" t="str">
        <f>RIGHT(M:M,3)</f>
        <v>060</v>
      </c>
      <c r="O2009" s="52">
        <f>C2009+N2009+30</f>
        <v>44620</v>
      </c>
    </row>
    <row r="2010" spans="1:15" customFormat="1">
      <c r="A2010" t="s">
        <v>1646</v>
      </c>
      <c r="B2010" t="s">
        <v>451</v>
      </c>
      <c r="C2010" s="32">
        <v>44469</v>
      </c>
      <c r="D2010" s="33">
        <v>1147.5740000000001</v>
      </c>
      <c r="E2010" s="34">
        <v>0</v>
      </c>
      <c r="F2010" s="34">
        <v>1147.5740000000001</v>
      </c>
      <c r="G2010">
        <v>40</v>
      </c>
      <c r="H2010" t="s">
        <v>51</v>
      </c>
      <c r="I2010" t="s">
        <v>102</v>
      </c>
      <c r="J2010" t="s">
        <v>965</v>
      </c>
      <c r="K2010" s="23" t="str">
        <f>CONCATENATE(G:G,H:H,I:I,J:J)</f>
        <v>40FSK</v>
      </c>
      <c r="M2010" t="str">
        <f>VLOOKUP(B:B,CLIENTS!A:C,3,FALSE)</f>
        <v>TR090</v>
      </c>
      <c r="N2010" s="51" t="str">
        <f>RIGHT(M:M,3)</f>
        <v>090</v>
      </c>
      <c r="O2010" s="52">
        <f>C2010+N2010+30</f>
        <v>44589</v>
      </c>
    </row>
    <row r="2011" spans="1:15" customFormat="1">
      <c r="A2011" t="s">
        <v>2238</v>
      </c>
      <c r="B2011" t="s">
        <v>451</v>
      </c>
      <c r="C2011" s="32">
        <v>44530</v>
      </c>
      <c r="D2011" s="33">
        <v>746.26300000000003</v>
      </c>
      <c r="E2011" s="34">
        <v>0</v>
      </c>
      <c r="F2011" s="34">
        <v>746.26300000000003</v>
      </c>
      <c r="G2011">
        <v>40</v>
      </c>
      <c r="H2011" t="s">
        <v>51</v>
      </c>
      <c r="I2011" t="s">
        <v>102</v>
      </c>
      <c r="J2011" t="s">
        <v>588</v>
      </c>
      <c r="K2011" s="23" t="str">
        <f>CONCATENATE(G:G,H:H,I:I,J:J)</f>
        <v>40FSC</v>
      </c>
      <c r="M2011" t="str">
        <f>VLOOKUP(B:B,CLIENTS!A:C,3,FALSE)</f>
        <v>TR090</v>
      </c>
      <c r="N2011" s="51" t="str">
        <f>RIGHT(M:M,3)</f>
        <v>090</v>
      </c>
      <c r="O2011" s="52">
        <f>C2011+N2011+30</f>
        <v>44650</v>
      </c>
    </row>
    <row r="2012" spans="1:15" customFormat="1">
      <c r="A2012" t="s">
        <v>2665</v>
      </c>
      <c r="B2012" t="s">
        <v>451</v>
      </c>
      <c r="C2012" s="32">
        <v>44559</v>
      </c>
      <c r="D2012" s="33">
        <v>320.31599999999997</v>
      </c>
      <c r="E2012" s="34">
        <v>0</v>
      </c>
      <c r="F2012" s="34">
        <v>320.31599999999997</v>
      </c>
      <c r="G2012">
        <v>40</v>
      </c>
      <c r="H2012" t="s">
        <v>51</v>
      </c>
      <c r="I2012" t="s">
        <v>102</v>
      </c>
      <c r="J2012" t="s">
        <v>682</v>
      </c>
      <c r="K2012" s="23" t="str">
        <f>CONCATENATE(G:G,H:H,I:I,J:J)</f>
        <v>40FSD</v>
      </c>
      <c r="M2012" t="str">
        <f>VLOOKUP(B:B,CLIENTS!A:C,3,FALSE)</f>
        <v>TR090</v>
      </c>
      <c r="N2012" s="51" t="str">
        <f>RIGHT(M:M,3)</f>
        <v>090</v>
      </c>
      <c r="O2012" s="52">
        <f>C2012+N2012+30</f>
        <v>44679</v>
      </c>
    </row>
    <row r="2013" spans="1:15" customFormat="1">
      <c r="A2013" t="s">
        <v>3884</v>
      </c>
      <c r="B2013" t="s">
        <v>451</v>
      </c>
      <c r="C2013" s="32">
        <v>44592</v>
      </c>
      <c r="D2013" s="33">
        <v>349.22</v>
      </c>
      <c r="E2013" s="34">
        <v>0</v>
      </c>
      <c r="F2013" s="34">
        <v>349.22</v>
      </c>
      <c r="G2013">
        <v>40</v>
      </c>
      <c r="H2013" t="s">
        <v>51</v>
      </c>
      <c r="I2013" t="s">
        <v>102</v>
      </c>
      <c r="J2013" t="s">
        <v>803</v>
      </c>
      <c r="K2013" s="23" t="str">
        <f>CONCATENATE(G:G,H:H,I:I,J:J)</f>
        <v>40FSM</v>
      </c>
      <c r="M2013" t="str">
        <f>VLOOKUP(B:B,CLIENTS!A:C,3,FALSE)</f>
        <v>TR090</v>
      </c>
      <c r="N2013" s="51" t="str">
        <f>RIGHT(M:M,3)</f>
        <v>090</v>
      </c>
      <c r="O2013" s="52">
        <f>C2013+N2013+30</f>
        <v>44712</v>
      </c>
    </row>
    <row r="2014" spans="1:15" customFormat="1">
      <c r="A2014" t="s">
        <v>2356</v>
      </c>
      <c r="B2014" t="s">
        <v>463</v>
      </c>
      <c r="C2014" s="32">
        <v>44539</v>
      </c>
      <c r="D2014" s="33">
        <v>971.7</v>
      </c>
      <c r="E2014" s="34">
        <v>0</v>
      </c>
      <c r="F2014" s="34">
        <v>971.7</v>
      </c>
      <c r="G2014">
        <v>40</v>
      </c>
      <c r="H2014" t="s">
        <v>51</v>
      </c>
      <c r="I2014" t="s">
        <v>102</v>
      </c>
      <c r="J2014" t="s">
        <v>682</v>
      </c>
      <c r="K2014" s="23" t="str">
        <f>CONCATENATE(G:G,H:H,I:I,J:J)</f>
        <v>40FSD</v>
      </c>
      <c r="M2014" t="str">
        <f>VLOOKUP(B:B,CLIENTS!A:C,3,FALSE)</f>
        <v>TR060</v>
      </c>
      <c r="N2014" s="51" t="str">
        <f>RIGHT(M:M,3)</f>
        <v>060</v>
      </c>
      <c r="O2014" s="52">
        <f>C2014+N2014+30</f>
        <v>44629</v>
      </c>
    </row>
    <row r="2015" spans="1:15" customFormat="1">
      <c r="A2015" t="s">
        <v>2472</v>
      </c>
      <c r="B2015" t="s">
        <v>2473</v>
      </c>
      <c r="C2015" s="32">
        <v>44550</v>
      </c>
      <c r="D2015" s="33">
        <v>971.7</v>
      </c>
      <c r="E2015" s="34">
        <v>0</v>
      </c>
      <c r="F2015" s="34">
        <v>971.7</v>
      </c>
      <c r="G2015">
        <v>40</v>
      </c>
      <c r="H2015" t="s">
        <v>51</v>
      </c>
      <c r="I2015" t="s">
        <v>102</v>
      </c>
      <c r="J2015" t="s">
        <v>682</v>
      </c>
      <c r="K2015" s="23" t="str">
        <f>CONCATENATE(G:G,H:H,I:I,J:J)</f>
        <v>40FSD</v>
      </c>
      <c r="M2015" t="str">
        <f>VLOOKUP(B:B,CLIENTS!A:C,3,FALSE)</f>
        <v>TR060</v>
      </c>
      <c r="N2015" s="51" t="str">
        <f>RIGHT(M:M,3)</f>
        <v>060</v>
      </c>
      <c r="O2015" s="52">
        <f>C2015+N2015+30</f>
        <v>44640</v>
      </c>
    </row>
    <row r="2016" spans="1:15" customFormat="1">
      <c r="A2016" t="s">
        <v>2551</v>
      </c>
      <c r="B2016" t="s">
        <v>463</v>
      </c>
      <c r="C2016" s="32">
        <v>44557</v>
      </c>
      <c r="D2016" s="33">
        <v>971.7</v>
      </c>
      <c r="E2016" s="34">
        <v>0</v>
      </c>
      <c r="F2016" s="34">
        <v>971.7</v>
      </c>
      <c r="G2016">
        <v>40</v>
      </c>
      <c r="H2016" t="s">
        <v>51</v>
      </c>
      <c r="I2016" t="s">
        <v>102</v>
      </c>
      <c r="J2016" t="s">
        <v>682</v>
      </c>
      <c r="K2016" s="23" t="str">
        <f>CONCATENATE(G:G,H:H,I:I,J:J)</f>
        <v>40FSD</v>
      </c>
      <c r="M2016" t="str">
        <f>VLOOKUP(B:B,CLIENTS!A:C,3,FALSE)</f>
        <v>TR060</v>
      </c>
      <c r="N2016" s="51" t="str">
        <f>RIGHT(M:M,3)</f>
        <v>060</v>
      </c>
      <c r="O2016" s="52">
        <f>C2016+N2016+30</f>
        <v>44647</v>
      </c>
    </row>
    <row r="2017" spans="1:15" customFormat="1">
      <c r="A2017" t="s">
        <v>2621</v>
      </c>
      <c r="B2017" t="s">
        <v>463</v>
      </c>
      <c r="C2017" s="32">
        <v>44558</v>
      </c>
      <c r="D2017" s="33">
        <v>436.97300000000001</v>
      </c>
      <c r="E2017" s="34">
        <v>0</v>
      </c>
      <c r="F2017" s="34">
        <v>436.97300000000001</v>
      </c>
      <c r="G2017">
        <v>40</v>
      </c>
      <c r="H2017" t="s">
        <v>51</v>
      </c>
      <c r="I2017" t="s">
        <v>102</v>
      </c>
      <c r="J2017" t="s">
        <v>682</v>
      </c>
      <c r="K2017" s="23" t="str">
        <f>CONCATENATE(G:G,H:H,I:I,J:J)</f>
        <v>40FSD</v>
      </c>
      <c r="M2017" t="str">
        <f>VLOOKUP(B:B,CLIENTS!A:C,3,FALSE)</f>
        <v>TR060</v>
      </c>
      <c r="N2017" s="51" t="str">
        <f>RIGHT(M:M,3)</f>
        <v>060</v>
      </c>
      <c r="O2017" s="52">
        <f>C2017+N2017+30</f>
        <v>44648</v>
      </c>
    </row>
    <row r="2018" spans="1:15" customFormat="1">
      <c r="A2018" t="s">
        <v>2933</v>
      </c>
      <c r="B2018" t="s">
        <v>463</v>
      </c>
      <c r="C2018" s="32">
        <v>44569</v>
      </c>
      <c r="D2018" s="33">
        <v>991.12300000000005</v>
      </c>
      <c r="E2018" s="34">
        <v>0</v>
      </c>
      <c r="F2018" s="34">
        <v>991.12300000000005</v>
      </c>
      <c r="G2018">
        <v>40</v>
      </c>
      <c r="H2018" t="s">
        <v>51</v>
      </c>
      <c r="I2018" t="s">
        <v>102</v>
      </c>
      <c r="J2018" t="s">
        <v>803</v>
      </c>
      <c r="K2018" s="23" t="str">
        <f>CONCATENATE(G:G,H:H,I:I,J:J)</f>
        <v>40FSM</v>
      </c>
      <c r="M2018" t="str">
        <f>VLOOKUP(B:B,CLIENTS!A:C,3,FALSE)</f>
        <v>TR060</v>
      </c>
      <c r="N2018" s="51" t="str">
        <f>RIGHT(M:M,3)</f>
        <v>060</v>
      </c>
      <c r="O2018" s="52">
        <f>C2018+N2018+30</f>
        <v>44659</v>
      </c>
    </row>
    <row r="2019" spans="1:15" customFormat="1">
      <c r="A2019" t="s">
        <v>2985</v>
      </c>
      <c r="B2019" t="s">
        <v>2473</v>
      </c>
      <c r="C2019" s="32">
        <v>44573</v>
      </c>
      <c r="D2019" s="33">
        <v>991.12300000000005</v>
      </c>
      <c r="E2019" s="34">
        <v>0</v>
      </c>
      <c r="F2019" s="34">
        <v>991.12300000000005</v>
      </c>
      <c r="G2019">
        <v>40</v>
      </c>
      <c r="H2019" t="s">
        <v>51</v>
      </c>
      <c r="I2019" t="s">
        <v>102</v>
      </c>
      <c r="J2019" t="s">
        <v>803</v>
      </c>
      <c r="K2019" s="23" t="str">
        <f>CONCATENATE(G:G,H:H,I:I,J:J)</f>
        <v>40FSM</v>
      </c>
      <c r="M2019" t="str">
        <f>VLOOKUP(B:B,CLIENTS!A:C,3,FALSE)</f>
        <v>TR060</v>
      </c>
      <c r="N2019" s="51" t="str">
        <f>RIGHT(M:M,3)</f>
        <v>060</v>
      </c>
      <c r="O2019" s="52">
        <f>C2019+N2019+30</f>
        <v>44663</v>
      </c>
    </row>
    <row r="2020" spans="1:15" customFormat="1">
      <c r="A2020" t="s">
        <v>3105</v>
      </c>
      <c r="B2020" t="s">
        <v>2473</v>
      </c>
      <c r="C2020" s="32">
        <v>44582</v>
      </c>
      <c r="D2020" s="33">
        <v>991.12300000000005</v>
      </c>
      <c r="E2020" s="34">
        <v>0</v>
      </c>
      <c r="F2020" s="34">
        <v>991.12300000000005</v>
      </c>
      <c r="G2020">
        <v>40</v>
      </c>
      <c r="H2020" t="s">
        <v>51</v>
      </c>
      <c r="I2020" t="s">
        <v>102</v>
      </c>
      <c r="J2020" t="s">
        <v>803</v>
      </c>
      <c r="K2020" s="23" t="str">
        <f>CONCATENATE(G:G,H:H,I:I,J:J)</f>
        <v>40FSM</v>
      </c>
      <c r="M2020" t="str">
        <f>VLOOKUP(B:B,CLIENTS!A:C,3,FALSE)</f>
        <v>TR060</v>
      </c>
      <c r="N2020" s="51" t="str">
        <f>RIGHT(M:M,3)</f>
        <v>060</v>
      </c>
      <c r="O2020" s="52">
        <f>C2020+N2020+30</f>
        <v>44672</v>
      </c>
    </row>
    <row r="2021" spans="1:15" customFormat="1">
      <c r="A2021" t="s">
        <v>3152</v>
      </c>
      <c r="B2021" t="s">
        <v>2473</v>
      </c>
      <c r="C2021" s="32">
        <v>44585</v>
      </c>
      <c r="D2021" s="33">
        <v>991.12300000000005</v>
      </c>
      <c r="E2021" s="34">
        <v>0</v>
      </c>
      <c r="F2021" s="34">
        <v>991.12300000000005</v>
      </c>
      <c r="G2021">
        <v>40</v>
      </c>
      <c r="H2021" t="s">
        <v>51</v>
      </c>
      <c r="I2021" t="s">
        <v>102</v>
      </c>
      <c r="J2021" t="s">
        <v>803</v>
      </c>
      <c r="K2021" s="23" t="str">
        <f>CONCATENATE(G:G,H:H,I:I,J:J)</f>
        <v>40FSM</v>
      </c>
      <c r="M2021" t="str">
        <f>VLOOKUP(B:B,CLIENTS!A:C,3,FALSE)</f>
        <v>TR060</v>
      </c>
      <c r="N2021" s="51" t="str">
        <f>RIGHT(M:M,3)</f>
        <v>060</v>
      </c>
      <c r="O2021" s="52">
        <f>C2021+N2021+30</f>
        <v>44675</v>
      </c>
    </row>
    <row r="2022" spans="1:15" customFormat="1">
      <c r="A2022" t="s">
        <v>1504</v>
      </c>
      <c r="B2022" t="s">
        <v>462</v>
      </c>
      <c r="C2022" s="32">
        <v>44439</v>
      </c>
      <c r="D2022" s="33">
        <v>675.44200000000001</v>
      </c>
      <c r="E2022" s="34">
        <v>0</v>
      </c>
      <c r="F2022" s="34">
        <v>675.44200000000001</v>
      </c>
      <c r="G2022">
        <v>40</v>
      </c>
      <c r="H2022" t="s">
        <v>51</v>
      </c>
      <c r="I2022" t="s">
        <v>102</v>
      </c>
      <c r="J2022" t="s">
        <v>965</v>
      </c>
      <c r="K2022" s="23" t="str">
        <f>CONCATENATE(G:G,H:H,I:I,J:J)</f>
        <v>40FSK</v>
      </c>
      <c r="M2022" t="str">
        <f>VLOOKUP(B:B,CLIENTS!A:C,3,FALSE)</f>
        <v>TR090</v>
      </c>
      <c r="N2022" s="51" t="str">
        <f>RIGHT(M:M,3)</f>
        <v>090</v>
      </c>
      <c r="O2022" s="52">
        <f>C2022+N2022+30</f>
        <v>44559</v>
      </c>
    </row>
    <row r="2023" spans="1:15" customFormat="1">
      <c r="A2023" t="s">
        <v>2245</v>
      </c>
      <c r="B2023" t="s">
        <v>462</v>
      </c>
      <c r="C2023" s="32">
        <v>44530</v>
      </c>
      <c r="D2023" s="33">
        <v>1552.48</v>
      </c>
      <c r="E2023" s="34">
        <v>0</v>
      </c>
      <c r="F2023" s="34">
        <v>1552.48</v>
      </c>
      <c r="G2023">
        <v>40</v>
      </c>
      <c r="H2023" t="s">
        <v>51</v>
      </c>
      <c r="I2023" t="s">
        <v>102</v>
      </c>
      <c r="J2023" t="s">
        <v>588</v>
      </c>
      <c r="K2023" s="23" t="str">
        <f>CONCATENATE(G:G,H:H,I:I,J:J)</f>
        <v>40FSC</v>
      </c>
      <c r="M2023" t="str">
        <f>VLOOKUP(B:B,CLIENTS!A:C,3,FALSE)</f>
        <v>TR090</v>
      </c>
      <c r="N2023" s="51" t="str">
        <f>RIGHT(M:M,3)</f>
        <v>090</v>
      </c>
      <c r="O2023" s="52">
        <f>C2023+N2023+30</f>
        <v>44650</v>
      </c>
    </row>
    <row r="2024" spans="1:15" customFormat="1">
      <c r="A2024" t="s">
        <v>2371</v>
      </c>
      <c r="B2024" t="s">
        <v>462</v>
      </c>
      <c r="C2024" s="32">
        <v>44540</v>
      </c>
      <c r="D2024" s="33">
        <v>-171.91800000000001</v>
      </c>
      <c r="E2024" s="34">
        <v>0</v>
      </c>
      <c r="F2024" s="34">
        <v>-171.91800000000001</v>
      </c>
      <c r="G2024">
        <v>40</v>
      </c>
      <c r="H2024" t="s">
        <v>51</v>
      </c>
      <c r="I2024" t="s">
        <v>102</v>
      </c>
      <c r="J2024" t="s">
        <v>682</v>
      </c>
      <c r="K2024" s="23" t="str">
        <f>CONCATENATE(G:G,H:H,I:I,J:J)</f>
        <v>40FSD</v>
      </c>
      <c r="M2024" t="str">
        <f>VLOOKUP(B:B,CLIENTS!A:C,3,FALSE)</f>
        <v>TR090</v>
      </c>
      <c r="N2024" s="51" t="str">
        <f>RIGHT(M:M,3)</f>
        <v>090</v>
      </c>
      <c r="O2024" s="52">
        <f>C2024+N2024+30</f>
        <v>44660</v>
      </c>
    </row>
    <row r="2025" spans="1:15" customFormat="1">
      <c r="A2025" t="s">
        <v>2668</v>
      </c>
      <c r="B2025" t="s">
        <v>462</v>
      </c>
      <c r="C2025" s="32">
        <v>44559</v>
      </c>
      <c r="D2025" s="33">
        <v>776.54</v>
      </c>
      <c r="E2025" s="34">
        <v>0</v>
      </c>
      <c r="F2025" s="34">
        <v>776.54</v>
      </c>
      <c r="G2025">
        <v>40</v>
      </c>
      <c r="H2025" t="s">
        <v>51</v>
      </c>
      <c r="I2025" t="s">
        <v>102</v>
      </c>
      <c r="J2025" t="s">
        <v>682</v>
      </c>
      <c r="K2025" s="23" t="str">
        <f>CONCATENATE(G:G,H:H,I:I,J:J)</f>
        <v>40FSD</v>
      </c>
      <c r="M2025" t="str">
        <f>VLOOKUP(B:B,CLIENTS!A:C,3,FALSE)</f>
        <v>TR090</v>
      </c>
      <c r="N2025" s="51" t="str">
        <f>RIGHT(M:M,3)</f>
        <v>090</v>
      </c>
      <c r="O2025" s="52">
        <f>C2025+N2025+30</f>
        <v>44679</v>
      </c>
    </row>
    <row r="2026" spans="1:15" customFormat="1">
      <c r="A2026" t="s">
        <v>1913</v>
      </c>
      <c r="B2026" t="s">
        <v>615</v>
      </c>
      <c r="C2026" s="32">
        <v>44499</v>
      </c>
      <c r="D2026" s="33">
        <v>1073.4449999999999</v>
      </c>
      <c r="E2026" s="34">
        <v>0</v>
      </c>
      <c r="F2026" s="34">
        <v>1073.4449999999999</v>
      </c>
      <c r="G2026">
        <v>40</v>
      </c>
      <c r="H2026" t="s">
        <v>51</v>
      </c>
      <c r="I2026" t="s">
        <v>102</v>
      </c>
      <c r="J2026" t="s">
        <v>1173</v>
      </c>
      <c r="K2026" s="23" t="str">
        <f>CONCATENATE(G:G,H:H,I:I,J:J)</f>
        <v>40FSH</v>
      </c>
      <c r="M2026" t="str">
        <f>VLOOKUP(B:B,CLIENTS!A:C,3,FALSE)</f>
        <v>CH060</v>
      </c>
      <c r="N2026" s="51" t="str">
        <f>RIGHT(M:M,3)</f>
        <v>060</v>
      </c>
      <c r="O2026" s="52">
        <f>C2026+N2026+30</f>
        <v>44589</v>
      </c>
    </row>
    <row r="2027" spans="1:15" customFormat="1">
      <c r="A2027" t="s">
        <v>2248</v>
      </c>
      <c r="B2027" t="s">
        <v>615</v>
      </c>
      <c r="C2027" s="32">
        <v>44530</v>
      </c>
      <c r="D2027" s="33">
        <v>266.83300000000003</v>
      </c>
      <c r="E2027" s="34">
        <v>0</v>
      </c>
      <c r="F2027" s="34">
        <v>266.83300000000003</v>
      </c>
      <c r="G2027">
        <v>40</v>
      </c>
      <c r="H2027" t="s">
        <v>51</v>
      </c>
      <c r="I2027" t="s">
        <v>102</v>
      </c>
      <c r="J2027" t="s">
        <v>588</v>
      </c>
      <c r="K2027" s="23" t="str">
        <f>CONCATENATE(G:G,H:H,I:I,J:J)</f>
        <v>40FSC</v>
      </c>
      <c r="M2027" t="str">
        <f>VLOOKUP(B:B,CLIENTS!A:C,3,FALSE)</f>
        <v>CH060</v>
      </c>
      <c r="N2027" s="51" t="str">
        <f>RIGHT(M:M,3)</f>
        <v>060</v>
      </c>
      <c r="O2027" s="52">
        <f>C2027+N2027+30</f>
        <v>44620</v>
      </c>
    </row>
    <row r="2028" spans="1:15" customFormat="1">
      <c r="A2028" t="s">
        <v>3880</v>
      </c>
      <c r="B2028" t="s">
        <v>615</v>
      </c>
      <c r="C2028" s="32">
        <v>44592</v>
      </c>
      <c r="D2028" s="33">
        <v>2287.2170000000001</v>
      </c>
      <c r="E2028" s="34">
        <v>0</v>
      </c>
      <c r="F2028" s="34">
        <v>2287.2170000000001</v>
      </c>
      <c r="G2028">
        <v>40</v>
      </c>
      <c r="H2028" t="s">
        <v>51</v>
      </c>
      <c r="I2028" t="s">
        <v>102</v>
      </c>
      <c r="J2028" t="s">
        <v>803</v>
      </c>
      <c r="K2028" s="23" t="str">
        <f>CONCATENATE(G:G,H:H,I:I,J:J)</f>
        <v>40FSM</v>
      </c>
      <c r="M2028" t="str">
        <f>VLOOKUP(B:B,CLIENTS!A:C,3,FALSE)</f>
        <v>CH060</v>
      </c>
      <c r="N2028" s="51" t="str">
        <f>RIGHT(M:M,3)</f>
        <v>060</v>
      </c>
      <c r="O2028" s="52">
        <f>C2028+N2028+30</f>
        <v>44682</v>
      </c>
    </row>
    <row r="2029" spans="1:15" customFormat="1">
      <c r="A2029" t="s">
        <v>2246</v>
      </c>
      <c r="B2029" t="s">
        <v>1647</v>
      </c>
      <c r="C2029" s="32">
        <v>44530</v>
      </c>
      <c r="D2029" s="33">
        <v>316.72399999999999</v>
      </c>
      <c r="E2029" s="34">
        <v>0</v>
      </c>
      <c r="F2029" s="34">
        <v>316.72399999999999</v>
      </c>
      <c r="G2029">
        <v>40</v>
      </c>
      <c r="H2029" t="s">
        <v>51</v>
      </c>
      <c r="I2029" t="s">
        <v>102</v>
      </c>
      <c r="J2029" t="s">
        <v>588</v>
      </c>
      <c r="K2029" s="23" t="str">
        <f>CONCATENATE(G:G,H:H,I:I,J:J)</f>
        <v>40FSC</v>
      </c>
      <c r="M2029" t="str">
        <f>VLOOKUP(B:B,CLIENTS!A:C,3,FALSE)</f>
        <v>TR090</v>
      </c>
      <c r="N2029" s="51" t="str">
        <f>RIGHT(M:M,3)</f>
        <v>090</v>
      </c>
      <c r="O2029" s="52">
        <f>C2029+N2029+30</f>
        <v>44650</v>
      </c>
    </row>
    <row r="2030" spans="1:15" customFormat="1">
      <c r="A2030" t="s">
        <v>3886</v>
      </c>
      <c r="B2030" t="s">
        <v>3887</v>
      </c>
      <c r="C2030" s="32">
        <v>44592</v>
      </c>
      <c r="D2030" s="33">
        <v>495.86099999999999</v>
      </c>
      <c r="E2030" s="34">
        <v>0</v>
      </c>
      <c r="F2030" s="34">
        <v>495.86099999999999</v>
      </c>
      <c r="G2030">
        <v>40</v>
      </c>
      <c r="H2030" t="s">
        <v>51</v>
      </c>
      <c r="I2030" t="s">
        <v>102</v>
      </c>
      <c r="J2030" t="s">
        <v>803</v>
      </c>
      <c r="K2030" s="23" t="str">
        <f>CONCATENATE(G:G,H:H,I:I,J:J)</f>
        <v>40FSM</v>
      </c>
      <c r="M2030" t="str">
        <f>VLOOKUP(B:B,CLIENTS!A:C,3,FALSE)</f>
        <v>CH060</v>
      </c>
      <c r="N2030" s="51" t="str">
        <f>RIGHT(M:M,3)</f>
        <v>060</v>
      </c>
      <c r="O2030" s="52">
        <f>C2030+N2030+30</f>
        <v>44682</v>
      </c>
    </row>
    <row r="2031" spans="1:15" customFormat="1">
      <c r="A2031" t="s">
        <v>3888</v>
      </c>
      <c r="B2031" t="s">
        <v>3889</v>
      </c>
      <c r="C2031" s="32">
        <v>44592</v>
      </c>
      <c r="D2031" s="33">
        <v>781.255</v>
      </c>
      <c r="E2031" s="34">
        <v>0</v>
      </c>
      <c r="F2031" s="34">
        <v>781.255</v>
      </c>
      <c r="G2031">
        <v>40</v>
      </c>
      <c r="H2031" t="s">
        <v>51</v>
      </c>
      <c r="I2031" t="s">
        <v>102</v>
      </c>
      <c r="J2031" t="s">
        <v>803</v>
      </c>
      <c r="K2031" s="23" t="str">
        <f>CONCATENATE(G:G,H:H,I:I,J:J)</f>
        <v>40FSM</v>
      </c>
      <c r="M2031" t="str">
        <f>VLOOKUP(B:B,CLIENTS!A:C,3,FALSE)</f>
        <v>CH060</v>
      </c>
      <c r="N2031" s="51" t="str">
        <f>RIGHT(M:M,3)</f>
        <v>060</v>
      </c>
      <c r="O2031" s="52">
        <f>C2031+N2031+30</f>
        <v>44682</v>
      </c>
    </row>
    <row r="2032" spans="1:15" customFormat="1">
      <c r="A2032" t="s">
        <v>2235</v>
      </c>
      <c r="B2032" t="s">
        <v>1225</v>
      </c>
      <c r="C2032" s="32">
        <v>44530</v>
      </c>
      <c r="D2032" s="33">
        <v>154.28899999999999</v>
      </c>
      <c r="E2032" s="34">
        <v>0</v>
      </c>
      <c r="F2032" s="34">
        <v>154.28899999999999</v>
      </c>
      <c r="G2032">
        <v>40</v>
      </c>
      <c r="H2032" t="s">
        <v>51</v>
      </c>
      <c r="I2032" t="s">
        <v>102</v>
      </c>
      <c r="J2032" t="s">
        <v>588</v>
      </c>
      <c r="K2032" s="23" t="str">
        <f>CONCATENATE(G:G,H:H,I:I,J:J)</f>
        <v>40FSC</v>
      </c>
      <c r="M2032" t="str">
        <f>VLOOKUP(B:B,CLIENTS!A:C,3,FALSE)</f>
        <v>TR060</v>
      </c>
      <c r="N2032" s="51" t="str">
        <f>RIGHT(M:M,3)</f>
        <v>060</v>
      </c>
      <c r="O2032" s="52">
        <f>C2032+N2032+30</f>
        <v>44620</v>
      </c>
    </row>
    <row r="2033" spans="1:15" customFormat="1">
      <c r="A2033" t="s">
        <v>2236</v>
      </c>
      <c r="B2033" t="s">
        <v>1225</v>
      </c>
      <c r="C2033" s="32">
        <v>44530</v>
      </c>
      <c r="D2033" s="33">
        <v>154.28899999999999</v>
      </c>
      <c r="E2033" s="34">
        <v>0</v>
      </c>
      <c r="F2033" s="34">
        <v>154.28899999999999</v>
      </c>
      <c r="G2033">
        <v>40</v>
      </c>
      <c r="H2033" t="s">
        <v>51</v>
      </c>
      <c r="I2033" t="s">
        <v>102</v>
      </c>
      <c r="J2033" t="s">
        <v>588</v>
      </c>
      <c r="K2033" s="23" t="str">
        <f>CONCATENATE(G:G,H:H,I:I,J:J)</f>
        <v>40FSC</v>
      </c>
      <c r="M2033" t="str">
        <f>VLOOKUP(B:B,CLIENTS!A:C,3,FALSE)</f>
        <v>TR060</v>
      </c>
      <c r="N2033" s="51" t="str">
        <f>RIGHT(M:M,3)</f>
        <v>060</v>
      </c>
      <c r="O2033" s="52">
        <f>C2033+N2033+30</f>
        <v>44620</v>
      </c>
    </row>
    <row r="2034" spans="1:15" customFormat="1">
      <c r="A2034" t="s">
        <v>2663</v>
      </c>
      <c r="B2034" t="s">
        <v>1225</v>
      </c>
      <c r="C2034" s="32">
        <v>44559</v>
      </c>
      <c r="D2034" s="33">
        <v>467.55599999999998</v>
      </c>
      <c r="E2034" s="34">
        <v>0</v>
      </c>
      <c r="F2034" s="34">
        <v>467.55599999999998</v>
      </c>
      <c r="G2034">
        <v>40</v>
      </c>
      <c r="H2034" t="s">
        <v>51</v>
      </c>
      <c r="I2034" t="s">
        <v>102</v>
      </c>
      <c r="J2034" t="s">
        <v>682</v>
      </c>
      <c r="K2034" s="23" t="str">
        <f>CONCATENATE(G:G,H:H,I:I,J:J)</f>
        <v>40FSD</v>
      </c>
      <c r="M2034" t="str">
        <f>VLOOKUP(B:B,CLIENTS!A:C,3,FALSE)</f>
        <v>TR060</v>
      </c>
      <c r="N2034" s="51" t="str">
        <f>RIGHT(M:M,3)</f>
        <v>060</v>
      </c>
      <c r="O2034" s="52">
        <f>C2034+N2034+30</f>
        <v>44649</v>
      </c>
    </row>
    <row r="2035" spans="1:15" customFormat="1">
      <c r="A2035" t="s">
        <v>3874</v>
      </c>
      <c r="B2035" t="s">
        <v>1225</v>
      </c>
      <c r="C2035" s="32">
        <v>44592</v>
      </c>
      <c r="D2035" s="33">
        <v>154.28899999999999</v>
      </c>
      <c r="E2035" s="34">
        <v>0</v>
      </c>
      <c r="F2035" s="34">
        <v>154.28899999999999</v>
      </c>
      <c r="G2035">
        <v>40</v>
      </c>
      <c r="H2035" t="s">
        <v>51</v>
      </c>
      <c r="I2035" t="s">
        <v>102</v>
      </c>
      <c r="J2035" t="s">
        <v>803</v>
      </c>
      <c r="K2035" s="23" t="str">
        <f>CONCATENATE(G:G,H:H,I:I,J:J)</f>
        <v>40FSM</v>
      </c>
      <c r="M2035" t="str">
        <f>VLOOKUP(B:B,CLIENTS!A:C,3,FALSE)</f>
        <v>TR060</v>
      </c>
      <c r="N2035" s="51" t="str">
        <f>RIGHT(M:M,3)</f>
        <v>060</v>
      </c>
      <c r="O2035" s="52">
        <f>C2035+N2035+30</f>
        <v>44682</v>
      </c>
    </row>
    <row r="2036" spans="1:15" customFormat="1">
      <c r="A2036" t="s">
        <v>3875</v>
      </c>
      <c r="B2036" t="s">
        <v>1225</v>
      </c>
      <c r="C2036" s="32">
        <v>44592</v>
      </c>
      <c r="D2036" s="33">
        <v>185.76499999999999</v>
      </c>
      <c r="E2036" s="34">
        <v>0</v>
      </c>
      <c r="F2036" s="34">
        <v>185.76499999999999</v>
      </c>
      <c r="G2036">
        <v>40</v>
      </c>
      <c r="H2036" t="s">
        <v>51</v>
      </c>
      <c r="I2036" t="s">
        <v>102</v>
      </c>
      <c r="J2036" t="s">
        <v>803</v>
      </c>
      <c r="K2036" s="23" t="str">
        <f>CONCATENATE(G:G,H:H,I:I,J:J)</f>
        <v>40FSM</v>
      </c>
      <c r="M2036" t="str">
        <f>VLOOKUP(B:B,CLIENTS!A:C,3,FALSE)</f>
        <v>TR060</v>
      </c>
      <c r="N2036" s="51" t="str">
        <f>RIGHT(M:M,3)</f>
        <v>060</v>
      </c>
      <c r="O2036" s="52">
        <f>C2036+N2036+30</f>
        <v>44682</v>
      </c>
    </row>
    <row r="2037" spans="1:15" customFormat="1">
      <c r="A2037" t="s">
        <v>3876</v>
      </c>
      <c r="B2037" t="s">
        <v>1225</v>
      </c>
      <c r="C2037" s="32">
        <v>44592</v>
      </c>
      <c r="D2037" s="33">
        <v>257.86500000000001</v>
      </c>
      <c r="E2037" s="34">
        <v>0</v>
      </c>
      <c r="F2037" s="34">
        <v>257.86500000000001</v>
      </c>
      <c r="G2037">
        <v>40</v>
      </c>
      <c r="H2037" t="s">
        <v>51</v>
      </c>
      <c r="I2037" t="s">
        <v>102</v>
      </c>
      <c r="J2037" t="s">
        <v>803</v>
      </c>
      <c r="K2037" s="23" t="str">
        <f>CONCATENATE(G:G,H:H,I:I,J:J)</f>
        <v>40FSM</v>
      </c>
      <c r="M2037" t="str">
        <f>VLOOKUP(B:B,CLIENTS!A:C,3,FALSE)</f>
        <v>TR060</v>
      </c>
      <c r="N2037" s="51" t="str">
        <f>RIGHT(M:M,3)</f>
        <v>060</v>
      </c>
      <c r="O2037" s="52">
        <f>C2037+N2037+30</f>
        <v>44682</v>
      </c>
    </row>
    <row r="2038" spans="1:15" customFormat="1">
      <c r="A2038" t="s">
        <v>3877</v>
      </c>
      <c r="B2038" t="s">
        <v>1225</v>
      </c>
      <c r="C2038" s="32">
        <v>44592</v>
      </c>
      <c r="D2038" s="33">
        <v>257.86500000000001</v>
      </c>
      <c r="E2038" s="34">
        <v>0</v>
      </c>
      <c r="F2038" s="34">
        <v>257.86500000000001</v>
      </c>
      <c r="G2038">
        <v>40</v>
      </c>
      <c r="H2038" t="s">
        <v>51</v>
      </c>
      <c r="I2038" t="s">
        <v>102</v>
      </c>
      <c r="J2038" t="s">
        <v>803</v>
      </c>
      <c r="K2038" s="23" t="str">
        <f>CONCATENATE(G:G,H:H,I:I,J:J)</f>
        <v>40FSM</v>
      </c>
      <c r="M2038" t="str">
        <f>VLOOKUP(B:B,CLIENTS!A:C,3,FALSE)</f>
        <v>TR060</v>
      </c>
      <c r="N2038" s="51" t="str">
        <f>RIGHT(M:M,3)</f>
        <v>060</v>
      </c>
      <c r="O2038" s="52">
        <f>C2038+N2038+30</f>
        <v>44682</v>
      </c>
    </row>
    <row r="2039" spans="1:15" customFormat="1">
      <c r="A2039" t="s">
        <v>2240</v>
      </c>
      <c r="B2039" t="s">
        <v>2241</v>
      </c>
      <c r="C2039" s="32">
        <v>44530</v>
      </c>
      <c r="D2039" s="33">
        <v>1184.837</v>
      </c>
      <c r="E2039" s="34">
        <v>0</v>
      </c>
      <c r="F2039" s="34">
        <v>1184.837</v>
      </c>
      <c r="G2039">
        <v>40</v>
      </c>
      <c r="H2039" t="s">
        <v>51</v>
      </c>
      <c r="I2039" t="s">
        <v>102</v>
      </c>
      <c r="J2039" t="s">
        <v>588</v>
      </c>
      <c r="K2039" s="23" t="str">
        <f>CONCATENATE(G:G,H:H,I:I,J:J)</f>
        <v>40FSC</v>
      </c>
      <c r="M2039" t="str">
        <f>VLOOKUP(B:B,CLIENTS!A:C,3,FALSE)</f>
        <v>CH060</v>
      </c>
      <c r="N2039" s="51" t="str">
        <f>RIGHT(M:M,3)</f>
        <v>060</v>
      </c>
      <c r="O2039" s="52">
        <f>C2039+N2039+30</f>
        <v>44620</v>
      </c>
    </row>
    <row r="2040" spans="1:15" customFormat="1">
      <c r="A2040" t="s">
        <v>1915</v>
      </c>
      <c r="B2040" t="s">
        <v>482</v>
      </c>
      <c r="C2040" s="32">
        <v>44499</v>
      </c>
      <c r="D2040" s="33">
        <v>2564.5740000000001</v>
      </c>
      <c r="E2040" s="34">
        <v>0</v>
      </c>
      <c r="F2040" s="34">
        <v>2564.5740000000001</v>
      </c>
      <c r="G2040">
        <v>40</v>
      </c>
      <c r="H2040" t="s">
        <v>51</v>
      </c>
      <c r="I2040" t="s">
        <v>102</v>
      </c>
      <c r="J2040" t="s">
        <v>1173</v>
      </c>
      <c r="K2040" s="23" t="str">
        <f>CONCATENATE(G:G,H:H,I:I,J:J)</f>
        <v>40FSH</v>
      </c>
      <c r="M2040" t="str">
        <f>VLOOKUP(B:B,CLIENTS!A:C,3,FALSE)</f>
        <v>CH060</v>
      </c>
      <c r="N2040" s="51" t="str">
        <f>RIGHT(M:M,3)</f>
        <v>060</v>
      </c>
      <c r="O2040" s="52">
        <f>C2040+N2040+30</f>
        <v>44589</v>
      </c>
    </row>
    <row r="2041" spans="1:15" customFormat="1">
      <c r="A2041" t="s">
        <v>2669</v>
      </c>
      <c r="B2041" t="s">
        <v>482</v>
      </c>
      <c r="C2041" s="32">
        <v>44559</v>
      </c>
      <c r="D2041" s="33">
        <v>286.05099999999999</v>
      </c>
      <c r="E2041" s="34">
        <v>0</v>
      </c>
      <c r="F2041" s="34">
        <v>286.05099999999999</v>
      </c>
      <c r="G2041">
        <v>40</v>
      </c>
      <c r="H2041" t="s">
        <v>51</v>
      </c>
      <c r="I2041" t="s">
        <v>102</v>
      </c>
      <c r="J2041" t="s">
        <v>682</v>
      </c>
      <c r="K2041" s="23" t="str">
        <f>CONCATENATE(G:G,H:H,I:I,J:J)</f>
        <v>40FSD</v>
      </c>
      <c r="M2041" t="str">
        <f>VLOOKUP(B:B,CLIENTS!A:C,3,FALSE)</f>
        <v>CH060</v>
      </c>
      <c r="N2041" s="51" t="str">
        <f>RIGHT(M:M,3)</f>
        <v>060</v>
      </c>
      <c r="O2041" s="52">
        <f>C2041+N2041+30</f>
        <v>44649</v>
      </c>
    </row>
    <row r="2042" spans="1:15" customFormat="1">
      <c r="A2042" t="s">
        <v>1921</v>
      </c>
      <c r="B2042" t="s">
        <v>1193</v>
      </c>
      <c r="C2042" s="32">
        <v>44499</v>
      </c>
      <c r="D2042" s="33">
        <v>213.01</v>
      </c>
      <c r="E2042" s="34">
        <v>0</v>
      </c>
      <c r="F2042" s="34">
        <v>213.01</v>
      </c>
      <c r="G2042">
        <v>40</v>
      </c>
      <c r="H2042" t="s">
        <v>51</v>
      </c>
      <c r="I2042" t="s">
        <v>102</v>
      </c>
      <c r="J2042" t="s">
        <v>1173</v>
      </c>
      <c r="K2042" s="23" t="str">
        <f>CONCATENATE(G:G,H:H,I:I,J:J)</f>
        <v>40FSH</v>
      </c>
      <c r="M2042" t="str">
        <f>VLOOKUP(B:B,CLIENTS!A:C,3,FALSE)</f>
        <v>VR060</v>
      </c>
      <c r="N2042" s="51" t="str">
        <f>RIGHT(M:M,3)</f>
        <v>060</v>
      </c>
      <c r="O2042" s="52">
        <f>C2042+N2042+30</f>
        <v>44589</v>
      </c>
    </row>
    <row r="2043" spans="1:15" customFormat="1">
      <c r="A2043" t="s">
        <v>2256</v>
      </c>
      <c r="B2043" t="s">
        <v>1193</v>
      </c>
      <c r="C2043" s="32">
        <v>44530</v>
      </c>
      <c r="D2043" s="33">
        <v>10662.4</v>
      </c>
      <c r="E2043" s="34">
        <v>0</v>
      </c>
      <c r="F2043" s="34">
        <v>10662.4</v>
      </c>
      <c r="G2043">
        <v>40</v>
      </c>
      <c r="H2043" t="s">
        <v>51</v>
      </c>
      <c r="I2043" t="s">
        <v>102</v>
      </c>
      <c r="J2043" t="s">
        <v>588</v>
      </c>
      <c r="K2043" s="23" t="str">
        <f>CONCATENATE(G:G,H:H,I:I,J:J)</f>
        <v>40FSC</v>
      </c>
      <c r="M2043" t="str">
        <f>VLOOKUP(B:B,CLIENTS!A:C,3,FALSE)</f>
        <v>VR060</v>
      </c>
      <c r="N2043" s="51" t="str">
        <f>RIGHT(M:M,3)</f>
        <v>060</v>
      </c>
      <c r="O2043" s="52">
        <f>C2043+N2043+30</f>
        <v>44620</v>
      </c>
    </row>
    <row r="2044" spans="1:15" customFormat="1">
      <c r="A2044" t="s">
        <v>2075</v>
      </c>
      <c r="B2044" t="s">
        <v>2076</v>
      </c>
      <c r="C2044" s="32">
        <v>44522</v>
      </c>
      <c r="D2044" s="33">
        <v>5839.33</v>
      </c>
      <c r="E2044" s="34">
        <v>0</v>
      </c>
      <c r="F2044" s="34">
        <v>5839.33</v>
      </c>
      <c r="G2044">
        <v>60</v>
      </c>
      <c r="H2044" t="s">
        <v>51</v>
      </c>
      <c r="I2044" t="s">
        <v>103</v>
      </c>
      <c r="J2044" t="s">
        <v>588</v>
      </c>
      <c r="K2044" s="23" t="str">
        <f>CONCATENATE(G:G,H:H,I:I,J:J)</f>
        <v>60FAC</v>
      </c>
      <c r="M2044" t="str">
        <f>VLOOKUP(B:B,CLIENTS!A:C,3,FALSE)</f>
        <v>VR045</v>
      </c>
      <c r="N2044" s="51" t="str">
        <f>RIGHT(M:M,3)</f>
        <v>045</v>
      </c>
      <c r="O2044" s="52">
        <f>C2044+N2044+30</f>
        <v>44597</v>
      </c>
    </row>
    <row r="2045" spans="1:15" customFormat="1">
      <c r="A2045" t="s">
        <v>2888</v>
      </c>
      <c r="B2045" t="s">
        <v>2889</v>
      </c>
      <c r="C2045" s="32">
        <v>44566</v>
      </c>
      <c r="D2045" s="33">
        <v>1162.6300000000001</v>
      </c>
      <c r="E2045" s="34">
        <v>0</v>
      </c>
      <c r="F2045" s="34">
        <v>1162.6300000000001</v>
      </c>
      <c r="G2045">
        <v>60</v>
      </c>
      <c r="H2045" t="s">
        <v>51</v>
      </c>
      <c r="I2045" t="s">
        <v>103</v>
      </c>
      <c r="J2045" t="s">
        <v>803</v>
      </c>
      <c r="K2045" s="23" t="str">
        <f>CONCATENATE(G:G,H:H,I:I,J:J)</f>
        <v>60FAM</v>
      </c>
      <c r="M2045" t="str">
        <f>VLOOKUP(B:B,CLIENTS!A:C,3,FALSE)</f>
        <v>VR045</v>
      </c>
      <c r="N2045" s="51" t="str">
        <f>RIGHT(M:M,3)</f>
        <v>045</v>
      </c>
      <c r="O2045" s="52">
        <f>C2045+N2045+30</f>
        <v>44641</v>
      </c>
    </row>
    <row r="2046" spans="1:15" customFormat="1">
      <c r="A2046" t="s">
        <v>2890</v>
      </c>
      <c r="B2046" t="s">
        <v>2889</v>
      </c>
      <c r="C2046" s="32">
        <v>44566</v>
      </c>
      <c r="D2046" s="33">
        <v>2301.46</v>
      </c>
      <c r="E2046" s="34">
        <v>0</v>
      </c>
      <c r="F2046" s="34">
        <v>2301.46</v>
      </c>
      <c r="G2046">
        <v>60</v>
      </c>
      <c r="H2046" t="s">
        <v>51</v>
      </c>
      <c r="I2046" t="s">
        <v>103</v>
      </c>
      <c r="J2046" t="s">
        <v>803</v>
      </c>
      <c r="K2046" s="23" t="str">
        <f>CONCATENATE(G:G,H:H,I:I,J:J)</f>
        <v>60FAM</v>
      </c>
      <c r="M2046" t="str">
        <f>VLOOKUP(B:B,CLIENTS!A:C,3,FALSE)</f>
        <v>VR045</v>
      </c>
      <c r="N2046" s="51" t="str">
        <f>RIGHT(M:M,3)</f>
        <v>045</v>
      </c>
      <c r="O2046" s="52">
        <f>C2046+N2046+30</f>
        <v>44641</v>
      </c>
    </row>
    <row r="2047" spans="1:15" customFormat="1">
      <c r="A2047" t="s">
        <v>1532</v>
      </c>
      <c r="B2047" t="s">
        <v>804</v>
      </c>
      <c r="C2047" s="32">
        <v>44448</v>
      </c>
      <c r="D2047" s="33">
        <v>2968.46</v>
      </c>
      <c r="E2047" s="34">
        <v>0</v>
      </c>
      <c r="F2047" s="34">
        <v>2968.46</v>
      </c>
      <c r="G2047">
        <v>60</v>
      </c>
      <c r="H2047" t="s">
        <v>51</v>
      </c>
      <c r="I2047" t="s">
        <v>102</v>
      </c>
      <c r="J2047" t="s">
        <v>965</v>
      </c>
      <c r="K2047" s="23" t="str">
        <f>CONCATENATE(G:G,H:H,I:I,J:J)</f>
        <v>60FSK</v>
      </c>
      <c r="M2047" t="str">
        <f>VLOOKUP(B:B,CLIENTS!A:C,3,FALSE)</f>
        <v>CH060</v>
      </c>
      <c r="N2047" s="51" t="str">
        <f>RIGHT(M:M,3)</f>
        <v>060</v>
      </c>
      <c r="O2047" s="52">
        <f>C2047+N2047+30</f>
        <v>44538</v>
      </c>
    </row>
    <row r="2048" spans="1:15" customFormat="1">
      <c r="A2048" t="s">
        <v>1539</v>
      </c>
      <c r="B2048" t="s">
        <v>804</v>
      </c>
      <c r="C2048" s="32">
        <v>44450</v>
      </c>
      <c r="D2048" s="33">
        <v>1776.08</v>
      </c>
      <c r="E2048" s="34">
        <v>0</v>
      </c>
      <c r="F2048" s="34">
        <v>1776.08</v>
      </c>
      <c r="G2048">
        <v>60</v>
      </c>
      <c r="H2048" t="s">
        <v>51</v>
      </c>
      <c r="I2048" t="s">
        <v>102</v>
      </c>
      <c r="J2048" t="s">
        <v>965</v>
      </c>
      <c r="K2048" s="23" t="str">
        <f>CONCATENATE(G:G,H:H,I:I,J:J)</f>
        <v>60FSK</v>
      </c>
      <c r="M2048" t="str">
        <f>VLOOKUP(B:B,CLIENTS!A:C,3,FALSE)</f>
        <v>CH060</v>
      </c>
      <c r="N2048" s="51" t="str">
        <f>RIGHT(M:M,3)</f>
        <v>060</v>
      </c>
      <c r="O2048" s="52">
        <f>C2048+N2048+30</f>
        <v>44540</v>
      </c>
    </row>
    <row r="2049" spans="1:15" customFormat="1">
      <c r="A2049" t="s">
        <v>3421</v>
      </c>
      <c r="B2049" t="s">
        <v>3422</v>
      </c>
      <c r="C2049" s="32">
        <v>44592</v>
      </c>
      <c r="D2049" s="33">
        <v>2401.739</v>
      </c>
      <c r="E2049" s="34">
        <v>0</v>
      </c>
      <c r="F2049" s="34">
        <v>2401.739</v>
      </c>
      <c r="G2049">
        <v>60</v>
      </c>
      <c r="H2049" t="s">
        <v>51</v>
      </c>
      <c r="I2049" t="s">
        <v>369</v>
      </c>
      <c r="J2049" t="s">
        <v>803</v>
      </c>
      <c r="K2049" s="23" t="str">
        <f>CONCATENATE(G:G,H:H,I:I,J:J)</f>
        <v>60FRM</v>
      </c>
      <c r="M2049" t="str">
        <f>VLOOKUP(B:B,CLIENTS!A:C,3,FALSE)</f>
        <v>TR120</v>
      </c>
      <c r="N2049" s="51" t="str">
        <f>RIGHT(M:M,3)</f>
        <v>120</v>
      </c>
      <c r="O2049" s="52">
        <f>C2049+N2049+30</f>
        <v>44742</v>
      </c>
    </row>
    <row r="2050" spans="1:15" customFormat="1">
      <c r="A2050" t="s">
        <v>3419</v>
      </c>
      <c r="B2050" t="s">
        <v>2194</v>
      </c>
      <c r="C2050" s="32">
        <v>44592</v>
      </c>
      <c r="D2050" s="33">
        <v>1993.752</v>
      </c>
      <c r="E2050" s="34">
        <v>0</v>
      </c>
      <c r="F2050" s="34">
        <v>1993.752</v>
      </c>
      <c r="G2050">
        <v>60</v>
      </c>
      <c r="H2050" t="s">
        <v>51</v>
      </c>
      <c r="I2050" t="s">
        <v>369</v>
      </c>
      <c r="J2050" t="s">
        <v>803</v>
      </c>
      <c r="K2050" s="23" t="str">
        <f>CONCATENATE(G:G,H:H,I:I,J:J)</f>
        <v>60FRM</v>
      </c>
      <c r="M2050" t="str">
        <f>VLOOKUP(B:B,CLIENTS!A:C,3,FALSE)</f>
        <v>TR090</v>
      </c>
      <c r="N2050" s="51" t="str">
        <f>RIGHT(M:M,3)</f>
        <v>090</v>
      </c>
      <c r="O2050" s="52">
        <f>C2050+N2050+30</f>
        <v>44712</v>
      </c>
    </row>
    <row r="2051" spans="1:15" customFormat="1">
      <c r="A2051" t="s">
        <v>3418</v>
      </c>
      <c r="B2051" t="s">
        <v>2195</v>
      </c>
      <c r="C2051" s="32">
        <v>44592</v>
      </c>
      <c r="D2051" s="33">
        <v>10321.784</v>
      </c>
      <c r="E2051" s="34">
        <v>0</v>
      </c>
      <c r="F2051" s="34">
        <v>10321.784</v>
      </c>
      <c r="G2051">
        <v>60</v>
      </c>
      <c r="H2051" t="s">
        <v>51</v>
      </c>
      <c r="I2051" t="s">
        <v>369</v>
      </c>
      <c r="J2051" t="s">
        <v>803</v>
      </c>
      <c r="K2051" s="23" t="str">
        <f>CONCATENATE(G:G,H:H,I:I,J:J)</f>
        <v>60FRM</v>
      </c>
      <c r="M2051" t="str">
        <f>VLOOKUP(B:B,CLIENTS!A:C,3,FALSE)</f>
        <v>TR090</v>
      </c>
      <c r="N2051" s="51" t="str">
        <f>RIGHT(M:M,3)</f>
        <v>090</v>
      </c>
      <c r="O2051" s="52">
        <f>C2051+N2051+30</f>
        <v>44712</v>
      </c>
    </row>
    <row r="2052" spans="1:15" customFormat="1">
      <c r="A2052" t="s">
        <v>3243</v>
      </c>
      <c r="B2052" t="s">
        <v>985</v>
      </c>
      <c r="C2052" s="32">
        <v>44590</v>
      </c>
      <c r="D2052" s="33">
        <v>73.730999999999995</v>
      </c>
      <c r="E2052" s="34">
        <v>0</v>
      </c>
      <c r="F2052" s="34">
        <v>73.730999999999995</v>
      </c>
      <c r="G2052">
        <v>60</v>
      </c>
      <c r="H2052" t="s">
        <v>51</v>
      </c>
      <c r="I2052" t="s">
        <v>369</v>
      </c>
      <c r="J2052" t="s">
        <v>803</v>
      </c>
      <c r="K2052" s="23" t="str">
        <f>CONCATENATE(G:G,H:H,I:I,J:J)</f>
        <v>60FRM</v>
      </c>
      <c r="M2052" t="str">
        <f>VLOOKUP(B:B,CLIENTS!A:C,3,FALSE)</f>
        <v>TR090</v>
      </c>
      <c r="N2052" s="51" t="str">
        <f>RIGHT(M:M,3)</f>
        <v>090</v>
      </c>
      <c r="O2052" s="52">
        <f>C2052+N2052+30</f>
        <v>44710</v>
      </c>
    </row>
    <row r="2053" spans="1:15" customFormat="1">
      <c r="A2053" t="s">
        <v>3417</v>
      </c>
      <c r="B2053" t="s">
        <v>985</v>
      </c>
      <c r="C2053" s="32">
        <v>44592</v>
      </c>
      <c r="D2053" s="33">
        <v>3909.8249999999998</v>
      </c>
      <c r="E2053" s="34">
        <v>0</v>
      </c>
      <c r="F2053" s="34">
        <v>3909.8249999999998</v>
      </c>
      <c r="G2053">
        <v>60</v>
      </c>
      <c r="H2053" t="s">
        <v>51</v>
      </c>
      <c r="I2053" t="s">
        <v>369</v>
      </c>
      <c r="J2053" t="s">
        <v>803</v>
      </c>
      <c r="K2053" s="23" t="str">
        <f>CONCATENATE(G:G,H:H,I:I,J:J)</f>
        <v>60FRM</v>
      </c>
      <c r="M2053" t="str">
        <f>VLOOKUP(B:B,CLIENTS!A:C,3,FALSE)</f>
        <v>TR090</v>
      </c>
      <c r="N2053" s="51" t="str">
        <f>RIGHT(M:M,3)</f>
        <v>090</v>
      </c>
      <c r="O2053" s="52">
        <f>C2053+N2053+30</f>
        <v>44712</v>
      </c>
    </row>
    <row r="2054" spans="1:15" customFormat="1">
      <c r="A2054" t="s">
        <v>2643</v>
      </c>
      <c r="B2054" t="s">
        <v>622</v>
      </c>
      <c r="C2054" s="32">
        <v>44559</v>
      </c>
      <c r="D2054" s="33">
        <v>2266.8359999999998</v>
      </c>
      <c r="E2054" s="34">
        <v>0</v>
      </c>
      <c r="F2054" s="34">
        <v>2266.8359999999998</v>
      </c>
      <c r="G2054">
        <v>60</v>
      </c>
      <c r="H2054" t="s">
        <v>51</v>
      </c>
      <c r="I2054" t="s">
        <v>369</v>
      </c>
      <c r="J2054" t="s">
        <v>682</v>
      </c>
      <c r="K2054" s="23" t="str">
        <f>CONCATENATE(G:G,H:H,I:I,J:J)</f>
        <v>60FRD</v>
      </c>
      <c r="M2054" t="str">
        <f>VLOOKUP(B:B,CLIENTS!A:C,3,FALSE)</f>
        <v>CH030</v>
      </c>
      <c r="N2054" s="51" t="str">
        <f>RIGHT(M:M,3)</f>
        <v>030</v>
      </c>
      <c r="O2054" s="52">
        <f>C2054+N2054+30</f>
        <v>44619</v>
      </c>
    </row>
    <row r="2055" spans="1:15" customFormat="1">
      <c r="A2055" t="s">
        <v>3420</v>
      </c>
      <c r="B2055" t="s">
        <v>622</v>
      </c>
      <c r="C2055" s="32">
        <v>44592</v>
      </c>
      <c r="D2055" s="33">
        <v>1964.2860000000001</v>
      </c>
      <c r="E2055" s="34">
        <v>0</v>
      </c>
      <c r="F2055" s="34">
        <v>1964.2860000000001</v>
      </c>
      <c r="G2055">
        <v>60</v>
      </c>
      <c r="H2055" t="s">
        <v>51</v>
      </c>
      <c r="I2055" t="s">
        <v>369</v>
      </c>
      <c r="J2055" t="s">
        <v>803</v>
      </c>
      <c r="K2055" s="23" t="str">
        <f>CONCATENATE(G:G,H:H,I:I,J:J)</f>
        <v>60FRM</v>
      </c>
      <c r="M2055" t="str">
        <f>VLOOKUP(B:B,CLIENTS!A:C,3,FALSE)</f>
        <v>CH030</v>
      </c>
      <c r="N2055" s="51" t="str">
        <f>RIGHT(M:M,3)</f>
        <v>030</v>
      </c>
      <c r="O2055" s="52">
        <f>C2055+N2055+30</f>
        <v>44652</v>
      </c>
    </row>
    <row r="2056" spans="1:15" customFormat="1">
      <c r="A2056" t="s">
        <v>3423</v>
      </c>
      <c r="B2056" t="s">
        <v>2642</v>
      </c>
      <c r="C2056" s="32">
        <v>44592</v>
      </c>
      <c r="D2056" s="33">
        <v>4051.4749999999999</v>
      </c>
      <c r="E2056" s="34">
        <v>0</v>
      </c>
      <c r="F2056" s="34">
        <v>4051.4749999999999</v>
      </c>
      <c r="G2056">
        <v>60</v>
      </c>
      <c r="H2056" t="s">
        <v>51</v>
      </c>
      <c r="I2056" t="s">
        <v>369</v>
      </c>
      <c r="J2056" t="s">
        <v>803</v>
      </c>
      <c r="K2056" s="23" t="str">
        <f>CONCATENATE(G:G,H:H,I:I,J:J)</f>
        <v>60FRM</v>
      </c>
      <c r="M2056" t="str">
        <f>VLOOKUP(B:B,CLIENTS!A:C,3,FALSE)</f>
        <v>TR090</v>
      </c>
      <c r="N2056" s="51" t="str">
        <f>RIGHT(M:M,3)</f>
        <v>090</v>
      </c>
      <c r="O2056" s="52">
        <f>C2056+N2056+30</f>
        <v>44712</v>
      </c>
    </row>
    <row r="2057" spans="1:15" customFormat="1">
      <c r="A2057" t="s">
        <v>3425</v>
      </c>
      <c r="B2057" t="s">
        <v>887</v>
      </c>
      <c r="C2057" s="32">
        <v>44592</v>
      </c>
      <c r="D2057" s="33">
        <v>12499.522999999999</v>
      </c>
      <c r="E2057" s="34">
        <v>0</v>
      </c>
      <c r="F2057" s="34">
        <v>12499.522999999999</v>
      </c>
      <c r="G2057">
        <v>60</v>
      </c>
      <c r="H2057" t="s">
        <v>51</v>
      </c>
      <c r="I2057" t="s">
        <v>369</v>
      </c>
      <c r="J2057" t="s">
        <v>803</v>
      </c>
      <c r="K2057" s="23" t="str">
        <f>CONCATENATE(G:G,H:H,I:I,J:J)</f>
        <v>60FRM</v>
      </c>
      <c r="M2057" t="str">
        <f>VLOOKUP(B:B,CLIENTS!A:C,3,FALSE)</f>
        <v>TR120</v>
      </c>
      <c r="N2057" s="51" t="str">
        <f>RIGHT(M:M,3)</f>
        <v>120</v>
      </c>
      <c r="O2057" s="52">
        <f>C2057+N2057+30</f>
        <v>44742</v>
      </c>
    </row>
    <row r="2058" spans="1:15" customFormat="1">
      <c r="A2058" t="s">
        <v>2644</v>
      </c>
      <c r="B2058" t="s">
        <v>903</v>
      </c>
      <c r="C2058" s="32">
        <v>44559</v>
      </c>
      <c r="D2058" s="33">
        <v>342.57100000000003</v>
      </c>
      <c r="E2058" s="34">
        <v>0</v>
      </c>
      <c r="F2058" s="34">
        <v>342.57100000000003</v>
      </c>
      <c r="G2058">
        <v>60</v>
      </c>
      <c r="H2058" t="s">
        <v>51</v>
      </c>
      <c r="I2058" t="s">
        <v>369</v>
      </c>
      <c r="J2058" t="s">
        <v>682</v>
      </c>
      <c r="K2058" s="23" t="str">
        <f>CONCATENATE(G:G,H:H,I:I,J:J)</f>
        <v>60FRD</v>
      </c>
      <c r="M2058" t="str">
        <f>VLOOKUP(B:B,CLIENTS!A:C,3,FALSE)</f>
        <v>CH060</v>
      </c>
      <c r="N2058" s="51" t="str">
        <f>RIGHT(M:M,3)</f>
        <v>060</v>
      </c>
      <c r="O2058" s="52">
        <f>C2058+N2058+30</f>
        <v>44649</v>
      </c>
    </row>
    <row r="2059" spans="1:15" customFormat="1">
      <c r="A2059" t="s">
        <v>3424</v>
      </c>
      <c r="B2059" t="s">
        <v>903</v>
      </c>
      <c r="C2059" s="32">
        <v>44592</v>
      </c>
      <c r="D2059" s="33">
        <v>178.208</v>
      </c>
      <c r="E2059" s="34">
        <v>0</v>
      </c>
      <c r="F2059" s="34">
        <v>178.208</v>
      </c>
      <c r="G2059">
        <v>60</v>
      </c>
      <c r="H2059" t="s">
        <v>51</v>
      </c>
      <c r="I2059" t="s">
        <v>369</v>
      </c>
      <c r="J2059" t="s">
        <v>803</v>
      </c>
      <c r="K2059" s="23" t="str">
        <f>CONCATENATE(G:G,H:H,I:I,J:J)</f>
        <v>60FRM</v>
      </c>
      <c r="M2059" t="str">
        <f>VLOOKUP(B:B,CLIENTS!A:C,3,FALSE)</f>
        <v>CH060</v>
      </c>
      <c r="N2059" s="51" t="str">
        <f>RIGHT(M:M,3)</f>
        <v>060</v>
      </c>
      <c r="O2059" s="52">
        <f>C2059+N2059+30</f>
        <v>44682</v>
      </c>
    </row>
    <row r="2060" spans="1:15" customFormat="1">
      <c r="A2060" t="s">
        <v>2645</v>
      </c>
      <c r="B2060" t="s">
        <v>1039</v>
      </c>
      <c r="C2060" s="32">
        <v>44559</v>
      </c>
      <c r="D2060" s="33">
        <v>266.83300000000003</v>
      </c>
      <c r="E2060" s="34">
        <v>0</v>
      </c>
      <c r="F2060" s="34">
        <v>266.83300000000003</v>
      </c>
      <c r="G2060">
        <v>60</v>
      </c>
      <c r="H2060" t="s">
        <v>51</v>
      </c>
      <c r="I2060" t="s">
        <v>369</v>
      </c>
      <c r="J2060" t="s">
        <v>682</v>
      </c>
      <c r="K2060" s="23" t="str">
        <f>CONCATENATE(G:G,H:H,I:I,J:J)</f>
        <v>60FRD</v>
      </c>
      <c r="M2060" t="str">
        <f>VLOOKUP(B:B,CLIENTS!A:C,3,FALSE)</f>
        <v>CH030</v>
      </c>
      <c r="N2060" s="51" t="str">
        <f>RIGHT(M:M,3)</f>
        <v>030</v>
      </c>
      <c r="O2060" s="52">
        <f>C2060+N2060+30</f>
        <v>44619</v>
      </c>
    </row>
    <row r="2061" spans="1:15" customFormat="1">
      <c r="A2061" t="s">
        <v>3439</v>
      </c>
      <c r="B2061" t="s">
        <v>1039</v>
      </c>
      <c r="C2061" s="32">
        <v>44592</v>
      </c>
      <c r="D2061" s="33">
        <v>770.303</v>
      </c>
      <c r="E2061" s="34">
        <v>0</v>
      </c>
      <c r="F2061" s="34">
        <v>770.303</v>
      </c>
      <c r="G2061">
        <v>60</v>
      </c>
      <c r="H2061" t="s">
        <v>51</v>
      </c>
      <c r="I2061" t="s">
        <v>369</v>
      </c>
      <c r="J2061" t="s">
        <v>803</v>
      </c>
      <c r="K2061" s="23" t="str">
        <f>CONCATENATE(G:G,H:H,I:I,J:J)</f>
        <v>60FRM</v>
      </c>
      <c r="M2061" t="str">
        <f>VLOOKUP(B:B,CLIENTS!A:C,3,FALSE)</f>
        <v>CH030</v>
      </c>
      <c r="N2061" s="51" t="str">
        <f>RIGHT(M:M,3)</f>
        <v>030</v>
      </c>
      <c r="O2061" s="52">
        <f>C2061+N2061+30</f>
        <v>44652</v>
      </c>
    </row>
    <row r="2062" spans="1:15" customFormat="1">
      <c r="A2062" t="s">
        <v>3442</v>
      </c>
      <c r="B2062" t="s">
        <v>1069</v>
      </c>
      <c r="C2062" s="32">
        <v>44592</v>
      </c>
      <c r="D2062" s="33">
        <v>689.00800000000004</v>
      </c>
      <c r="E2062" s="34">
        <v>0</v>
      </c>
      <c r="F2062" s="34">
        <v>689.00800000000004</v>
      </c>
      <c r="G2062">
        <v>60</v>
      </c>
      <c r="H2062" t="s">
        <v>51</v>
      </c>
      <c r="I2062" t="s">
        <v>369</v>
      </c>
      <c r="J2062" t="s">
        <v>803</v>
      </c>
      <c r="K2062" s="23" t="str">
        <f>CONCATENATE(G:G,H:H,I:I,J:J)</f>
        <v>60FRM</v>
      </c>
      <c r="M2062" t="str">
        <f>VLOOKUP(B:B,CLIENTS!A:C,3,FALSE)</f>
        <v>CH060</v>
      </c>
      <c r="N2062" s="51" t="str">
        <f>RIGHT(M:M,3)</f>
        <v>060</v>
      </c>
      <c r="O2062" s="52">
        <f>C2062+N2062+30</f>
        <v>44682</v>
      </c>
    </row>
    <row r="2063" spans="1:15" customFormat="1">
      <c r="A2063" t="s">
        <v>2640</v>
      </c>
      <c r="B2063" t="s">
        <v>1088</v>
      </c>
      <c r="C2063" s="32">
        <v>44559</v>
      </c>
      <c r="D2063" s="33">
        <v>3531.6869999999999</v>
      </c>
      <c r="E2063" s="34">
        <v>831.68700000000001</v>
      </c>
      <c r="F2063" s="34">
        <v>2700</v>
      </c>
      <c r="G2063">
        <v>60</v>
      </c>
      <c r="H2063" t="s">
        <v>51</v>
      </c>
      <c r="I2063" t="s">
        <v>369</v>
      </c>
      <c r="J2063" t="s">
        <v>682</v>
      </c>
      <c r="K2063" s="23" t="str">
        <f>CONCATENATE(G:G,H:H,I:I,J:J)</f>
        <v>60FRD</v>
      </c>
      <c r="M2063" t="str">
        <f>VLOOKUP(B:B,CLIENTS!A:C,3,FALSE)</f>
        <v>ES</v>
      </c>
      <c r="N2063" s="51">
        <v>0</v>
      </c>
      <c r="O2063" s="52">
        <f>C2063+N2063+30</f>
        <v>44589</v>
      </c>
    </row>
    <row r="2064" spans="1:15" customFormat="1">
      <c r="A2064" t="s">
        <v>2641</v>
      </c>
      <c r="B2064" t="s">
        <v>1088</v>
      </c>
      <c r="C2064" s="32">
        <v>44559</v>
      </c>
      <c r="D2064" s="33">
        <v>4664.8050000000003</v>
      </c>
      <c r="E2064" s="34">
        <v>46.648000000000003</v>
      </c>
      <c r="F2064" s="34">
        <v>4618.1570000000002</v>
      </c>
      <c r="G2064">
        <v>60</v>
      </c>
      <c r="H2064" t="s">
        <v>51</v>
      </c>
      <c r="I2064" t="s">
        <v>369</v>
      </c>
      <c r="J2064" t="s">
        <v>682</v>
      </c>
      <c r="K2064" s="23" t="str">
        <f>CONCATENATE(G:G,H:H,I:I,J:J)</f>
        <v>60FRD</v>
      </c>
      <c r="M2064" t="str">
        <f>VLOOKUP(B:B,CLIENTS!A:C,3,FALSE)</f>
        <v>ES</v>
      </c>
      <c r="N2064" s="51">
        <v>0</v>
      </c>
      <c r="O2064" s="52">
        <f>C2064+N2064+30</f>
        <v>44589</v>
      </c>
    </row>
    <row r="2065" spans="1:15" customFormat="1">
      <c r="A2065" t="s">
        <v>3414</v>
      </c>
      <c r="B2065" t="s">
        <v>1088</v>
      </c>
      <c r="C2065" s="32">
        <v>44592</v>
      </c>
      <c r="D2065" s="33">
        <v>3906.002</v>
      </c>
      <c r="E2065" s="34">
        <v>0</v>
      </c>
      <c r="F2065" s="34">
        <v>3906.002</v>
      </c>
      <c r="G2065">
        <v>60</v>
      </c>
      <c r="H2065" t="s">
        <v>51</v>
      </c>
      <c r="I2065" t="s">
        <v>369</v>
      </c>
      <c r="J2065" t="s">
        <v>803</v>
      </c>
      <c r="K2065" s="23" t="str">
        <f>CONCATENATE(G:G,H:H,I:I,J:J)</f>
        <v>60FRM</v>
      </c>
      <c r="M2065" t="str">
        <f>VLOOKUP(B:B,CLIENTS!A:C,3,FALSE)</f>
        <v>ES</v>
      </c>
      <c r="N2065" s="51">
        <v>0</v>
      </c>
      <c r="O2065" s="52">
        <f>C2065+N2065+30</f>
        <v>44622</v>
      </c>
    </row>
    <row r="2066" spans="1:15" customFormat="1">
      <c r="A2066" t="s">
        <v>3415</v>
      </c>
      <c r="B2066" t="s">
        <v>1088</v>
      </c>
      <c r="C2066" s="32">
        <v>44592</v>
      </c>
      <c r="D2066" s="33">
        <v>3604.4940000000001</v>
      </c>
      <c r="E2066" s="34">
        <v>0</v>
      </c>
      <c r="F2066" s="34">
        <v>3604.4940000000001</v>
      </c>
      <c r="G2066">
        <v>60</v>
      </c>
      <c r="H2066" t="s">
        <v>51</v>
      </c>
      <c r="I2066" t="s">
        <v>369</v>
      </c>
      <c r="J2066" t="s">
        <v>803</v>
      </c>
      <c r="K2066" s="23" t="str">
        <f>CONCATENATE(G:G,H:H,I:I,J:J)</f>
        <v>60FRM</v>
      </c>
      <c r="M2066" t="str">
        <f>VLOOKUP(B:B,CLIENTS!A:C,3,FALSE)</f>
        <v>ES</v>
      </c>
      <c r="N2066" s="51">
        <v>0</v>
      </c>
      <c r="O2066" s="52">
        <f>C2066+N2066+30</f>
        <v>44622</v>
      </c>
    </row>
    <row r="2067" spans="1:15" customFormat="1">
      <c r="A2067" t="s">
        <v>3416</v>
      </c>
      <c r="B2067" t="s">
        <v>1088</v>
      </c>
      <c r="C2067" s="32">
        <v>44592</v>
      </c>
      <c r="D2067" s="33">
        <v>3647.098</v>
      </c>
      <c r="E2067" s="34">
        <v>0</v>
      </c>
      <c r="F2067" s="34">
        <v>3647.098</v>
      </c>
      <c r="G2067">
        <v>60</v>
      </c>
      <c r="H2067" t="s">
        <v>51</v>
      </c>
      <c r="I2067" t="s">
        <v>369</v>
      </c>
      <c r="J2067" t="s">
        <v>803</v>
      </c>
      <c r="K2067" s="23" t="str">
        <f>CONCATENATE(G:G,H:H,I:I,J:J)</f>
        <v>60FRM</v>
      </c>
      <c r="M2067" t="str">
        <f>VLOOKUP(B:B,CLIENTS!A:C,3,FALSE)</f>
        <v>ES</v>
      </c>
      <c r="N2067" s="51">
        <v>0</v>
      </c>
      <c r="O2067" s="52">
        <f>C2067+N2067+30</f>
        <v>44622</v>
      </c>
    </row>
    <row r="2068" spans="1:15" customFormat="1">
      <c r="A2068" t="s">
        <v>3430</v>
      </c>
      <c r="B2068" t="s">
        <v>3431</v>
      </c>
      <c r="C2068" s="32">
        <v>44592</v>
      </c>
      <c r="D2068" s="33">
        <v>1001.609</v>
      </c>
      <c r="E2068" s="34">
        <v>0</v>
      </c>
      <c r="F2068" s="34">
        <v>1001.609</v>
      </c>
      <c r="G2068">
        <v>60</v>
      </c>
      <c r="H2068" t="s">
        <v>51</v>
      </c>
      <c r="I2068" t="s">
        <v>369</v>
      </c>
      <c r="J2068" t="s">
        <v>803</v>
      </c>
      <c r="K2068" s="23" t="str">
        <f>CONCATENATE(G:G,H:H,I:I,J:J)</f>
        <v>60FRM</v>
      </c>
      <c r="M2068" t="str">
        <f>VLOOKUP(B:B,CLIENTS!A:C,3,FALSE)</f>
        <v>ES</v>
      </c>
      <c r="N2068" s="51">
        <v>0</v>
      </c>
      <c r="O2068" s="52">
        <f>C2068+N2068+30</f>
        <v>44622</v>
      </c>
    </row>
    <row r="2069" spans="1:15" customFormat="1">
      <c r="A2069" t="s">
        <v>2647</v>
      </c>
      <c r="B2069" t="s">
        <v>1040</v>
      </c>
      <c r="C2069" s="32">
        <v>44559</v>
      </c>
      <c r="D2069" s="33">
        <v>1613.8230000000001</v>
      </c>
      <c r="E2069" s="34">
        <v>0</v>
      </c>
      <c r="F2069" s="34">
        <v>1613.8230000000001</v>
      </c>
      <c r="G2069">
        <v>60</v>
      </c>
      <c r="H2069" t="s">
        <v>51</v>
      </c>
      <c r="I2069" t="s">
        <v>369</v>
      </c>
      <c r="J2069" t="s">
        <v>682</v>
      </c>
      <c r="K2069" s="23" t="str">
        <f>CONCATENATE(G:G,H:H,I:I,J:J)</f>
        <v>60FRD</v>
      </c>
      <c r="M2069" t="str">
        <f>VLOOKUP(B:B,CLIENTS!A:C,3,FALSE)</f>
        <v>CH060</v>
      </c>
      <c r="N2069" s="51" t="str">
        <f>RIGHT(M:M,3)</f>
        <v>060</v>
      </c>
      <c r="O2069" s="52">
        <f>C2069+N2069+30</f>
        <v>44649</v>
      </c>
    </row>
    <row r="2070" spans="1:15" customFormat="1">
      <c r="A2070" t="s">
        <v>3437</v>
      </c>
      <c r="B2070" t="s">
        <v>1068</v>
      </c>
      <c r="C2070" s="32">
        <v>44592</v>
      </c>
      <c r="D2070" s="33">
        <v>1362.537</v>
      </c>
      <c r="E2070" s="34">
        <v>0</v>
      </c>
      <c r="F2070" s="34">
        <v>1362.537</v>
      </c>
      <c r="G2070">
        <v>60</v>
      </c>
      <c r="H2070" t="s">
        <v>51</v>
      </c>
      <c r="I2070" t="s">
        <v>369</v>
      </c>
      <c r="J2070" t="s">
        <v>803</v>
      </c>
      <c r="K2070" s="23" t="str">
        <f>CONCATENATE(G:G,H:H,I:I,J:J)</f>
        <v>60FRM</v>
      </c>
      <c r="M2070" t="str">
        <f>VLOOKUP(B:B,CLIENTS!A:C,3,FALSE)</f>
        <v>CH060</v>
      </c>
      <c r="N2070" s="51" t="str">
        <f>RIGHT(M:M,3)</f>
        <v>060</v>
      </c>
      <c r="O2070" s="52">
        <f>C2070+N2070+30</f>
        <v>44682</v>
      </c>
    </row>
    <row r="2071" spans="1:15" customFormat="1">
      <c r="A2071" t="s">
        <v>3427</v>
      </c>
      <c r="B2071" t="s">
        <v>2193</v>
      </c>
      <c r="C2071" s="32">
        <v>44592</v>
      </c>
      <c r="D2071" s="33">
        <v>427.82799999999997</v>
      </c>
      <c r="E2071" s="34">
        <v>0</v>
      </c>
      <c r="F2071" s="34">
        <v>427.82799999999997</v>
      </c>
      <c r="G2071">
        <v>60</v>
      </c>
      <c r="H2071" t="s">
        <v>51</v>
      </c>
      <c r="I2071" t="s">
        <v>369</v>
      </c>
      <c r="J2071" t="s">
        <v>803</v>
      </c>
      <c r="K2071" s="23" t="str">
        <f>CONCATENATE(G:G,H:H,I:I,J:J)</f>
        <v>60FRM</v>
      </c>
      <c r="M2071" t="str">
        <f>VLOOKUP(B:B,CLIENTS!A:C,3,FALSE)</f>
        <v>CH090</v>
      </c>
      <c r="N2071" s="51" t="str">
        <f>RIGHT(M:M,3)</f>
        <v>090</v>
      </c>
      <c r="O2071" s="52">
        <f>C2071+N2071+30</f>
        <v>44712</v>
      </c>
    </row>
    <row r="2072" spans="1:15" customFormat="1">
      <c r="A2072" t="s">
        <v>2649</v>
      </c>
      <c r="B2072" t="s">
        <v>2191</v>
      </c>
      <c r="C2072" s="32">
        <v>44559</v>
      </c>
      <c r="D2072" s="33">
        <v>979.495</v>
      </c>
      <c r="E2072" s="34">
        <v>0</v>
      </c>
      <c r="F2072" s="34">
        <v>979.495</v>
      </c>
      <c r="G2072">
        <v>60</v>
      </c>
      <c r="H2072" t="s">
        <v>51</v>
      </c>
      <c r="I2072" t="s">
        <v>369</v>
      </c>
      <c r="J2072" t="s">
        <v>682</v>
      </c>
      <c r="K2072" s="23" t="str">
        <f>CONCATENATE(G:G,H:H,I:I,J:J)</f>
        <v>60FRD</v>
      </c>
      <c r="M2072" t="str">
        <f>VLOOKUP(B:B,CLIENTS!A:C,3,FALSE)</f>
        <v>CH060</v>
      </c>
      <c r="N2072" s="51" t="str">
        <f>RIGHT(M:M,3)</f>
        <v>060</v>
      </c>
      <c r="O2072" s="52">
        <f>C2072+N2072+30</f>
        <v>44649</v>
      </c>
    </row>
    <row r="2073" spans="1:15" customFormat="1">
      <c r="A2073" t="s">
        <v>3447</v>
      </c>
      <c r="B2073" t="s">
        <v>2191</v>
      </c>
      <c r="C2073" s="32">
        <v>44592</v>
      </c>
      <c r="D2073" s="33">
        <v>1369.402</v>
      </c>
      <c r="E2073" s="34">
        <v>0</v>
      </c>
      <c r="F2073" s="34">
        <v>1369.402</v>
      </c>
      <c r="G2073">
        <v>60</v>
      </c>
      <c r="H2073" t="s">
        <v>51</v>
      </c>
      <c r="I2073" t="s">
        <v>369</v>
      </c>
      <c r="J2073" t="s">
        <v>803</v>
      </c>
      <c r="K2073" s="23" t="str">
        <f>CONCATENATE(G:G,H:H,I:I,J:J)</f>
        <v>60FRM</v>
      </c>
      <c r="M2073" t="str">
        <f>VLOOKUP(B:B,CLIENTS!A:C,3,FALSE)</f>
        <v>CH060</v>
      </c>
      <c r="N2073" s="51" t="str">
        <f>RIGHT(M:M,3)</f>
        <v>060</v>
      </c>
      <c r="O2073" s="52">
        <f>C2073+N2073+30</f>
        <v>44682</v>
      </c>
    </row>
    <row r="2074" spans="1:15" customFormat="1">
      <c r="A2074" t="s">
        <v>3200</v>
      </c>
      <c r="B2074" t="s">
        <v>3201</v>
      </c>
      <c r="C2074" s="32">
        <v>44588</v>
      </c>
      <c r="D2074" s="33">
        <v>487.12700000000001</v>
      </c>
      <c r="E2074" s="34">
        <v>0</v>
      </c>
      <c r="F2074" s="34">
        <v>487.12700000000001</v>
      </c>
      <c r="G2074">
        <v>60</v>
      </c>
      <c r="H2074" t="s">
        <v>51</v>
      </c>
      <c r="I2074" t="s">
        <v>369</v>
      </c>
      <c r="J2074" t="s">
        <v>803</v>
      </c>
      <c r="K2074" s="23" t="str">
        <f>CONCATENATE(G:G,H:H,I:I,J:J)</f>
        <v>60FRM</v>
      </c>
      <c r="M2074" t="str">
        <f>VLOOKUP(B:B,CLIENTS!A:C,3,FALSE)</f>
        <v>CH060</v>
      </c>
      <c r="N2074" s="51" t="str">
        <f>RIGHT(M:M,3)</f>
        <v>060</v>
      </c>
      <c r="O2074" s="52">
        <f>C2074+N2074+30</f>
        <v>44678</v>
      </c>
    </row>
    <row r="2075" spans="1:15" customFormat="1">
      <c r="A2075" t="s">
        <v>2646</v>
      </c>
      <c r="B2075" t="s">
        <v>997</v>
      </c>
      <c r="C2075" s="32">
        <v>44559</v>
      </c>
      <c r="D2075" s="33">
        <v>12084.514999999999</v>
      </c>
      <c r="E2075" s="34">
        <v>5000</v>
      </c>
      <c r="F2075" s="34">
        <v>7084.5150000000003</v>
      </c>
      <c r="G2075">
        <v>60</v>
      </c>
      <c r="H2075" t="s">
        <v>51</v>
      </c>
      <c r="I2075" t="s">
        <v>369</v>
      </c>
      <c r="J2075" t="s">
        <v>682</v>
      </c>
      <c r="K2075" s="23" t="str">
        <f>CONCATENATE(G:G,H:H,I:I,J:J)</f>
        <v>60FRD</v>
      </c>
      <c r="M2075" t="str">
        <f>VLOOKUP(B:B,CLIENTS!A:C,3,FALSE)</f>
        <v>CH090</v>
      </c>
      <c r="N2075" s="51" t="str">
        <f>RIGHT(M:M,3)</f>
        <v>090</v>
      </c>
      <c r="O2075" s="52">
        <f>C2075+N2075+30</f>
        <v>44679</v>
      </c>
    </row>
    <row r="2076" spans="1:15" customFormat="1">
      <c r="A2076" t="s">
        <v>3449</v>
      </c>
      <c r="B2076" t="s">
        <v>997</v>
      </c>
      <c r="C2076" s="32">
        <v>44592</v>
      </c>
      <c r="D2076" s="33">
        <v>4969.9290000000001</v>
      </c>
      <c r="E2076" s="34">
        <v>0</v>
      </c>
      <c r="F2076" s="34">
        <v>4969.9290000000001</v>
      </c>
      <c r="G2076">
        <v>60</v>
      </c>
      <c r="H2076" t="s">
        <v>51</v>
      </c>
      <c r="I2076" t="s">
        <v>369</v>
      </c>
      <c r="J2076" t="s">
        <v>803</v>
      </c>
      <c r="K2076" s="23" t="str">
        <f>CONCATENATE(G:G,H:H,I:I,J:J)</f>
        <v>60FRM</v>
      </c>
      <c r="M2076" t="str">
        <f>VLOOKUP(B:B,CLIENTS!A:C,3,FALSE)</f>
        <v>CH090</v>
      </c>
      <c r="N2076" s="51" t="str">
        <f>RIGHT(M:M,3)</f>
        <v>090</v>
      </c>
      <c r="O2076" s="52">
        <f>C2076+N2076+30</f>
        <v>44712</v>
      </c>
    </row>
    <row r="2077" spans="1:15" customFormat="1">
      <c r="A2077" t="s">
        <v>3450</v>
      </c>
      <c r="B2077" t="s">
        <v>904</v>
      </c>
      <c r="C2077" s="32">
        <v>44592</v>
      </c>
      <c r="D2077" s="33">
        <v>1707.3969999999999</v>
      </c>
      <c r="E2077" s="34">
        <v>0</v>
      </c>
      <c r="F2077" s="34">
        <v>1707.3969999999999</v>
      </c>
      <c r="G2077">
        <v>60</v>
      </c>
      <c r="H2077" t="s">
        <v>51</v>
      </c>
      <c r="I2077" t="s">
        <v>369</v>
      </c>
      <c r="J2077" t="s">
        <v>803</v>
      </c>
      <c r="K2077" s="23" t="str">
        <f>CONCATENATE(G:G,H:H,I:I,J:J)</f>
        <v>60FRM</v>
      </c>
      <c r="M2077" t="str">
        <f>VLOOKUP(B:B,CLIENTS!A:C,3,FALSE)</f>
        <v>CH120</v>
      </c>
      <c r="N2077" s="51" t="str">
        <f>RIGHT(M:M,3)</f>
        <v>120</v>
      </c>
      <c r="O2077" s="52">
        <f>C2077+N2077+30</f>
        <v>44742</v>
      </c>
    </row>
    <row r="2078" spans="1:15" customFormat="1">
      <c r="A2078" t="s">
        <v>3426</v>
      </c>
      <c r="B2078" t="s">
        <v>1109</v>
      </c>
      <c r="C2078" s="32">
        <v>44592</v>
      </c>
      <c r="D2078" s="33">
        <v>10935.546</v>
      </c>
      <c r="E2078" s="34">
        <v>0</v>
      </c>
      <c r="F2078" s="34">
        <v>10935.546</v>
      </c>
      <c r="G2078">
        <v>60</v>
      </c>
      <c r="H2078" t="s">
        <v>51</v>
      </c>
      <c r="I2078" t="s">
        <v>369</v>
      </c>
      <c r="J2078" t="s">
        <v>803</v>
      </c>
      <c r="K2078" s="23" t="str">
        <f>CONCATENATE(G:G,H:H,I:I,J:J)</f>
        <v>60FRM</v>
      </c>
      <c r="M2078" t="str">
        <f>VLOOKUP(B:B,CLIENTS!A:C,3,FALSE)</f>
        <v>CH090</v>
      </c>
      <c r="N2078" s="51" t="str">
        <f>RIGHT(M:M,3)</f>
        <v>090</v>
      </c>
      <c r="O2078" s="52">
        <f>C2078+N2078+30</f>
        <v>44712</v>
      </c>
    </row>
    <row r="2079" spans="1:15" customFormat="1">
      <c r="A2079" t="s">
        <v>3434</v>
      </c>
      <c r="B2079" t="s">
        <v>2648</v>
      </c>
      <c r="C2079" s="32">
        <v>44592</v>
      </c>
      <c r="D2079" s="33">
        <v>1678.953</v>
      </c>
      <c r="E2079" s="34">
        <v>0</v>
      </c>
      <c r="F2079" s="34">
        <v>1678.953</v>
      </c>
      <c r="G2079">
        <v>60</v>
      </c>
      <c r="H2079" t="s">
        <v>51</v>
      </c>
      <c r="I2079" t="s">
        <v>369</v>
      </c>
      <c r="J2079" t="s">
        <v>803</v>
      </c>
      <c r="K2079" s="23" t="str">
        <f>CONCATENATE(G:G,H:H,I:I,J:J)</f>
        <v>60FRM</v>
      </c>
      <c r="M2079" t="str">
        <f>VLOOKUP(B:B,CLIENTS!A:C,3,FALSE)</f>
        <v>CH090</v>
      </c>
      <c r="N2079" s="51" t="str">
        <f>RIGHT(M:M,3)</f>
        <v>090</v>
      </c>
      <c r="O2079" s="52">
        <f>C2079+N2079+30</f>
        <v>44712</v>
      </c>
    </row>
    <row r="2080" spans="1:15" customFormat="1">
      <c r="A2080" t="s">
        <v>3443</v>
      </c>
      <c r="B2080" t="s">
        <v>3444</v>
      </c>
      <c r="C2080" s="32">
        <v>44592</v>
      </c>
      <c r="D2080" s="33">
        <v>3894.5140000000001</v>
      </c>
      <c r="E2080" s="34">
        <v>0</v>
      </c>
      <c r="F2080" s="34">
        <v>3894.5140000000001</v>
      </c>
      <c r="G2080">
        <v>60</v>
      </c>
      <c r="H2080" t="s">
        <v>51</v>
      </c>
      <c r="I2080" t="s">
        <v>369</v>
      </c>
      <c r="J2080" t="s">
        <v>803</v>
      </c>
      <c r="K2080" s="23" t="str">
        <f>CONCATENATE(G:G,H:H,I:I,J:J)</f>
        <v>60FRM</v>
      </c>
      <c r="M2080" t="str">
        <f>VLOOKUP(B:B,CLIENTS!A:C,3,FALSE)</f>
        <v>CH090</v>
      </c>
      <c r="N2080" s="51" t="str">
        <f>RIGHT(M:M,3)</f>
        <v>090</v>
      </c>
      <c r="O2080" s="52">
        <f>C2080+N2080+30</f>
        <v>44712</v>
      </c>
    </row>
    <row r="2081" spans="1:15" customFormat="1">
      <c r="A2081" t="s">
        <v>3448</v>
      </c>
      <c r="B2081" t="s">
        <v>1843</v>
      </c>
      <c r="C2081" s="32">
        <v>44592</v>
      </c>
      <c r="D2081" s="33">
        <v>1974.931</v>
      </c>
      <c r="E2081" s="34">
        <v>0</v>
      </c>
      <c r="F2081" s="34">
        <v>1974.931</v>
      </c>
      <c r="G2081">
        <v>60</v>
      </c>
      <c r="H2081" t="s">
        <v>51</v>
      </c>
      <c r="I2081" t="s">
        <v>369</v>
      </c>
      <c r="J2081" t="s">
        <v>803</v>
      </c>
      <c r="K2081" s="23" t="str">
        <f>CONCATENATE(G:G,H:H,I:I,J:J)</f>
        <v>60FRM</v>
      </c>
      <c r="M2081" t="str">
        <f>VLOOKUP(B:B,CLIENTS!A:C,3,FALSE)</f>
        <v>CH090</v>
      </c>
      <c r="N2081" s="51" t="str">
        <f>RIGHT(M:M,3)</f>
        <v>090</v>
      </c>
      <c r="O2081" s="52">
        <f>C2081+N2081+30</f>
        <v>44712</v>
      </c>
    </row>
    <row r="2082" spans="1:15" customFormat="1">
      <c r="A2082" t="s">
        <v>3242</v>
      </c>
      <c r="B2082" t="s">
        <v>1041</v>
      </c>
      <c r="C2082" s="32">
        <v>44590</v>
      </c>
      <c r="D2082" s="33">
        <v>93.152000000000001</v>
      </c>
      <c r="E2082" s="34">
        <v>0</v>
      </c>
      <c r="F2082" s="34">
        <v>93.152000000000001</v>
      </c>
      <c r="G2082">
        <v>60</v>
      </c>
      <c r="H2082" t="s">
        <v>51</v>
      </c>
      <c r="I2082" t="s">
        <v>369</v>
      </c>
      <c r="J2082" t="s">
        <v>803</v>
      </c>
      <c r="K2082" s="23" t="str">
        <f>CONCATENATE(G:G,H:H,I:I,J:J)</f>
        <v>60FRM</v>
      </c>
      <c r="M2082" t="str">
        <f>VLOOKUP(B:B,CLIENTS!A:C,3,FALSE)</f>
        <v>CH060</v>
      </c>
      <c r="N2082" s="51" t="str">
        <f>RIGHT(M:M,3)</f>
        <v>060</v>
      </c>
      <c r="O2082" s="52">
        <f>C2082+N2082+30</f>
        <v>44680</v>
      </c>
    </row>
    <row r="2083" spans="1:15" customFormat="1">
      <c r="A2083" t="s">
        <v>3438</v>
      </c>
      <c r="B2083" t="s">
        <v>1041</v>
      </c>
      <c r="C2083" s="32">
        <v>44592</v>
      </c>
      <c r="D2083" s="33">
        <v>692.01</v>
      </c>
      <c r="E2083" s="34">
        <v>0</v>
      </c>
      <c r="F2083" s="34">
        <v>692.01</v>
      </c>
      <c r="G2083">
        <v>60</v>
      </c>
      <c r="H2083" t="s">
        <v>51</v>
      </c>
      <c r="I2083" t="s">
        <v>369</v>
      </c>
      <c r="J2083" t="s">
        <v>803</v>
      </c>
      <c r="K2083" s="23" t="str">
        <f>CONCATENATE(G:G,H:H,I:I,J:J)</f>
        <v>60FRM</v>
      </c>
      <c r="M2083" t="str">
        <f>VLOOKUP(B:B,CLIENTS!A:C,3,FALSE)</f>
        <v>CH060</v>
      </c>
      <c r="N2083" s="51" t="str">
        <f>RIGHT(M:M,3)</f>
        <v>060</v>
      </c>
      <c r="O2083" s="52">
        <f>C2083+N2083+30</f>
        <v>44682</v>
      </c>
    </row>
    <row r="2084" spans="1:15" customFormat="1">
      <c r="A2084" t="s">
        <v>3440</v>
      </c>
      <c r="B2084" t="s">
        <v>3441</v>
      </c>
      <c r="C2084" s="32">
        <v>44592</v>
      </c>
      <c r="D2084" s="33">
        <v>1706.05</v>
      </c>
      <c r="E2084" s="34">
        <v>0</v>
      </c>
      <c r="F2084" s="34">
        <v>1706.05</v>
      </c>
      <c r="G2084">
        <v>60</v>
      </c>
      <c r="H2084" t="s">
        <v>51</v>
      </c>
      <c r="I2084" t="s">
        <v>369</v>
      </c>
      <c r="J2084" t="s">
        <v>803</v>
      </c>
      <c r="K2084" s="23" t="str">
        <f>CONCATENATE(G:G,H:H,I:I,J:J)</f>
        <v>60FRM</v>
      </c>
      <c r="M2084" t="str">
        <f>VLOOKUP(B:B,CLIENTS!A:C,3,FALSE)</f>
        <v>CH090</v>
      </c>
      <c r="N2084" s="51" t="str">
        <f>RIGHT(M:M,3)</f>
        <v>090</v>
      </c>
      <c r="O2084" s="52">
        <f>C2084+N2084+30</f>
        <v>44712</v>
      </c>
    </row>
    <row r="2085" spans="1:15" customFormat="1">
      <c r="A2085" t="s">
        <v>3432</v>
      </c>
      <c r="B2085" t="s">
        <v>3433</v>
      </c>
      <c r="C2085" s="32">
        <v>44592</v>
      </c>
      <c r="D2085" s="33">
        <v>743.20299999999997</v>
      </c>
      <c r="E2085" s="34">
        <v>0</v>
      </c>
      <c r="F2085" s="34">
        <v>743.20299999999997</v>
      </c>
      <c r="G2085">
        <v>60</v>
      </c>
      <c r="H2085" t="s">
        <v>51</v>
      </c>
      <c r="I2085" t="s">
        <v>369</v>
      </c>
      <c r="J2085" t="s">
        <v>803</v>
      </c>
      <c r="K2085" s="23" t="str">
        <f>CONCATENATE(G:G,H:H,I:I,J:J)</f>
        <v>60FRM</v>
      </c>
      <c r="M2085" t="str">
        <f>VLOOKUP(B:B,CLIENTS!A:C,3,FALSE)</f>
        <v>CH060</v>
      </c>
      <c r="N2085" s="51" t="str">
        <f>RIGHT(M:M,3)</f>
        <v>060</v>
      </c>
      <c r="O2085" s="52">
        <f>C2085+N2085+30</f>
        <v>44682</v>
      </c>
    </row>
    <row r="2086" spans="1:15" customFormat="1">
      <c r="A2086" t="s">
        <v>3451</v>
      </c>
      <c r="B2086" t="s">
        <v>1842</v>
      </c>
      <c r="C2086" s="32">
        <v>44592</v>
      </c>
      <c r="D2086" s="33">
        <v>448.00799999999998</v>
      </c>
      <c r="E2086" s="34">
        <v>0</v>
      </c>
      <c r="F2086" s="34">
        <v>448.00799999999998</v>
      </c>
      <c r="G2086">
        <v>60</v>
      </c>
      <c r="H2086" t="s">
        <v>51</v>
      </c>
      <c r="I2086" t="s">
        <v>369</v>
      </c>
      <c r="J2086" t="s">
        <v>803</v>
      </c>
      <c r="K2086" s="23" t="str">
        <f>CONCATENATE(G:G,H:H,I:I,J:J)</f>
        <v>60FRM</v>
      </c>
      <c r="M2086" t="str">
        <f>VLOOKUP(B:B,CLIENTS!A:C,3,FALSE)</f>
        <v>CH060</v>
      </c>
      <c r="N2086" s="51" t="str">
        <f>RIGHT(M:M,3)</f>
        <v>060</v>
      </c>
      <c r="O2086" s="52">
        <f>C2086+N2086+30</f>
        <v>44682</v>
      </c>
    </row>
    <row r="2087" spans="1:15" customFormat="1">
      <c r="A2087" t="s">
        <v>3037</v>
      </c>
      <c r="B2087" t="s">
        <v>3038</v>
      </c>
      <c r="C2087" s="32">
        <v>44578</v>
      </c>
      <c r="D2087" s="33">
        <v>-1500</v>
      </c>
      <c r="E2087" s="34">
        <v>0</v>
      </c>
      <c r="F2087" s="34">
        <v>-1500</v>
      </c>
      <c r="G2087">
        <v>60</v>
      </c>
      <c r="H2087" t="s">
        <v>51</v>
      </c>
      <c r="I2087" t="s">
        <v>369</v>
      </c>
      <c r="J2087" t="s">
        <v>803</v>
      </c>
      <c r="K2087" s="23" t="str">
        <f>CONCATENATE(G:G,H:H,I:I,J:J)</f>
        <v>60FRM</v>
      </c>
      <c r="M2087" t="str">
        <f>VLOOKUP(B:B,CLIENTS!A:C,3,FALSE)</f>
        <v>ES</v>
      </c>
      <c r="N2087" s="51">
        <v>0</v>
      </c>
      <c r="O2087" s="52">
        <f>C2087+N2087+30</f>
        <v>44608</v>
      </c>
    </row>
    <row r="2088" spans="1:15" customFormat="1">
      <c r="A2088" t="s">
        <v>3445</v>
      </c>
      <c r="B2088" t="s">
        <v>3446</v>
      </c>
      <c r="C2088" s="32">
        <v>44592</v>
      </c>
      <c r="D2088" s="33">
        <v>1911.88</v>
      </c>
      <c r="E2088" s="34">
        <v>0</v>
      </c>
      <c r="F2088" s="34">
        <v>1911.88</v>
      </c>
      <c r="G2088">
        <v>60</v>
      </c>
      <c r="H2088" t="s">
        <v>51</v>
      </c>
      <c r="I2088" t="s">
        <v>369</v>
      </c>
      <c r="J2088" t="s">
        <v>803</v>
      </c>
      <c r="K2088" s="23" t="str">
        <f>CONCATENATE(G:G,H:H,I:I,J:J)</f>
        <v>60FRM</v>
      </c>
      <c r="M2088" t="str">
        <f>VLOOKUP(B:B,CLIENTS!A:C,3,FALSE)</f>
        <v>ES</v>
      </c>
      <c r="N2088" s="51">
        <v>0</v>
      </c>
      <c r="O2088" s="52">
        <f>C2088+N2088+30</f>
        <v>44622</v>
      </c>
    </row>
    <row r="2089" spans="1:15" customFormat="1">
      <c r="A2089" t="s">
        <v>3436</v>
      </c>
      <c r="B2089" t="s">
        <v>2196</v>
      </c>
      <c r="C2089" s="32">
        <v>44592</v>
      </c>
      <c r="D2089" s="33">
        <v>358.64100000000002</v>
      </c>
      <c r="E2089" s="34">
        <v>0</v>
      </c>
      <c r="F2089" s="34">
        <v>358.64100000000002</v>
      </c>
      <c r="G2089">
        <v>60</v>
      </c>
      <c r="H2089" t="s">
        <v>51</v>
      </c>
      <c r="I2089" t="s">
        <v>369</v>
      </c>
      <c r="J2089" t="s">
        <v>803</v>
      </c>
      <c r="K2089" s="23" t="str">
        <f>CONCATENATE(G:G,H:H,I:I,J:J)</f>
        <v>60FRM</v>
      </c>
      <c r="M2089" t="str">
        <f>VLOOKUP(B:B,CLIENTS!A:C,3,FALSE)</f>
        <v>CH060</v>
      </c>
      <c r="N2089" s="51" t="str">
        <f>RIGHT(M:M,3)</f>
        <v>060</v>
      </c>
      <c r="O2089" s="52">
        <f>C2089+N2089+30</f>
        <v>44682</v>
      </c>
    </row>
    <row r="2090" spans="1:15" customFormat="1">
      <c r="A2090" t="s">
        <v>3435</v>
      </c>
      <c r="B2090" t="s">
        <v>1841</v>
      </c>
      <c r="C2090" s="32">
        <v>44592</v>
      </c>
      <c r="D2090" s="33">
        <v>4312.0839999999998</v>
      </c>
      <c r="E2090" s="34">
        <v>0</v>
      </c>
      <c r="F2090" s="34">
        <v>4312.0839999999998</v>
      </c>
      <c r="G2090">
        <v>60</v>
      </c>
      <c r="H2090" t="s">
        <v>51</v>
      </c>
      <c r="I2090" t="s">
        <v>369</v>
      </c>
      <c r="J2090" t="s">
        <v>803</v>
      </c>
      <c r="K2090" s="23" t="str">
        <f>CONCATENATE(G:G,H:H,I:I,J:J)</f>
        <v>60FRM</v>
      </c>
      <c r="M2090" t="str">
        <f>VLOOKUP(B:B,CLIENTS!A:C,3,FALSE)</f>
        <v>CH090</v>
      </c>
      <c r="N2090" s="51" t="str">
        <f>RIGHT(M:M,3)</f>
        <v>090</v>
      </c>
      <c r="O2090" s="52">
        <f>C2090+N2090+30</f>
        <v>44712</v>
      </c>
    </row>
    <row r="2091" spans="1:15" customFormat="1">
      <c r="A2091" t="s">
        <v>3428</v>
      </c>
      <c r="B2091" t="s">
        <v>3429</v>
      </c>
      <c r="C2091" s="32">
        <v>44592</v>
      </c>
      <c r="D2091" s="33">
        <v>6029.6379999999999</v>
      </c>
      <c r="E2091" s="34">
        <v>0</v>
      </c>
      <c r="F2091" s="34">
        <v>6029.6379999999999</v>
      </c>
      <c r="G2091">
        <v>60</v>
      </c>
      <c r="H2091" t="s">
        <v>51</v>
      </c>
      <c r="I2091" t="s">
        <v>369</v>
      </c>
      <c r="J2091" t="s">
        <v>803</v>
      </c>
      <c r="K2091" s="23" t="str">
        <f>CONCATENATE(G:G,H:H,I:I,J:J)</f>
        <v>60FRM</v>
      </c>
      <c r="M2091" t="e">
        <f>VLOOKUP(B:B,CLIENTS!A:C,3,FALSE)</f>
        <v>#N/A</v>
      </c>
      <c r="N2091" s="51" t="e">
        <f>RIGHT(M:M,3)</f>
        <v>#N/A</v>
      </c>
      <c r="O2091" s="52" t="e">
        <f>C2091+N2091</f>
        <v>#N/A</v>
      </c>
    </row>
    <row r="2092" spans="1:15" customFormat="1">
      <c r="A2092" t="s">
        <v>3455</v>
      </c>
      <c r="B2092" t="s">
        <v>864</v>
      </c>
      <c r="C2092" s="32">
        <v>44592</v>
      </c>
      <c r="D2092" s="33">
        <v>3151.1390000000001</v>
      </c>
      <c r="E2092" s="34">
        <v>0</v>
      </c>
      <c r="F2092" s="34">
        <v>3151.1390000000001</v>
      </c>
      <c r="G2092">
        <v>60</v>
      </c>
      <c r="H2092" t="s">
        <v>51</v>
      </c>
      <c r="I2092" t="s">
        <v>369</v>
      </c>
      <c r="J2092" t="s">
        <v>803</v>
      </c>
      <c r="K2092" s="23" t="str">
        <f>CONCATENATE(G:G,H:H,I:I,J:J)</f>
        <v>60FRM</v>
      </c>
      <c r="M2092" t="str">
        <f>VLOOKUP(B:B,CLIENTS!A:C,3,FALSE)</f>
        <v>TR060</v>
      </c>
      <c r="N2092" s="51" t="str">
        <f>RIGHT(M:M,3)</f>
        <v>060</v>
      </c>
      <c r="O2092" s="52">
        <f>C2092+N2092+30</f>
        <v>44682</v>
      </c>
    </row>
    <row r="2093" spans="1:15" customFormat="1">
      <c r="A2093" t="s">
        <v>2894</v>
      </c>
      <c r="B2093" t="s">
        <v>2895</v>
      </c>
      <c r="C2093" s="32">
        <v>44566</v>
      </c>
      <c r="D2093" s="33">
        <v>977.68399999999997</v>
      </c>
      <c r="E2093" s="34">
        <v>300</v>
      </c>
      <c r="F2093" s="34">
        <v>677.68399999999997</v>
      </c>
      <c r="G2093">
        <v>60</v>
      </c>
      <c r="H2093" t="s">
        <v>51</v>
      </c>
      <c r="I2093" t="s">
        <v>369</v>
      </c>
      <c r="J2093" t="s">
        <v>803</v>
      </c>
      <c r="K2093" s="23" t="str">
        <f>CONCATENATE(G:G,H:H,I:I,J:J)</f>
        <v>60FRM</v>
      </c>
      <c r="M2093" t="str">
        <f>VLOOKUP(B:B,CLIENTS!A:C,3,FALSE)</f>
        <v>CH000</v>
      </c>
      <c r="N2093" s="51" t="str">
        <f>RIGHT(M:M,3)</f>
        <v>000</v>
      </c>
      <c r="O2093" s="52">
        <f>C2093+N2093+30</f>
        <v>44596</v>
      </c>
    </row>
    <row r="2094" spans="1:15" customFormat="1">
      <c r="A2094" t="s">
        <v>3456</v>
      </c>
      <c r="B2094" t="s">
        <v>1111</v>
      </c>
      <c r="C2094" s="32">
        <v>44592</v>
      </c>
      <c r="D2094" s="33">
        <v>802.59</v>
      </c>
      <c r="E2094" s="34">
        <v>0</v>
      </c>
      <c r="F2094" s="34">
        <v>802.59</v>
      </c>
      <c r="G2094">
        <v>60</v>
      </c>
      <c r="H2094" t="s">
        <v>51</v>
      </c>
      <c r="I2094" t="s">
        <v>369</v>
      </c>
      <c r="J2094" t="s">
        <v>803</v>
      </c>
      <c r="K2094" s="23" t="str">
        <f>CONCATENATE(G:G,H:H,I:I,J:J)</f>
        <v>60FRM</v>
      </c>
      <c r="M2094" t="str">
        <f>VLOOKUP(B:B,CLIENTS!A:C,3,FALSE)</f>
        <v>CH060</v>
      </c>
      <c r="N2094" s="51" t="str">
        <f>RIGHT(M:M,3)</f>
        <v>060</v>
      </c>
      <c r="O2094" s="52">
        <f>C2094+N2094+30</f>
        <v>44682</v>
      </c>
    </row>
    <row r="2095" spans="1:15" customFormat="1">
      <c r="A2095" t="s">
        <v>2650</v>
      </c>
      <c r="B2095" t="s">
        <v>1625</v>
      </c>
      <c r="C2095" s="32">
        <v>44559</v>
      </c>
      <c r="D2095" s="33">
        <v>2947.029</v>
      </c>
      <c r="E2095" s="34">
        <v>1000</v>
      </c>
      <c r="F2095" s="34">
        <v>1947.029</v>
      </c>
      <c r="G2095">
        <v>60</v>
      </c>
      <c r="H2095" t="s">
        <v>51</v>
      </c>
      <c r="I2095" t="s">
        <v>369</v>
      </c>
      <c r="J2095" t="s">
        <v>682</v>
      </c>
      <c r="K2095" s="23" t="str">
        <f>CONCATENATE(G:G,H:H,I:I,J:J)</f>
        <v>60FRD</v>
      </c>
      <c r="M2095" t="str">
        <f>VLOOKUP(B:B,CLIENTS!A:C,3,FALSE)</f>
        <v>ES</v>
      </c>
      <c r="N2095" s="51">
        <v>0</v>
      </c>
      <c r="O2095" s="52">
        <f>C2095+N2095+30</f>
        <v>44589</v>
      </c>
    </row>
    <row r="2096" spans="1:15" customFormat="1">
      <c r="A2096" t="s">
        <v>3453</v>
      </c>
      <c r="B2096" t="s">
        <v>1625</v>
      </c>
      <c r="C2096" s="32">
        <v>44592</v>
      </c>
      <c r="D2096" s="33">
        <v>1968.268</v>
      </c>
      <c r="E2096" s="34">
        <v>0</v>
      </c>
      <c r="F2096" s="34">
        <v>1968.268</v>
      </c>
      <c r="G2096">
        <v>60</v>
      </c>
      <c r="H2096" t="s">
        <v>51</v>
      </c>
      <c r="I2096" t="s">
        <v>369</v>
      </c>
      <c r="J2096" t="s">
        <v>803</v>
      </c>
      <c r="K2096" s="23" t="str">
        <f>CONCATENATE(G:G,H:H,I:I,J:J)</f>
        <v>60FRM</v>
      </c>
      <c r="M2096" t="str">
        <f>VLOOKUP(B:B,CLIENTS!A:C,3,FALSE)</f>
        <v>ES</v>
      </c>
      <c r="N2096" s="51">
        <v>0</v>
      </c>
      <c r="O2096" s="52">
        <f>C2096+N2096+30</f>
        <v>44622</v>
      </c>
    </row>
    <row r="2097" spans="1:15" customFormat="1">
      <c r="A2097" t="s">
        <v>3246</v>
      </c>
      <c r="B2097" t="s">
        <v>800</v>
      </c>
      <c r="C2097" s="32">
        <v>44590</v>
      </c>
      <c r="D2097" s="33">
        <v>93.152000000000001</v>
      </c>
      <c r="E2097" s="34">
        <v>0</v>
      </c>
      <c r="F2097" s="34">
        <v>93.152000000000001</v>
      </c>
      <c r="G2097">
        <v>60</v>
      </c>
      <c r="H2097" t="s">
        <v>51</v>
      </c>
      <c r="I2097" t="s">
        <v>369</v>
      </c>
      <c r="J2097" t="s">
        <v>803</v>
      </c>
      <c r="K2097" s="23" t="str">
        <f>CONCATENATE(G:G,H:H,I:I,J:J)</f>
        <v>60FRM</v>
      </c>
      <c r="M2097" t="str">
        <f>VLOOKUP(B:B,CLIENTS!A:C,3,FALSE)</f>
        <v>TR090</v>
      </c>
      <c r="N2097" s="51" t="str">
        <f>RIGHT(M:M,3)</f>
        <v>090</v>
      </c>
      <c r="O2097" s="52">
        <f>C2097+N2097+30</f>
        <v>44710</v>
      </c>
    </row>
    <row r="2098" spans="1:15" customFormat="1">
      <c r="A2098" t="s">
        <v>3452</v>
      </c>
      <c r="B2098" t="s">
        <v>800</v>
      </c>
      <c r="C2098" s="32">
        <v>44592</v>
      </c>
      <c r="D2098" s="33">
        <v>4863.5079999999998</v>
      </c>
      <c r="E2098" s="34">
        <v>0</v>
      </c>
      <c r="F2098" s="34">
        <v>4863.5079999999998</v>
      </c>
      <c r="G2098">
        <v>60</v>
      </c>
      <c r="H2098" t="s">
        <v>51</v>
      </c>
      <c r="I2098" t="s">
        <v>369</v>
      </c>
      <c r="J2098" t="s">
        <v>803</v>
      </c>
      <c r="K2098" s="23" t="str">
        <f>CONCATENATE(G:G,H:H,I:I,J:J)</f>
        <v>60FRM</v>
      </c>
      <c r="M2098" t="str">
        <f>VLOOKUP(B:B,CLIENTS!A:C,3,FALSE)</f>
        <v>TR090</v>
      </c>
      <c r="N2098" s="51" t="str">
        <f>RIGHT(M:M,3)</f>
        <v>090</v>
      </c>
      <c r="O2098" s="52">
        <f>C2098+N2098+30</f>
        <v>44712</v>
      </c>
    </row>
    <row r="2099" spans="1:15" customFormat="1">
      <c r="A2099" t="s">
        <v>3454</v>
      </c>
      <c r="B2099" t="s">
        <v>45</v>
      </c>
      <c r="C2099" s="32">
        <v>44592</v>
      </c>
      <c r="D2099" s="33">
        <v>739.07500000000005</v>
      </c>
      <c r="E2099" s="34">
        <v>0</v>
      </c>
      <c r="F2099" s="34">
        <v>739.07500000000005</v>
      </c>
      <c r="G2099">
        <v>60</v>
      </c>
      <c r="H2099" t="s">
        <v>51</v>
      </c>
      <c r="I2099" t="s">
        <v>369</v>
      </c>
      <c r="J2099" t="s">
        <v>803</v>
      </c>
      <c r="K2099" s="23" t="str">
        <f>CONCATENATE(G:G,H:H,I:I,J:J)</f>
        <v>60FRM</v>
      </c>
      <c r="M2099" t="str">
        <f>VLOOKUP(B:B,CLIENTS!A:C,3,FALSE)</f>
        <v>TR090</v>
      </c>
      <c r="N2099" s="51" t="str">
        <f>RIGHT(M:M,3)</f>
        <v>090</v>
      </c>
      <c r="O2099" s="52">
        <f>C2099+N2099+30</f>
        <v>44712</v>
      </c>
    </row>
    <row r="2100" spans="1:15" customFormat="1">
      <c r="A2100" t="s">
        <v>2651</v>
      </c>
      <c r="B2100" t="s">
        <v>486</v>
      </c>
      <c r="C2100" s="32">
        <v>44559</v>
      </c>
      <c r="D2100" s="33">
        <v>3860.473</v>
      </c>
      <c r="E2100" s="34">
        <v>2238.605</v>
      </c>
      <c r="F2100" s="34">
        <v>1621.8679999999999</v>
      </c>
      <c r="G2100">
        <v>60</v>
      </c>
      <c r="H2100" t="s">
        <v>51</v>
      </c>
      <c r="I2100" t="s">
        <v>369</v>
      </c>
      <c r="J2100" t="s">
        <v>682</v>
      </c>
      <c r="K2100" s="23" t="str">
        <f>CONCATENATE(G:G,H:H,I:I,J:J)</f>
        <v>60FRD</v>
      </c>
      <c r="M2100" t="str">
        <f>VLOOKUP(B:B,CLIENTS!A:C,3,FALSE)</f>
        <v>CH000</v>
      </c>
      <c r="N2100" s="51" t="str">
        <f>RIGHT(M:M,3)</f>
        <v>000</v>
      </c>
      <c r="O2100" s="52">
        <f>C2100+N2100+30</f>
        <v>44589</v>
      </c>
    </row>
    <row r="2101" spans="1:15" customFormat="1">
      <c r="A2101" t="s">
        <v>3470</v>
      </c>
      <c r="B2101" t="s">
        <v>486</v>
      </c>
      <c r="C2101" s="32">
        <v>44592</v>
      </c>
      <c r="D2101" s="33">
        <v>3015.8620000000001</v>
      </c>
      <c r="E2101" s="34">
        <v>0</v>
      </c>
      <c r="F2101" s="34">
        <v>3015.8620000000001</v>
      </c>
      <c r="G2101">
        <v>60</v>
      </c>
      <c r="H2101" t="s">
        <v>51</v>
      </c>
      <c r="I2101" t="s">
        <v>369</v>
      </c>
      <c r="J2101" t="s">
        <v>803</v>
      </c>
      <c r="K2101" s="23" t="str">
        <f>CONCATENATE(G:G,H:H,I:I,J:J)</f>
        <v>60FRM</v>
      </c>
      <c r="M2101" t="str">
        <f>VLOOKUP(B:B,CLIENTS!A:C,3,FALSE)</f>
        <v>CH000</v>
      </c>
      <c r="N2101" s="51" t="str">
        <f>RIGHT(M:M,3)</f>
        <v>000</v>
      </c>
      <c r="O2101" s="52">
        <f>C2101+N2101+30</f>
        <v>44622</v>
      </c>
    </row>
    <row r="2102" spans="1:15" customFormat="1">
      <c r="A2102" t="s">
        <v>3473</v>
      </c>
      <c r="B2102" t="s">
        <v>3474</v>
      </c>
      <c r="C2102" s="32">
        <v>44592</v>
      </c>
      <c r="D2102" s="33">
        <v>3433.3829999999998</v>
      </c>
      <c r="E2102" s="34">
        <v>0</v>
      </c>
      <c r="F2102" s="34">
        <v>3433.3829999999998</v>
      </c>
      <c r="G2102">
        <v>60</v>
      </c>
      <c r="H2102" t="s">
        <v>51</v>
      </c>
      <c r="I2102" t="s">
        <v>369</v>
      </c>
      <c r="J2102" t="s">
        <v>803</v>
      </c>
      <c r="K2102" s="23" t="str">
        <f>CONCATENATE(G:G,H:H,I:I,J:J)</f>
        <v>60FRM</v>
      </c>
      <c r="M2102" t="str">
        <f>VLOOKUP(B:B,CLIENTS!A:C,3,FALSE)</f>
        <v>CH090</v>
      </c>
      <c r="N2102" s="51" t="str">
        <f>RIGHT(M:M,3)</f>
        <v>090</v>
      </c>
      <c r="O2102" s="52">
        <f>C2102+N2102+30</f>
        <v>44712</v>
      </c>
    </row>
    <row r="2103" spans="1:15" customFormat="1">
      <c r="A2103" t="s">
        <v>3459</v>
      </c>
      <c r="B2103" t="s">
        <v>50</v>
      </c>
      <c r="C2103" s="32">
        <v>44592</v>
      </c>
      <c r="D2103" s="33">
        <v>3399.665</v>
      </c>
      <c r="E2103" s="34">
        <v>0</v>
      </c>
      <c r="F2103" s="34">
        <v>3399.665</v>
      </c>
      <c r="G2103">
        <v>60</v>
      </c>
      <c r="H2103" t="s">
        <v>51</v>
      </c>
      <c r="I2103" t="s">
        <v>369</v>
      </c>
      <c r="J2103" t="s">
        <v>803</v>
      </c>
      <c r="K2103" s="23" t="str">
        <f>CONCATENATE(G:G,H:H,I:I,J:J)</f>
        <v>60FRM</v>
      </c>
      <c r="M2103" t="str">
        <f>VLOOKUP(B:B,CLIENTS!A:C,3,FALSE)</f>
        <v>CH000</v>
      </c>
      <c r="N2103" s="51" t="str">
        <f>RIGHT(M:M,3)</f>
        <v>000</v>
      </c>
      <c r="O2103" s="52">
        <f>C2103+N2103+30</f>
        <v>44622</v>
      </c>
    </row>
    <row r="2104" spans="1:15" customFormat="1">
      <c r="A2104" t="s">
        <v>3461</v>
      </c>
      <c r="B2104" t="s">
        <v>801</v>
      </c>
      <c r="C2104" s="32">
        <v>44592</v>
      </c>
      <c r="D2104" s="33">
        <v>1865.759</v>
      </c>
      <c r="E2104" s="34">
        <v>0</v>
      </c>
      <c r="F2104" s="34">
        <v>1865.759</v>
      </c>
      <c r="G2104">
        <v>60</v>
      </c>
      <c r="H2104" t="s">
        <v>51</v>
      </c>
      <c r="I2104" t="s">
        <v>369</v>
      </c>
      <c r="J2104" t="s">
        <v>803</v>
      </c>
      <c r="K2104" s="23" t="str">
        <f>CONCATENATE(G:G,H:H,I:I,J:J)</f>
        <v>60FRM</v>
      </c>
      <c r="M2104" t="str">
        <f>VLOOKUP(B:B,CLIENTS!A:C,3,FALSE)</f>
        <v>CH090</v>
      </c>
      <c r="N2104" s="51" t="str">
        <f>RIGHT(M:M,3)</f>
        <v>090</v>
      </c>
      <c r="O2104" s="52">
        <f>C2104+N2104+30</f>
        <v>44712</v>
      </c>
    </row>
    <row r="2105" spans="1:15" customFormat="1">
      <c r="A2105" t="s">
        <v>3466</v>
      </c>
      <c r="B2105" t="s">
        <v>592</v>
      </c>
      <c r="C2105" s="32">
        <v>44592</v>
      </c>
      <c r="D2105" s="33">
        <v>2911.3530000000001</v>
      </c>
      <c r="E2105" s="34">
        <v>0</v>
      </c>
      <c r="F2105" s="34">
        <v>2911.3530000000001</v>
      </c>
      <c r="G2105">
        <v>60</v>
      </c>
      <c r="H2105" t="s">
        <v>51</v>
      </c>
      <c r="I2105" t="s">
        <v>369</v>
      </c>
      <c r="J2105" t="s">
        <v>803</v>
      </c>
      <c r="K2105" s="23" t="str">
        <f>CONCATENATE(G:G,H:H,I:I,J:J)</f>
        <v>60FRM</v>
      </c>
      <c r="M2105" t="str">
        <f>VLOOKUP(B:B,CLIENTS!A:C,3,FALSE)</f>
        <v>TR090</v>
      </c>
      <c r="N2105" s="51" t="str">
        <f>RIGHT(M:M,3)</f>
        <v>090</v>
      </c>
      <c r="O2105" s="52">
        <f>C2105+N2105+30</f>
        <v>44712</v>
      </c>
    </row>
    <row r="2106" spans="1:15" customFormat="1">
      <c r="A2106" t="s">
        <v>3467</v>
      </c>
      <c r="B2106" t="s">
        <v>444</v>
      </c>
      <c r="C2106" s="32">
        <v>44592</v>
      </c>
      <c r="D2106" s="33">
        <v>1112.778</v>
      </c>
      <c r="E2106" s="34">
        <v>0</v>
      </c>
      <c r="F2106" s="34">
        <v>1112.778</v>
      </c>
      <c r="G2106">
        <v>60</v>
      </c>
      <c r="H2106" t="s">
        <v>51</v>
      </c>
      <c r="I2106" t="s">
        <v>369</v>
      </c>
      <c r="J2106" t="s">
        <v>803</v>
      </c>
      <c r="K2106" s="23" t="str">
        <f>CONCATENATE(G:G,H:H,I:I,J:J)</f>
        <v>60FRM</v>
      </c>
      <c r="M2106" t="str">
        <f>VLOOKUP(B:B,CLIENTS!A:C,3,FALSE)</f>
        <v>CH060</v>
      </c>
      <c r="N2106" s="51" t="str">
        <f>RIGHT(M:M,3)</f>
        <v>060</v>
      </c>
      <c r="O2106" s="52">
        <f>C2106+N2106+30</f>
        <v>44682</v>
      </c>
    </row>
    <row r="2107" spans="1:15" customFormat="1">
      <c r="A2107" t="s">
        <v>3244</v>
      </c>
      <c r="B2107" t="s">
        <v>3245</v>
      </c>
      <c r="C2107" s="32">
        <v>44590</v>
      </c>
      <c r="D2107" s="33">
        <v>93.152000000000001</v>
      </c>
      <c r="E2107" s="34">
        <v>0</v>
      </c>
      <c r="F2107" s="34">
        <v>93.152000000000001</v>
      </c>
      <c r="G2107">
        <v>60</v>
      </c>
      <c r="H2107" t="s">
        <v>51</v>
      </c>
      <c r="I2107" t="s">
        <v>369</v>
      </c>
      <c r="J2107" t="s">
        <v>803</v>
      </c>
      <c r="K2107" s="23" t="str">
        <f>CONCATENATE(G:G,H:H,I:I,J:J)</f>
        <v>60FRM</v>
      </c>
      <c r="M2107" t="str">
        <f>VLOOKUP(B:B,CLIENTS!A:C,3,FALSE)</f>
        <v>ES030</v>
      </c>
      <c r="N2107" s="51" t="str">
        <f>RIGHT(M:M,3)</f>
        <v>030</v>
      </c>
      <c r="O2107" s="52">
        <f>C2107+N2107+30</f>
        <v>44650</v>
      </c>
    </row>
    <row r="2108" spans="1:15" customFormat="1">
      <c r="A2108" t="s">
        <v>3468</v>
      </c>
      <c r="B2108" t="s">
        <v>477</v>
      </c>
      <c r="C2108" s="32">
        <v>44592</v>
      </c>
      <c r="D2108" s="33">
        <v>2739.8139999999999</v>
      </c>
      <c r="E2108" s="34">
        <v>0</v>
      </c>
      <c r="F2108" s="34">
        <v>2739.8139999999999</v>
      </c>
      <c r="G2108">
        <v>60</v>
      </c>
      <c r="H2108" t="s">
        <v>51</v>
      </c>
      <c r="I2108" t="s">
        <v>369</v>
      </c>
      <c r="J2108" t="s">
        <v>803</v>
      </c>
      <c r="K2108" s="23" t="str">
        <f>CONCATENATE(G:G,H:H,I:I,J:J)</f>
        <v>60FRM</v>
      </c>
      <c r="M2108" t="str">
        <f>VLOOKUP(B:B,CLIENTS!A:C,3,FALSE)</f>
        <v>CH090</v>
      </c>
      <c r="N2108" s="51" t="str">
        <f>RIGHT(M:M,3)</f>
        <v>090</v>
      </c>
      <c r="O2108" s="52">
        <f>C2108+N2108+30</f>
        <v>44712</v>
      </c>
    </row>
    <row r="2109" spans="1:15" customFormat="1">
      <c r="A2109" t="s">
        <v>3465</v>
      </c>
      <c r="B2109" t="s">
        <v>1844</v>
      </c>
      <c r="C2109" s="32">
        <v>44592</v>
      </c>
      <c r="D2109" s="33">
        <v>1562.298</v>
      </c>
      <c r="E2109" s="34">
        <v>0</v>
      </c>
      <c r="F2109" s="34">
        <v>1562.298</v>
      </c>
      <c r="G2109">
        <v>60</v>
      </c>
      <c r="H2109" t="s">
        <v>51</v>
      </c>
      <c r="I2109" t="s">
        <v>369</v>
      </c>
      <c r="J2109" t="s">
        <v>803</v>
      </c>
      <c r="K2109" s="23" t="str">
        <f>CONCATENATE(G:G,H:H,I:I,J:J)</f>
        <v>60FRM</v>
      </c>
      <c r="M2109" t="str">
        <f>VLOOKUP(B:B,CLIENTS!A:C,3,FALSE)</f>
        <v>CH090</v>
      </c>
      <c r="N2109" s="51" t="str">
        <f>RIGHT(M:M,3)</f>
        <v>090</v>
      </c>
      <c r="O2109" s="52">
        <f>C2109+N2109+30</f>
        <v>44712</v>
      </c>
    </row>
    <row r="2110" spans="1:15" customFormat="1">
      <c r="A2110" t="s">
        <v>3460</v>
      </c>
      <c r="B2110" t="s">
        <v>509</v>
      </c>
      <c r="C2110" s="32">
        <v>44592</v>
      </c>
      <c r="D2110" s="33">
        <v>2768.33</v>
      </c>
      <c r="E2110" s="34">
        <v>0</v>
      </c>
      <c r="F2110" s="34">
        <v>2768.33</v>
      </c>
      <c r="G2110">
        <v>60</v>
      </c>
      <c r="H2110" t="s">
        <v>51</v>
      </c>
      <c r="I2110" t="s">
        <v>369</v>
      </c>
      <c r="J2110" t="s">
        <v>803</v>
      </c>
      <c r="K2110" s="23" t="str">
        <f>CONCATENATE(G:G,H:H,I:I,J:J)</f>
        <v>60FRM</v>
      </c>
      <c r="M2110" t="str">
        <f>VLOOKUP(B:B,CLIENTS!A:C,3,FALSE)</f>
        <v>CH090</v>
      </c>
      <c r="N2110" s="51" t="str">
        <f>RIGHT(M:M,3)</f>
        <v>090</v>
      </c>
      <c r="O2110" s="52">
        <f>C2110+N2110+30</f>
        <v>44712</v>
      </c>
    </row>
    <row r="2111" spans="1:15" customFormat="1">
      <c r="A2111" t="s">
        <v>3478</v>
      </c>
      <c r="B2111" t="s">
        <v>623</v>
      </c>
      <c r="C2111" s="32">
        <v>44592</v>
      </c>
      <c r="D2111" s="33">
        <v>3018.2910000000002</v>
      </c>
      <c r="E2111" s="34">
        <v>0</v>
      </c>
      <c r="F2111" s="34">
        <v>3018.2910000000002</v>
      </c>
      <c r="G2111">
        <v>60</v>
      </c>
      <c r="H2111" t="s">
        <v>51</v>
      </c>
      <c r="I2111" t="s">
        <v>369</v>
      </c>
      <c r="J2111" t="s">
        <v>803</v>
      </c>
      <c r="K2111" s="23" t="str">
        <f>CONCATENATE(G:G,H:H,I:I,J:J)</f>
        <v>60FRM</v>
      </c>
      <c r="M2111" t="str">
        <f>VLOOKUP(B:B,CLIENTS!A:C,3,FALSE)</f>
        <v>CH090</v>
      </c>
      <c r="N2111" s="51" t="str">
        <f>RIGHT(M:M,3)</f>
        <v>090</v>
      </c>
      <c r="O2111" s="52">
        <f>C2111+N2111+30</f>
        <v>44712</v>
      </c>
    </row>
    <row r="2112" spans="1:15" customFormat="1">
      <c r="A2112" t="s">
        <v>3458</v>
      </c>
      <c r="B2112" t="s">
        <v>1070</v>
      </c>
      <c r="C2112" s="32">
        <v>44592</v>
      </c>
      <c r="D2112" s="33">
        <v>2625.7040000000002</v>
      </c>
      <c r="E2112" s="34">
        <v>0</v>
      </c>
      <c r="F2112" s="34">
        <v>2625.7040000000002</v>
      </c>
      <c r="G2112">
        <v>60</v>
      </c>
      <c r="H2112" t="s">
        <v>51</v>
      </c>
      <c r="I2112" t="s">
        <v>369</v>
      </c>
      <c r="J2112" t="s">
        <v>803</v>
      </c>
      <c r="K2112" s="23" t="str">
        <f>CONCATENATE(G:G,H:H,I:I,J:J)</f>
        <v>60FRM</v>
      </c>
      <c r="M2112" t="str">
        <f>VLOOKUP(B:B,CLIENTS!A:C,3,FALSE)</f>
        <v>CH120</v>
      </c>
      <c r="N2112" s="51" t="str">
        <f>RIGHT(M:M,3)</f>
        <v>120</v>
      </c>
      <c r="O2112" s="52">
        <f>C2112+N2112+30</f>
        <v>44742</v>
      </c>
    </row>
    <row r="2113" spans="1:15" customFormat="1">
      <c r="A2113" t="s">
        <v>3462</v>
      </c>
      <c r="B2113" t="s">
        <v>824</v>
      </c>
      <c r="C2113" s="32">
        <v>44592</v>
      </c>
      <c r="D2113" s="33">
        <v>3181.4560000000001</v>
      </c>
      <c r="E2113" s="34">
        <v>0</v>
      </c>
      <c r="F2113" s="34">
        <v>3181.4560000000001</v>
      </c>
      <c r="G2113">
        <v>60</v>
      </c>
      <c r="H2113" t="s">
        <v>51</v>
      </c>
      <c r="I2113" t="s">
        <v>369</v>
      </c>
      <c r="J2113" t="s">
        <v>803</v>
      </c>
      <c r="K2113" s="23" t="str">
        <f>CONCATENATE(G:G,H:H,I:I,J:J)</f>
        <v>60FRM</v>
      </c>
      <c r="M2113" t="str">
        <f>VLOOKUP(B:B,CLIENTS!A:C,3,FALSE)</f>
        <v>CH060</v>
      </c>
      <c r="N2113" s="51" t="str">
        <f>RIGHT(M:M,3)</f>
        <v>060</v>
      </c>
      <c r="O2113" s="52">
        <f>C2113+N2113+30</f>
        <v>44682</v>
      </c>
    </row>
    <row r="2114" spans="1:15" customFormat="1">
      <c r="A2114" t="s">
        <v>3457</v>
      </c>
      <c r="B2114" t="s">
        <v>815</v>
      </c>
      <c r="C2114" s="32">
        <v>44592</v>
      </c>
      <c r="D2114" s="33">
        <v>5686.0119999999997</v>
      </c>
      <c r="E2114" s="34">
        <v>0</v>
      </c>
      <c r="F2114" s="34">
        <v>5686.0119999999997</v>
      </c>
      <c r="G2114">
        <v>60</v>
      </c>
      <c r="H2114" t="s">
        <v>51</v>
      </c>
      <c r="I2114" t="s">
        <v>369</v>
      </c>
      <c r="J2114" t="s">
        <v>803</v>
      </c>
      <c r="K2114" s="23" t="str">
        <f>CONCATENATE(G:G,H:H,I:I,J:J)</f>
        <v>60FRM</v>
      </c>
      <c r="M2114" t="str">
        <f>VLOOKUP(B:B,CLIENTS!A:C,3,FALSE)</f>
        <v>CH090</v>
      </c>
      <c r="N2114" s="51" t="str">
        <f>RIGHT(M:M,3)</f>
        <v>090</v>
      </c>
      <c r="O2114" s="52">
        <f>C2114+N2114+30</f>
        <v>44712</v>
      </c>
    </row>
    <row r="2115" spans="1:15" customFormat="1">
      <c r="A2115" t="s">
        <v>2652</v>
      </c>
      <c r="B2115" t="s">
        <v>2298</v>
      </c>
      <c r="C2115" s="32">
        <v>44559</v>
      </c>
      <c r="D2115" s="33">
        <v>5226.4369999999999</v>
      </c>
      <c r="E2115" s="34">
        <v>2400</v>
      </c>
      <c r="F2115" s="34">
        <v>2826.4369999999999</v>
      </c>
      <c r="G2115">
        <v>60</v>
      </c>
      <c r="H2115" t="s">
        <v>51</v>
      </c>
      <c r="I2115" t="s">
        <v>369</v>
      </c>
      <c r="J2115" t="s">
        <v>682</v>
      </c>
      <c r="K2115" s="23" t="str">
        <f>CONCATENATE(G:G,H:H,I:I,J:J)</f>
        <v>60FRD</v>
      </c>
      <c r="M2115" t="str">
        <f>VLOOKUP(B:B,CLIENTS!A:C,3,FALSE)</f>
        <v>CH090</v>
      </c>
      <c r="N2115" s="51" t="str">
        <f>RIGHT(M:M,3)</f>
        <v>090</v>
      </c>
      <c r="O2115" s="52">
        <f>C2115+N2115+30</f>
        <v>44679</v>
      </c>
    </row>
    <row r="2116" spans="1:15" customFormat="1">
      <c r="A2116" t="s">
        <v>3472</v>
      </c>
      <c r="B2116" t="s">
        <v>1112</v>
      </c>
      <c r="C2116" s="32">
        <v>44592</v>
      </c>
      <c r="D2116" s="33">
        <v>1770.049</v>
      </c>
      <c r="E2116" s="34">
        <v>0</v>
      </c>
      <c r="F2116" s="34">
        <v>1770.049</v>
      </c>
      <c r="G2116">
        <v>60</v>
      </c>
      <c r="H2116" t="s">
        <v>51</v>
      </c>
      <c r="I2116" t="s">
        <v>369</v>
      </c>
      <c r="J2116" t="s">
        <v>803</v>
      </c>
      <c r="K2116" s="23" t="str">
        <f>CONCATENATE(G:G,H:H,I:I,J:J)</f>
        <v>60FRM</v>
      </c>
      <c r="M2116" t="str">
        <f>VLOOKUP(B:B,CLIENTS!A:C,3,FALSE)</f>
        <v>CH060</v>
      </c>
      <c r="N2116" s="51" t="str">
        <f>RIGHT(M:M,3)</f>
        <v>060</v>
      </c>
      <c r="O2116" s="52">
        <f>C2116+N2116+30</f>
        <v>44682</v>
      </c>
    </row>
    <row r="2117" spans="1:15" customFormat="1">
      <c r="A2117" t="s">
        <v>3476</v>
      </c>
      <c r="B2117" t="s">
        <v>1089</v>
      </c>
      <c r="C2117" s="32">
        <v>44592</v>
      </c>
      <c r="D2117" s="33">
        <v>9897.9240000000009</v>
      </c>
      <c r="E2117" s="34">
        <v>0</v>
      </c>
      <c r="F2117" s="34">
        <v>9897.9240000000009</v>
      </c>
      <c r="G2117">
        <v>60</v>
      </c>
      <c r="H2117" t="s">
        <v>51</v>
      </c>
      <c r="I2117" t="s">
        <v>369</v>
      </c>
      <c r="J2117" t="s">
        <v>803</v>
      </c>
      <c r="K2117" s="23" t="str">
        <f>CONCATENATE(G:G,H:H,I:I,J:J)</f>
        <v>60FRM</v>
      </c>
      <c r="M2117" t="str">
        <f>VLOOKUP(B:B,CLIENTS!A:C,3,FALSE)</f>
        <v>TR120</v>
      </c>
      <c r="N2117" s="51" t="str">
        <f>RIGHT(M:M,3)</f>
        <v>120</v>
      </c>
      <c r="O2117" s="52">
        <f>C2117+N2117+30</f>
        <v>44742</v>
      </c>
    </row>
    <row r="2118" spans="1:15" customFormat="1">
      <c r="A2118" t="s">
        <v>3475</v>
      </c>
      <c r="B2118" t="s">
        <v>1110</v>
      </c>
      <c r="C2118" s="32">
        <v>44592</v>
      </c>
      <c r="D2118" s="33">
        <v>1015.986</v>
      </c>
      <c r="E2118" s="34">
        <v>0</v>
      </c>
      <c r="F2118" s="34">
        <v>1015.986</v>
      </c>
      <c r="G2118">
        <v>60</v>
      </c>
      <c r="H2118" t="s">
        <v>51</v>
      </c>
      <c r="I2118" t="s">
        <v>369</v>
      </c>
      <c r="J2118" t="s">
        <v>803</v>
      </c>
      <c r="K2118" s="23" t="str">
        <f>CONCATENATE(G:G,H:H,I:I,J:J)</f>
        <v>60FRM</v>
      </c>
      <c r="M2118" t="str">
        <f>VLOOKUP(B:B,CLIENTS!A:C,3,FALSE)</f>
        <v>CH120</v>
      </c>
      <c r="N2118" s="51" t="str">
        <f>RIGHT(M:M,3)</f>
        <v>120</v>
      </c>
      <c r="O2118" s="52">
        <f>C2118+N2118+30</f>
        <v>44742</v>
      </c>
    </row>
    <row r="2119" spans="1:15" customFormat="1">
      <c r="A2119" t="s">
        <v>3469</v>
      </c>
      <c r="B2119" t="s">
        <v>1250</v>
      </c>
      <c r="C2119" s="32">
        <v>44592</v>
      </c>
      <c r="D2119" s="33">
        <v>565.048</v>
      </c>
      <c r="E2119" s="34">
        <v>0</v>
      </c>
      <c r="F2119" s="34">
        <v>565.048</v>
      </c>
      <c r="G2119">
        <v>60</v>
      </c>
      <c r="H2119" t="s">
        <v>51</v>
      </c>
      <c r="I2119" t="s">
        <v>369</v>
      </c>
      <c r="J2119" t="s">
        <v>803</v>
      </c>
      <c r="K2119" s="23" t="str">
        <f>CONCATENATE(G:G,H:H,I:I,J:J)</f>
        <v>60FRM</v>
      </c>
      <c r="M2119" t="str">
        <f>VLOOKUP(B:B,CLIENTS!A:C,3,FALSE)</f>
        <v>CH090</v>
      </c>
      <c r="N2119" s="51" t="str">
        <f>RIGHT(M:M,3)</f>
        <v>090</v>
      </c>
      <c r="O2119" s="52">
        <f>C2119+N2119+30</f>
        <v>44712</v>
      </c>
    </row>
    <row r="2120" spans="1:15" customFormat="1">
      <c r="A2120" t="s">
        <v>3471</v>
      </c>
      <c r="B2120" t="s">
        <v>2192</v>
      </c>
      <c r="C2120" s="32">
        <v>44592</v>
      </c>
      <c r="D2120" s="33">
        <v>1541.7329999999999</v>
      </c>
      <c r="E2120" s="34">
        <v>0</v>
      </c>
      <c r="F2120" s="34">
        <v>1541.7329999999999</v>
      </c>
      <c r="G2120">
        <v>60</v>
      </c>
      <c r="H2120" t="s">
        <v>51</v>
      </c>
      <c r="I2120" t="s">
        <v>369</v>
      </c>
      <c r="J2120" t="s">
        <v>803</v>
      </c>
      <c r="K2120" s="23" t="str">
        <f>CONCATENATE(G:G,H:H,I:I,J:J)</f>
        <v>60FRM</v>
      </c>
      <c r="M2120" t="str">
        <f>VLOOKUP(B:B,CLIENTS!A:C,3,FALSE)</f>
        <v>CH060</v>
      </c>
      <c r="N2120" s="51" t="str">
        <f>RIGHT(M:M,3)</f>
        <v>060</v>
      </c>
      <c r="O2120" s="52">
        <f>C2120+N2120+30</f>
        <v>44682</v>
      </c>
    </row>
    <row r="2121" spans="1:15" customFormat="1">
      <c r="A2121" t="s">
        <v>3463</v>
      </c>
      <c r="B2121" t="s">
        <v>3464</v>
      </c>
      <c r="C2121" s="32">
        <v>44592</v>
      </c>
      <c r="D2121" s="33">
        <v>652.10799999999995</v>
      </c>
      <c r="E2121" s="34">
        <v>0</v>
      </c>
      <c r="F2121" s="34">
        <v>652.10799999999995</v>
      </c>
      <c r="G2121">
        <v>60</v>
      </c>
      <c r="H2121" t="s">
        <v>51</v>
      </c>
      <c r="I2121" t="s">
        <v>369</v>
      </c>
      <c r="J2121" t="s">
        <v>803</v>
      </c>
      <c r="K2121" s="23" t="str">
        <f>CONCATENATE(G:G,H:H,I:I,J:J)</f>
        <v>60FRM</v>
      </c>
      <c r="M2121" t="str">
        <f>VLOOKUP(B:B,CLIENTS!A:C,3,FALSE)</f>
        <v>CH060</v>
      </c>
      <c r="N2121" s="51" t="str">
        <f>RIGHT(M:M,3)</f>
        <v>060</v>
      </c>
      <c r="O2121" s="52">
        <f>C2121+N2121+30</f>
        <v>44682</v>
      </c>
    </row>
    <row r="2122" spans="1:15" customFormat="1">
      <c r="A2122" t="s">
        <v>3479</v>
      </c>
      <c r="B2122" t="s">
        <v>1845</v>
      </c>
      <c r="C2122" s="32">
        <v>44592</v>
      </c>
      <c r="D2122" s="33">
        <v>895.83799999999997</v>
      </c>
      <c r="E2122" s="34">
        <v>0</v>
      </c>
      <c r="F2122" s="34">
        <v>895.83799999999997</v>
      </c>
      <c r="G2122">
        <v>60</v>
      </c>
      <c r="H2122" t="s">
        <v>51</v>
      </c>
      <c r="I2122" t="s">
        <v>369</v>
      </c>
      <c r="J2122" t="s">
        <v>803</v>
      </c>
      <c r="K2122" s="23" t="str">
        <f>CONCATENATE(G:G,H:H,I:I,J:J)</f>
        <v>60FRM</v>
      </c>
      <c r="M2122" t="str">
        <f>VLOOKUP(B:B,CLIENTS!A:C,3,FALSE)</f>
        <v>ES</v>
      </c>
      <c r="N2122" s="51">
        <v>0</v>
      </c>
      <c r="O2122" s="52">
        <f>C2122+N2122+30</f>
        <v>44622</v>
      </c>
    </row>
    <row r="2123" spans="1:15" customFormat="1">
      <c r="A2123" t="s">
        <v>3117</v>
      </c>
      <c r="B2123" t="s">
        <v>2370</v>
      </c>
      <c r="C2123" s="32">
        <v>44583</v>
      </c>
      <c r="D2123" s="33">
        <v>-2318.3519999999999</v>
      </c>
      <c r="E2123" s="34">
        <v>0</v>
      </c>
      <c r="F2123" s="34">
        <v>-2318.3519999999999</v>
      </c>
      <c r="G2123">
        <v>60</v>
      </c>
      <c r="H2123" t="s">
        <v>51</v>
      </c>
      <c r="I2123" t="s">
        <v>369</v>
      </c>
      <c r="J2123" t="s">
        <v>803</v>
      </c>
      <c r="K2123" s="23" t="str">
        <f>CONCATENATE(G:G,H:H,I:I,J:J)</f>
        <v>60FRM</v>
      </c>
      <c r="M2123" t="str">
        <f>VLOOKUP(B:B,CLIENTS!A:C,3,FALSE)</f>
        <v>ES</v>
      </c>
      <c r="N2123" s="51">
        <v>0</v>
      </c>
      <c r="O2123" s="52">
        <f>C2123+N2123+30</f>
        <v>44613</v>
      </c>
    </row>
    <row r="2124" spans="1:15" customFormat="1">
      <c r="A2124" t="s">
        <v>3477</v>
      </c>
      <c r="B2124" t="s">
        <v>2370</v>
      </c>
      <c r="C2124" s="32">
        <v>44592</v>
      </c>
      <c r="D2124" s="33">
        <v>2318.3519999999999</v>
      </c>
      <c r="E2124" s="34">
        <v>0</v>
      </c>
      <c r="F2124" s="34">
        <v>2318.3519999999999</v>
      </c>
      <c r="G2124">
        <v>60</v>
      </c>
      <c r="H2124" t="s">
        <v>51</v>
      </c>
      <c r="I2124" t="s">
        <v>369</v>
      </c>
      <c r="J2124" t="s">
        <v>803</v>
      </c>
      <c r="K2124" s="23" t="str">
        <f>CONCATENATE(G:G,H:H,I:I,J:J)</f>
        <v>60FRM</v>
      </c>
      <c r="M2124" t="str">
        <f>VLOOKUP(B:B,CLIENTS!A:C,3,FALSE)</f>
        <v>ES</v>
      </c>
      <c r="N2124" s="51">
        <v>0</v>
      </c>
      <c r="O2124" s="52">
        <f>C2124+N2124+30</f>
        <v>44622</v>
      </c>
    </row>
    <row r="2125" spans="1:15" customFormat="1">
      <c r="A2125" t="s">
        <v>2299</v>
      </c>
      <c r="B2125" t="s">
        <v>1120</v>
      </c>
      <c r="C2125" s="32">
        <v>44534</v>
      </c>
      <c r="D2125" s="33">
        <v>-3872.78</v>
      </c>
      <c r="E2125" s="34">
        <v>-3872.7730000000001</v>
      </c>
      <c r="F2125" s="34">
        <v>-7.0000000000000001E-3</v>
      </c>
      <c r="G2125">
        <v>60</v>
      </c>
      <c r="H2125" t="s">
        <v>51</v>
      </c>
      <c r="I2125" t="s">
        <v>369</v>
      </c>
      <c r="J2125" t="s">
        <v>682</v>
      </c>
      <c r="K2125" s="23" t="str">
        <f>CONCATENATE(G:G,H:H,I:I,J:J)</f>
        <v>60FRD</v>
      </c>
      <c r="M2125" t="str">
        <f>VLOOKUP(B:B,CLIENTS!A:C,3,FALSE)</f>
        <v>TR120</v>
      </c>
      <c r="N2125" s="51" t="str">
        <f>RIGHT(M:M,3)</f>
        <v>120</v>
      </c>
      <c r="O2125" s="52">
        <f>C2125+N2125+30</f>
        <v>44684</v>
      </c>
    </row>
    <row r="2126" spans="1:15" customFormat="1">
      <c r="A2126" t="s">
        <v>3483</v>
      </c>
      <c r="B2126" t="s">
        <v>1120</v>
      </c>
      <c r="C2126" s="32">
        <v>44592</v>
      </c>
      <c r="D2126" s="33">
        <v>5216.3590000000004</v>
      </c>
      <c r="E2126" s="34">
        <v>0</v>
      </c>
      <c r="F2126" s="34">
        <v>5216.3590000000004</v>
      </c>
      <c r="G2126">
        <v>60</v>
      </c>
      <c r="H2126" t="s">
        <v>51</v>
      </c>
      <c r="I2126" t="s">
        <v>369</v>
      </c>
      <c r="J2126" t="s">
        <v>803</v>
      </c>
      <c r="K2126" s="23" t="str">
        <f>CONCATENATE(G:G,H:H,I:I,J:J)</f>
        <v>60FRM</v>
      </c>
      <c r="M2126" t="str">
        <f>VLOOKUP(B:B,CLIENTS!A:C,3,FALSE)</f>
        <v>TR120</v>
      </c>
      <c r="N2126" s="51" t="str">
        <f>RIGHT(M:M,3)</f>
        <v>120</v>
      </c>
      <c r="O2126" s="52">
        <f>C2126+N2126+30</f>
        <v>44742</v>
      </c>
    </row>
    <row r="2127" spans="1:15" customFormat="1">
      <c r="A2127" t="s">
        <v>1197</v>
      </c>
      <c r="B2127" t="s">
        <v>967</v>
      </c>
      <c r="C2127" s="32">
        <v>44165</v>
      </c>
      <c r="D2127" s="33">
        <v>5077.1859999999997</v>
      </c>
      <c r="E2127" s="34">
        <v>2968.453</v>
      </c>
      <c r="F2127" s="34">
        <v>2108.7330000000002</v>
      </c>
      <c r="G2127">
        <v>60</v>
      </c>
      <c r="H2127" t="s">
        <v>51</v>
      </c>
      <c r="I2127" t="s">
        <v>369</v>
      </c>
      <c r="J2127" t="s">
        <v>223</v>
      </c>
      <c r="K2127" s="23" t="str">
        <f>CONCATENATE(G:G,H:H,I:I,J:J)</f>
        <v>60FRZ</v>
      </c>
      <c r="M2127" t="str">
        <f>VLOOKUP(B:B,CLIENTS!A:C,3,FALSE)</f>
        <v>CH090</v>
      </c>
      <c r="N2127" s="51" t="str">
        <f>RIGHT(M:M,3)</f>
        <v>090</v>
      </c>
      <c r="O2127" s="52">
        <f>C2127+N2127+30</f>
        <v>44285</v>
      </c>
    </row>
    <row r="2128" spans="1:15" customFormat="1">
      <c r="A2128" t="s">
        <v>1207</v>
      </c>
      <c r="B2128" t="s">
        <v>967</v>
      </c>
      <c r="C2128" s="32">
        <v>44194</v>
      </c>
      <c r="D2128" s="33">
        <v>2200.6010000000001</v>
      </c>
      <c r="E2128" s="34">
        <v>0</v>
      </c>
      <c r="F2128" s="34">
        <v>2200.6010000000001</v>
      </c>
      <c r="G2128">
        <v>60</v>
      </c>
      <c r="H2128" t="s">
        <v>51</v>
      </c>
      <c r="I2128" t="s">
        <v>369</v>
      </c>
      <c r="J2128" t="s">
        <v>223</v>
      </c>
      <c r="K2128" s="23" t="str">
        <f>CONCATENATE(G:G,H:H,I:I,J:J)</f>
        <v>60FRZ</v>
      </c>
      <c r="M2128" t="str">
        <f>VLOOKUP(B:B,CLIENTS!A:C,3,FALSE)</f>
        <v>CH090</v>
      </c>
      <c r="N2128" s="51" t="str">
        <f>RIGHT(M:M,3)</f>
        <v>090</v>
      </c>
      <c r="O2128" s="52">
        <f>C2128+N2128+30</f>
        <v>44314</v>
      </c>
    </row>
    <row r="2129" spans="1:15" customFormat="1">
      <c r="A2129" t="s">
        <v>3481</v>
      </c>
      <c r="B2129" t="s">
        <v>816</v>
      </c>
      <c r="C2129" s="32">
        <v>44592</v>
      </c>
      <c r="D2129" s="33">
        <v>1167.547</v>
      </c>
      <c r="E2129" s="34">
        <v>0</v>
      </c>
      <c r="F2129" s="34">
        <v>1167.547</v>
      </c>
      <c r="G2129">
        <v>60</v>
      </c>
      <c r="H2129" t="s">
        <v>51</v>
      </c>
      <c r="I2129" t="s">
        <v>369</v>
      </c>
      <c r="J2129" t="s">
        <v>803</v>
      </c>
      <c r="K2129" s="23" t="str">
        <f>CONCATENATE(G:G,H:H,I:I,J:J)</f>
        <v>60FRM</v>
      </c>
      <c r="M2129" t="str">
        <f>VLOOKUP(B:B,CLIENTS!A:C,3,FALSE)</f>
        <v>CH060</v>
      </c>
      <c r="N2129" s="51" t="str">
        <f>RIGHT(M:M,3)</f>
        <v>060</v>
      </c>
      <c r="O2129" s="52">
        <f>C2129+N2129+30</f>
        <v>44682</v>
      </c>
    </row>
    <row r="2130" spans="1:15" customFormat="1">
      <c r="A2130" t="s">
        <v>3484</v>
      </c>
      <c r="B2130" t="s">
        <v>921</v>
      </c>
      <c r="C2130" s="32">
        <v>44592</v>
      </c>
      <c r="D2130" s="33">
        <v>2064.6669999999999</v>
      </c>
      <c r="E2130" s="34">
        <v>0</v>
      </c>
      <c r="F2130" s="34">
        <v>2064.6669999999999</v>
      </c>
      <c r="G2130">
        <v>60</v>
      </c>
      <c r="H2130" t="s">
        <v>51</v>
      </c>
      <c r="I2130" t="s">
        <v>369</v>
      </c>
      <c r="J2130" t="s">
        <v>803</v>
      </c>
      <c r="K2130" s="23" t="str">
        <f>CONCATENATE(G:G,H:H,I:I,J:J)</f>
        <v>60FRM</v>
      </c>
      <c r="M2130" t="str">
        <f>VLOOKUP(B:B,CLIENTS!A:C,3,FALSE)</f>
        <v>CH030</v>
      </c>
      <c r="N2130" s="51" t="str">
        <f>RIGHT(M:M,3)</f>
        <v>030</v>
      </c>
      <c r="O2130" s="52">
        <f>C2130+N2130+30</f>
        <v>44652</v>
      </c>
    </row>
    <row r="2131" spans="1:15" customFormat="1">
      <c r="A2131" t="s">
        <v>3241</v>
      </c>
      <c r="B2131" t="s">
        <v>1847</v>
      </c>
      <c r="C2131" s="32">
        <v>44590</v>
      </c>
      <c r="D2131" s="33">
        <v>1456.2139999999999</v>
      </c>
      <c r="E2131" s="34">
        <v>0</v>
      </c>
      <c r="F2131" s="34">
        <v>1456.2139999999999</v>
      </c>
      <c r="G2131">
        <v>60</v>
      </c>
      <c r="H2131" t="s">
        <v>51</v>
      </c>
      <c r="I2131" t="s">
        <v>369</v>
      </c>
      <c r="J2131" t="s">
        <v>803</v>
      </c>
      <c r="K2131" s="23" t="str">
        <f>CONCATENATE(G:G,H:H,I:I,J:J)</f>
        <v>60FRM</v>
      </c>
      <c r="M2131" t="str">
        <f>VLOOKUP(B:B,CLIENTS!A:C,3,FALSE)</f>
        <v>ES</v>
      </c>
      <c r="N2131" s="51">
        <v>0</v>
      </c>
      <c r="O2131" s="52">
        <f>C2131+N2131+30</f>
        <v>44620</v>
      </c>
    </row>
    <row r="2132" spans="1:15" customFormat="1">
      <c r="A2132" t="s">
        <v>2653</v>
      </c>
      <c r="B2132" t="s">
        <v>2654</v>
      </c>
      <c r="C2132" s="32">
        <v>44559</v>
      </c>
      <c r="D2132" s="33">
        <v>500.82799999999997</v>
      </c>
      <c r="E2132" s="34">
        <v>0</v>
      </c>
      <c r="F2132" s="34">
        <v>500.82799999999997</v>
      </c>
      <c r="G2132">
        <v>60</v>
      </c>
      <c r="H2132" t="s">
        <v>51</v>
      </c>
      <c r="I2132" t="s">
        <v>369</v>
      </c>
      <c r="J2132" t="s">
        <v>682</v>
      </c>
      <c r="K2132" s="23" t="str">
        <f>CONCATENATE(G:G,H:H,I:I,J:J)</f>
        <v>60FRD</v>
      </c>
      <c r="M2132" t="str">
        <f>VLOOKUP(B:B,CLIENTS!A:C,3,FALSE)</f>
        <v>CH060</v>
      </c>
      <c r="N2132" s="51" t="str">
        <f>RIGHT(M:M,3)</f>
        <v>060</v>
      </c>
      <c r="O2132" s="52">
        <f>C2132+N2132+30</f>
        <v>44649</v>
      </c>
    </row>
    <row r="2133" spans="1:15" customFormat="1">
      <c r="A2133" t="s">
        <v>3480</v>
      </c>
      <c r="B2133" t="s">
        <v>1846</v>
      </c>
      <c r="C2133" s="32">
        <v>44592</v>
      </c>
      <c r="D2133" s="33">
        <v>4421.68</v>
      </c>
      <c r="E2133" s="34">
        <v>0</v>
      </c>
      <c r="F2133" s="34">
        <v>4421.68</v>
      </c>
      <c r="G2133">
        <v>60</v>
      </c>
      <c r="H2133" t="s">
        <v>51</v>
      </c>
      <c r="I2133" t="s">
        <v>369</v>
      </c>
      <c r="J2133" t="s">
        <v>803</v>
      </c>
      <c r="K2133" s="23" t="str">
        <f>CONCATENATE(G:G,H:H,I:I,J:J)</f>
        <v>60FRM</v>
      </c>
      <c r="M2133" t="str">
        <f>VLOOKUP(B:B,CLIENTS!A:C,3,FALSE)</f>
        <v>CH090</v>
      </c>
      <c r="N2133" s="51" t="str">
        <f>RIGHT(M:M,3)</f>
        <v>090</v>
      </c>
      <c r="O2133" s="52">
        <f>C2133+N2133+30</f>
        <v>44712</v>
      </c>
    </row>
    <row r="2134" spans="1:15" customFormat="1">
      <c r="A2134" t="s">
        <v>3482</v>
      </c>
      <c r="B2134" t="s">
        <v>2655</v>
      </c>
      <c r="C2134" s="32">
        <v>44592</v>
      </c>
      <c r="D2134" s="33">
        <v>9119.3209999999999</v>
      </c>
      <c r="E2134" s="34">
        <v>0</v>
      </c>
      <c r="F2134" s="34">
        <v>9119.3209999999999</v>
      </c>
      <c r="G2134">
        <v>60</v>
      </c>
      <c r="H2134" t="s">
        <v>51</v>
      </c>
      <c r="I2134" t="s">
        <v>369</v>
      </c>
      <c r="J2134" t="s">
        <v>803</v>
      </c>
      <c r="K2134" s="23" t="str">
        <f>CONCATENATE(G:G,H:H,I:I,J:J)</f>
        <v>60FRM</v>
      </c>
      <c r="M2134" t="str">
        <f>VLOOKUP(B:B,CLIENTS!A:C,3,FALSE)</f>
        <v>CH090</v>
      </c>
      <c r="N2134" s="51" t="str">
        <f>RIGHT(M:M,3)</f>
        <v>090</v>
      </c>
      <c r="O2134" s="52">
        <f>C2134+N2134+30</f>
        <v>44712</v>
      </c>
    </row>
    <row r="2135" spans="1:15" customFormat="1">
      <c r="A2135" t="s">
        <v>2670</v>
      </c>
      <c r="B2135" t="s">
        <v>2249</v>
      </c>
      <c r="C2135" s="32">
        <v>44559</v>
      </c>
      <c r="D2135" s="33">
        <v>279.50599999999997</v>
      </c>
      <c r="E2135" s="34">
        <v>0</v>
      </c>
      <c r="F2135" s="34">
        <v>279.50599999999997</v>
      </c>
      <c r="G2135">
        <v>60</v>
      </c>
      <c r="H2135" t="s">
        <v>51</v>
      </c>
      <c r="I2135" t="s">
        <v>102</v>
      </c>
      <c r="J2135" t="s">
        <v>682</v>
      </c>
      <c r="K2135" s="23" t="str">
        <f>CONCATENATE(G:G,H:H,I:I,J:J)</f>
        <v>60FSD</v>
      </c>
      <c r="M2135" t="str">
        <f>VLOOKUP(B:B,CLIENTS!A:C,3,FALSE)</f>
        <v>TR090</v>
      </c>
      <c r="N2135" s="51" t="str">
        <f>RIGHT(M:M,3)</f>
        <v>090</v>
      </c>
      <c r="O2135" s="52">
        <f>C2135+N2135+30</f>
        <v>44679</v>
      </c>
    </row>
    <row r="2136" spans="1:15" customFormat="1">
      <c r="A2136" t="s">
        <v>2671</v>
      </c>
      <c r="B2136" t="s">
        <v>1226</v>
      </c>
      <c r="C2136" s="32">
        <v>44559</v>
      </c>
      <c r="D2136" s="33">
        <v>962.89400000000001</v>
      </c>
      <c r="E2136" s="34">
        <v>0</v>
      </c>
      <c r="F2136" s="34">
        <v>962.89400000000001</v>
      </c>
      <c r="G2136">
        <v>60</v>
      </c>
      <c r="H2136" t="s">
        <v>51</v>
      </c>
      <c r="I2136" t="s">
        <v>102</v>
      </c>
      <c r="J2136" t="s">
        <v>682</v>
      </c>
      <c r="K2136" s="23" t="str">
        <f>CONCATENATE(G:G,H:H,I:I,J:J)</f>
        <v>60FSD</v>
      </c>
      <c r="M2136" t="str">
        <f>VLOOKUP(B:B,CLIENTS!A:C,3,FALSE)</f>
        <v>TR060</v>
      </c>
      <c r="N2136" s="51" t="str">
        <f>RIGHT(M:M,3)</f>
        <v>060</v>
      </c>
      <c r="O2136" s="52">
        <f>C2136+N2136+30</f>
        <v>44649</v>
      </c>
    </row>
    <row r="2137" spans="1:15" customFormat="1">
      <c r="A2137" t="s">
        <v>3890</v>
      </c>
      <c r="B2137" t="s">
        <v>1226</v>
      </c>
      <c r="C2137" s="32">
        <v>44592</v>
      </c>
      <c r="D2137" s="33">
        <v>877.81500000000005</v>
      </c>
      <c r="E2137" s="34">
        <v>0</v>
      </c>
      <c r="F2137" s="34">
        <v>877.81500000000005</v>
      </c>
      <c r="G2137">
        <v>60</v>
      </c>
      <c r="H2137" t="s">
        <v>51</v>
      </c>
      <c r="I2137" t="s">
        <v>102</v>
      </c>
      <c r="J2137" t="s">
        <v>803</v>
      </c>
      <c r="K2137" s="23" t="str">
        <f>CONCATENATE(G:G,H:H,I:I,J:J)</f>
        <v>60FSM</v>
      </c>
      <c r="M2137" t="str">
        <f>VLOOKUP(B:B,CLIENTS!A:C,3,FALSE)</f>
        <v>TR060</v>
      </c>
      <c r="N2137" s="51" t="str">
        <f>RIGHT(M:M,3)</f>
        <v>060</v>
      </c>
      <c r="O2137" s="52">
        <f>C2137+N2137+30</f>
        <v>44682</v>
      </c>
    </row>
    <row r="2138" spans="1:15" customFormat="1">
      <c r="A2138" t="s">
        <v>603</v>
      </c>
      <c r="B2138" t="s">
        <v>209</v>
      </c>
      <c r="C2138" s="32">
        <v>42921</v>
      </c>
      <c r="D2138" s="33">
        <v>1197.02</v>
      </c>
      <c r="E2138" s="34">
        <v>1261.684</v>
      </c>
      <c r="F2138" s="34">
        <v>-64.664000000000001</v>
      </c>
      <c r="G2138">
        <v>60</v>
      </c>
      <c r="H2138" t="s">
        <v>51</v>
      </c>
      <c r="I2138" t="s">
        <v>364</v>
      </c>
      <c r="J2138" t="s">
        <v>101</v>
      </c>
      <c r="K2138" s="23" t="str">
        <f>CONCATENATE(G:G,H:H,I:I,J:J)</f>
        <v>60FXJ</v>
      </c>
      <c r="M2138" t="str">
        <f>VLOOKUP(B:B,CLIENTS!A:C,3,FALSE)</f>
        <v>CH000</v>
      </c>
      <c r="N2138" s="51" t="str">
        <f>RIGHT(M:M,3)</f>
        <v>000</v>
      </c>
      <c r="O2138" s="52">
        <f>C2138+N2138+30</f>
        <v>42951</v>
      </c>
    </row>
    <row r="2139" spans="1:15" customFormat="1">
      <c r="A2139" t="s">
        <v>2687</v>
      </c>
      <c r="B2139" t="s">
        <v>209</v>
      </c>
      <c r="C2139" s="32">
        <v>44559</v>
      </c>
      <c r="D2139" s="33">
        <v>-1135.134</v>
      </c>
      <c r="E2139" s="34">
        <v>-1129.134</v>
      </c>
      <c r="F2139" s="34">
        <v>-6</v>
      </c>
      <c r="G2139">
        <v>60</v>
      </c>
      <c r="H2139" t="s">
        <v>51</v>
      </c>
      <c r="I2139" t="s">
        <v>364</v>
      </c>
      <c r="J2139" t="s">
        <v>682</v>
      </c>
      <c r="K2139" s="23" t="str">
        <f>CONCATENATE(G:G,H:H,I:I,J:J)</f>
        <v>60FXD</v>
      </c>
      <c r="M2139" t="str">
        <f>VLOOKUP(B:B,CLIENTS!A:C,3,FALSE)</f>
        <v>CH000</v>
      </c>
      <c r="N2139" s="51" t="str">
        <f>RIGHT(M:M,3)</f>
        <v>000</v>
      </c>
      <c r="O2139" s="52">
        <f>C2139+N2139+30</f>
        <v>44589</v>
      </c>
    </row>
    <row r="2140" spans="1:15" customFormat="1">
      <c r="A2140" t="s">
        <v>3032</v>
      </c>
      <c r="B2140" t="s">
        <v>3033</v>
      </c>
      <c r="C2140" s="32">
        <v>44576</v>
      </c>
      <c r="D2140" s="33">
        <v>374.45</v>
      </c>
      <c r="E2140" s="34">
        <v>130</v>
      </c>
      <c r="F2140" s="34">
        <v>244.45</v>
      </c>
      <c r="G2140">
        <v>60</v>
      </c>
      <c r="H2140" t="s">
        <v>51</v>
      </c>
      <c r="I2140" t="s">
        <v>364</v>
      </c>
      <c r="J2140" t="s">
        <v>803</v>
      </c>
      <c r="K2140" s="23" t="str">
        <f>CONCATENATE(G:G,H:H,I:I,J:J)</f>
        <v>60FXM</v>
      </c>
      <c r="M2140" t="str">
        <f>VLOOKUP(B:B,CLIENTS!A:C,3,FALSE)</f>
        <v>CH000</v>
      </c>
      <c r="N2140" s="51" t="str">
        <f>RIGHT(M:M,3)</f>
        <v>000</v>
      </c>
      <c r="O2140" s="52">
        <f>C2140+N2140+30</f>
        <v>44606</v>
      </c>
    </row>
    <row r="2141" spans="1:15" customFormat="1">
      <c r="A2141" t="s">
        <v>3118</v>
      </c>
      <c r="B2141" t="s">
        <v>209</v>
      </c>
      <c r="C2141" s="32">
        <v>44583</v>
      </c>
      <c r="D2141" s="33">
        <v>719.17</v>
      </c>
      <c r="E2141" s="34">
        <v>563.33500000000004</v>
      </c>
      <c r="F2141" s="34">
        <v>155.83500000000001</v>
      </c>
      <c r="G2141">
        <v>60</v>
      </c>
      <c r="H2141" t="s">
        <v>51</v>
      </c>
      <c r="I2141" t="s">
        <v>364</v>
      </c>
      <c r="J2141" t="s">
        <v>803</v>
      </c>
      <c r="K2141" s="23" t="str">
        <f>CONCATENATE(G:G,H:H,I:I,J:J)</f>
        <v>60FXM</v>
      </c>
      <c r="M2141" t="str">
        <f>VLOOKUP(B:B,CLIENTS!A:C,3,FALSE)</f>
        <v>CH000</v>
      </c>
      <c r="N2141" s="51" t="str">
        <f>RIGHT(M:M,3)</f>
        <v>000</v>
      </c>
      <c r="O2141" s="52">
        <f>C2141+N2141+30</f>
        <v>44613</v>
      </c>
    </row>
    <row r="2142" spans="1:15" customFormat="1">
      <c r="A2142" t="s">
        <v>3217</v>
      </c>
      <c r="B2142" t="s">
        <v>3033</v>
      </c>
      <c r="C2142" s="32">
        <v>44588</v>
      </c>
      <c r="D2142" s="33">
        <v>54.917999999999999</v>
      </c>
      <c r="E2142" s="34">
        <v>0</v>
      </c>
      <c r="F2142" s="34">
        <v>54.917999999999999</v>
      </c>
      <c r="G2142">
        <v>60</v>
      </c>
      <c r="H2142" t="s">
        <v>51</v>
      </c>
      <c r="I2142" t="s">
        <v>364</v>
      </c>
      <c r="J2142" t="s">
        <v>803</v>
      </c>
      <c r="K2142" s="23" t="str">
        <f>CONCATENATE(G:G,H:H,I:I,J:J)</f>
        <v>60FXM</v>
      </c>
      <c r="M2142" t="str">
        <f>VLOOKUP(B:B,CLIENTS!A:C,3,FALSE)</f>
        <v>CH000</v>
      </c>
      <c r="N2142" s="51" t="str">
        <f>RIGHT(M:M,3)</f>
        <v>000</v>
      </c>
      <c r="O2142" s="52">
        <f>C2142+N2142+30</f>
        <v>44618</v>
      </c>
    </row>
    <row r="2143" spans="1:15" customFormat="1">
      <c r="A2143" t="s">
        <v>3218</v>
      </c>
      <c r="B2143" t="s">
        <v>209</v>
      </c>
      <c r="C2143" s="32">
        <v>44588</v>
      </c>
      <c r="D2143" s="33">
        <v>877.57100000000003</v>
      </c>
      <c r="E2143" s="34">
        <v>0</v>
      </c>
      <c r="F2143" s="34">
        <v>877.57100000000003</v>
      </c>
      <c r="G2143">
        <v>60</v>
      </c>
      <c r="H2143" t="s">
        <v>51</v>
      </c>
      <c r="I2143" t="s">
        <v>364</v>
      </c>
      <c r="J2143" t="s">
        <v>803</v>
      </c>
      <c r="K2143" s="23" t="str">
        <f>CONCATENATE(G:G,H:H,I:I,J:J)</f>
        <v>60FXM</v>
      </c>
      <c r="M2143" t="str">
        <f>VLOOKUP(B:B,CLIENTS!A:C,3,FALSE)</f>
        <v>CH000</v>
      </c>
      <c r="N2143" s="51" t="str">
        <f>RIGHT(M:M,3)</f>
        <v>000</v>
      </c>
      <c r="O2143" s="52">
        <f>C2143+N2143+30</f>
        <v>44618</v>
      </c>
    </row>
    <row r="2144" spans="1:15" customFormat="1">
      <c r="A2144" t="s">
        <v>3219</v>
      </c>
      <c r="B2144" t="s">
        <v>209</v>
      </c>
      <c r="C2144" s="32">
        <v>44588</v>
      </c>
      <c r="D2144" s="33">
        <v>243.96700000000001</v>
      </c>
      <c r="E2144" s="34">
        <v>0</v>
      </c>
      <c r="F2144" s="34">
        <v>243.96700000000001</v>
      </c>
      <c r="G2144">
        <v>60</v>
      </c>
      <c r="H2144" t="s">
        <v>51</v>
      </c>
      <c r="I2144" t="s">
        <v>364</v>
      </c>
      <c r="J2144" t="s">
        <v>803</v>
      </c>
      <c r="K2144" s="23" t="str">
        <f>CONCATENATE(G:G,H:H,I:I,J:J)</f>
        <v>60FXM</v>
      </c>
      <c r="M2144" t="str">
        <f>VLOOKUP(B:B,CLIENTS!A:C,3,FALSE)</f>
        <v>CH000</v>
      </c>
      <c r="N2144" s="51" t="str">
        <f>RIGHT(M:M,3)</f>
        <v>000</v>
      </c>
      <c r="O2144" s="52">
        <f>C2144+N2144+30</f>
        <v>44618</v>
      </c>
    </row>
    <row r="2145" spans="1:15" customFormat="1">
      <c r="A2145" t="s">
        <v>1102</v>
      </c>
      <c r="B2145" t="s">
        <v>809</v>
      </c>
      <c r="C2145" s="32">
        <v>44074</v>
      </c>
      <c r="D2145" s="33">
        <v>5169.3599999999997</v>
      </c>
      <c r="E2145" s="34">
        <v>169.36</v>
      </c>
      <c r="F2145" s="34">
        <v>5000</v>
      </c>
      <c r="G2145">
        <v>70</v>
      </c>
      <c r="H2145" t="s">
        <v>51</v>
      </c>
      <c r="I2145" t="s">
        <v>103</v>
      </c>
      <c r="J2145" t="s">
        <v>223</v>
      </c>
      <c r="K2145" s="23" t="str">
        <f>CONCATENATE(G:G,H:H,I:I,J:J)</f>
        <v>70FAZ</v>
      </c>
      <c r="M2145" t="str">
        <f>VLOOKUP(B:B,CLIENTS!A:C,3,FALSE)</f>
        <v>VR000</v>
      </c>
      <c r="N2145" s="51" t="str">
        <f>RIGHT(M:M,3)</f>
        <v>000</v>
      </c>
      <c r="O2145" s="52">
        <f>C2145+N2145+30</f>
        <v>44104</v>
      </c>
    </row>
    <row r="2146" spans="1:15" customFormat="1">
      <c r="A2146" t="s">
        <v>2577</v>
      </c>
      <c r="B2146" t="s">
        <v>831</v>
      </c>
      <c r="C2146" s="32">
        <v>44558</v>
      </c>
      <c r="D2146" s="33">
        <v>6972.9589999999998</v>
      </c>
      <c r="E2146" s="34">
        <v>0</v>
      </c>
      <c r="F2146" s="34">
        <v>6972.9589999999998</v>
      </c>
      <c r="G2146">
        <v>70</v>
      </c>
      <c r="H2146" t="s">
        <v>51</v>
      </c>
      <c r="I2146" t="s">
        <v>369</v>
      </c>
      <c r="J2146" t="s">
        <v>682</v>
      </c>
      <c r="K2146" s="23" t="str">
        <f>CONCATENATE(G:G,H:H,I:I,J:J)</f>
        <v>70FRD</v>
      </c>
      <c r="M2146" t="str">
        <f>VLOOKUP(B:B,CLIENTS!A:C,3,FALSE)</f>
        <v>CH090</v>
      </c>
      <c r="N2146" s="51" t="str">
        <f>RIGHT(M:M,3)</f>
        <v>090</v>
      </c>
      <c r="O2146" s="52">
        <f>C2146+N2146+30</f>
        <v>44678</v>
      </c>
    </row>
    <row r="2147" spans="1:15" customFormat="1">
      <c r="A2147" t="s">
        <v>3571</v>
      </c>
      <c r="B2147" t="s">
        <v>831</v>
      </c>
      <c r="C2147" s="32">
        <v>44592</v>
      </c>
      <c r="D2147" s="33">
        <v>2166.1419999999998</v>
      </c>
      <c r="E2147" s="34">
        <v>0</v>
      </c>
      <c r="F2147" s="34">
        <v>2166.1419999999998</v>
      </c>
      <c r="G2147">
        <v>70</v>
      </c>
      <c r="H2147" t="s">
        <v>51</v>
      </c>
      <c r="I2147" t="s">
        <v>369</v>
      </c>
      <c r="J2147" t="s">
        <v>803</v>
      </c>
      <c r="K2147" s="23" t="str">
        <f>CONCATENATE(G:G,H:H,I:I,J:J)</f>
        <v>70FRM</v>
      </c>
      <c r="M2147" t="str">
        <f>VLOOKUP(B:B,CLIENTS!A:C,3,FALSE)</f>
        <v>CH090</v>
      </c>
      <c r="N2147" s="51" t="str">
        <f>RIGHT(M:M,3)</f>
        <v>090</v>
      </c>
      <c r="O2147" s="52">
        <f>C2147+N2147+30</f>
        <v>44712</v>
      </c>
    </row>
    <row r="2148" spans="1:15" customFormat="1">
      <c r="A2148" t="s">
        <v>3506</v>
      </c>
      <c r="B2148" t="s">
        <v>46</v>
      </c>
      <c r="C2148" s="32">
        <v>44592</v>
      </c>
      <c r="D2148" s="33">
        <v>6505.4139999999998</v>
      </c>
      <c r="E2148" s="34">
        <v>0</v>
      </c>
      <c r="F2148" s="34">
        <v>6505.4139999999998</v>
      </c>
      <c r="G2148">
        <v>70</v>
      </c>
      <c r="H2148" t="s">
        <v>51</v>
      </c>
      <c r="I2148" t="s">
        <v>369</v>
      </c>
      <c r="J2148" t="s">
        <v>803</v>
      </c>
      <c r="K2148" s="23" t="str">
        <f>CONCATENATE(G:G,H:H,I:I,J:J)</f>
        <v>70FRM</v>
      </c>
      <c r="M2148" t="str">
        <f>VLOOKUP(B:B,CLIENTS!A:C,3,FALSE)</f>
        <v>CH060</v>
      </c>
      <c r="N2148" s="51" t="str">
        <f>RIGHT(M:M,3)</f>
        <v>060</v>
      </c>
      <c r="O2148" s="52">
        <f>C2148+N2148+30</f>
        <v>44682</v>
      </c>
    </row>
    <row r="2149" spans="1:15" customFormat="1">
      <c r="A2149" t="s">
        <v>3519</v>
      </c>
      <c r="B2149" t="s">
        <v>391</v>
      </c>
      <c r="C2149" s="32">
        <v>44592</v>
      </c>
      <c r="D2149" s="33">
        <v>1776.875</v>
      </c>
      <c r="E2149" s="34">
        <v>0</v>
      </c>
      <c r="F2149" s="34">
        <v>1776.875</v>
      </c>
      <c r="G2149">
        <v>70</v>
      </c>
      <c r="H2149" t="s">
        <v>51</v>
      </c>
      <c r="I2149" t="s">
        <v>369</v>
      </c>
      <c r="J2149" t="s">
        <v>803</v>
      </c>
      <c r="K2149" s="23" t="str">
        <f>CONCATENATE(G:G,H:H,I:I,J:J)</f>
        <v>70FRM</v>
      </c>
      <c r="M2149" t="str">
        <f>VLOOKUP(B:B,CLIENTS!A:C,3,FALSE)</f>
        <v>CH060</v>
      </c>
      <c r="N2149" s="51" t="str">
        <f>RIGHT(M:M,3)</f>
        <v>060</v>
      </c>
      <c r="O2149" s="52">
        <f>C2149+N2149+30</f>
        <v>44682</v>
      </c>
    </row>
    <row r="2150" spans="1:15" customFormat="1">
      <c r="A2150" t="s">
        <v>2578</v>
      </c>
      <c r="B2150" t="s">
        <v>922</v>
      </c>
      <c r="C2150" s="32">
        <v>44558</v>
      </c>
      <c r="D2150" s="33">
        <v>2704.395</v>
      </c>
      <c r="E2150" s="34">
        <v>0</v>
      </c>
      <c r="F2150" s="34">
        <v>2704.395</v>
      </c>
      <c r="G2150">
        <v>70</v>
      </c>
      <c r="H2150" t="s">
        <v>51</v>
      </c>
      <c r="I2150" t="s">
        <v>369</v>
      </c>
      <c r="J2150" t="s">
        <v>682</v>
      </c>
      <c r="K2150" s="23" t="str">
        <f>CONCATENATE(G:G,H:H,I:I,J:J)</f>
        <v>70FRD</v>
      </c>
      <c r="M2150" t="str">
        <f>VLOOKUP(B:B,CLIENTS!A:C,3,FALSE)</f>
        <v>ES</v>
      </c>
      <c r="N2150" s="51">
        <v>0</v>
      </c>
      <c r="O2150" s="52">
        <f>C2150+N2150+30</f>
        <v>44588</v>
      </c>
    </row>
    <row r="2151" spans="1:15" customFormat="1">
      <c r="A2151" t="s">
        <v>3514</v>
      </c>
      <c r="B2151" t="s">
        <v>922</v>
      </c>
      <c r="C2151" s="32">
        <v>44592</v>
      </c>
      <c r="D2151" s="33">
        <v>6751.4440000000004</v>
      </c>
      <c r="E2151" s="34">
        <v>0</v>
      </c>
      <c r="F2151" s="34">
        <v>6751.4440000000004</v>
      </c>
      <c r="G2151">
        <v>70</v>
      </c>
      <c r="H2151" t="s">
        <v>51</v>
      </c>
      <c r="I2151" t="s">
        <v>369</v>
      </c>
      <c r="J2151" t="s">
        <v>803</v>
      </c>
      <c r="K2151" s="23" t="str">
        <f>CONCATENATE(G:G,H:H,I:I,J:J)</f>
        <v>70FRM</v>
      </c>
      <c r="M2151" t="str">
        <f>VLOOKUP(B:B,CLIENTS!A:C,3,FALSE)</f>
        <v>ES</v>
      </c>
      <c r="N2151" s="51">
        <v>0</v>
      </c>
      <c r="O2151" s="52">
        <f>C2151+N2151+30</f>
        <v>44622</v>
      </c>
    </row>
    <row r="2152" spans="1:15" customFormat="1">
      <c r="A2152" t="s">
        <v>2579</v>
      </c>
      <c r="B2152" t="s">
        <v>703</v>
      </c>
      <c r="C2152" s="32">
        <v>44558</v>
      </c>
      <c r="D2152" s="33">
        <v>11351.95</v>
      </c>
      <c r="E2152" s="34">
        <v>10738.431</v>
      </c>
      <c r="F2152" s="34">
        <v>613.51900000000001</v>
      </c>
      <c r="G2152">
        <v>70</v>
      </c>
      <c r="H2152" t="s">
        <v>51</v>
      </c>
      <c r="I2152" t="s">
        <v>369</v>
      </c>
      <c r="J2152" t="s">
        <v>682</v>
      </c>
      <c r="K2152" s="23" t="str">
        <f>CONCATENATE(G:G,H:H,I:I,J:J)</f>
        <v>70FRD</v>
      </c>
      <c r="M2152" t="str">
        <f>VLOOKUP(B:B,CLIENTS!A:C,3,FALSE)</f>
        <v>CH000</v>
      </c>
      <c r="N2152" s="51" t="str">
        <f>RIGHT(M:M,3)</f>
        <v>000</v>
      </c>
      <c r="O2152" s="52">
        <f>C2152+N2152+30</f>
        <v>44588</v>
      </c>
    </row>
    <row r="2153" spans="1:15" customFormat="1">
      <c r="A2153" t="s">
        <v>3512</v>
      </c>
      <c r="B2153" t="s">
        <v>703</v>
      </c>
      <c r="C2153" s="32">
        <v>44592</v>
      </c>
      <c r="D2153" s="33">
        <v>12455.347</v>
      </c>
      <c r="E2153" s="34">
        <v>0</v>
      </c>
      <c r="F2153" s="34">
        <v>12455.347</v>
      </c>
      <c r="G2153">
        <v>70</v>
      </c>
      <c r="H2153" t="s">
        <v>51</v>
      </c>
      <c r="I2153" t="s">
        <v>369</v>
      </c>
      <c r="J2153" t="s">
        <v>803</v>
      </c>
      <c r="K2153" s="23" t="str">
        <f>CONCATENATE(G:G,H:H,I:I,J:J)</f>
        <v>70FRM</v>
      </c>
      <c r="M2153" t="str">
        <f>VLOOKUP(B:B,CLIENTS!A:C,3,FALSE)</f>
        <v>CH000</v>
      </c>
      <c r="N2153" s="51" t="str">
        <f>RIGHT(M:M,3)</f>
        <v>000</v>
      </c>
      <c r="O2153" s="52">
        <f>C2153+N2153+30</f>
        <v>44622</v>
      </c>
    </row>
    <row r="2154" spans="1:15" customFormat="1">
      <c r="A2154" t="s">
        <v>2604</v>
      </c>
      <c r="B2154" t="s">
        <v>487</v>
      </c>
      <c r="C2154" s="32">
        <v>44558</v>
      </c>
      <c r="D2154" s="33">
        <v>525.25900000000001</v>
      </c>
      <c r="E2154" s="34">
        <v>0</v>
      </c>
      <c r="F2154" s="34">
        <v>525.25900000000001</v>
      </c>
      <c r="G2154">
        <v>70</v>
      </c>
      <c r="H2154" t="s">
        <v>51</v>
      </c>
      <c r="I2154" t="s">
        <v>369</v>
      </c>
      <c r="J2154" t="s">
        <v>682</v>
      </c>
      <c r="K2154" s="23" t="str">
        <f>CONCATENATE(G:G,H:H,I:I,J:J)</f>
        <v>70FRD</v>
      </c>
      <c r="M2154" t="str">
        <f>VLOOKUP(B:B,CLIENTS!A:C,3,FALSE)</f>
        <v>ES</v>
      </c>
      <c r="N2154" s="51">
        <v>0</v>
      </c>
      <c r="O2154" s="52">
        <f>C2154+N2154+30</f>
        <v>44588</v>
      </c>
    </row>
    <row r="2155" spans="1:15" customFormat="1">
      <c r="A2155" t="s">
        <v>3513</v>
      </c>
      <c r="B2155" t="s">
        <v>487</v>
      </c>
      <c r="C2155" s="32">
        <v>44592</v>
      </c>
      <c r="D2155" s="33">
        <v>1007.4349999999999</v>
      </c>
      <c r="E2155" s="34">
        <v>0</v>
      </c>
      <c r="F2155" s="34">
        <v>1007.4349999999999</v>
      </c>
      <c r="G2155">
        <v>70</v>
      </c>
      <c r="H2155" t="s">
        <v>51</v>
      </c>
      <c r="I2155" t="s">
        <v>369</v>
      </c>
      <c r="J2155" t="s">
        <v>803</v>
      </c>
      <c r="K2155" s="23" t="str">
        <f>CONCATENATE(G:G,H:H,I:I,J:J)</f>
        <v>70FRM</v>
      </c>
      <c r="M2155" t="str">
        <f>VLOOKUP(B:B,CLIENTS!A:C,3,FALSE)</f>
        <v>ES</v>
      </c>
      <c r="N2155" s="51">
        <v>0</v>
      </c>
      <c r="O2155" s="52">
        <f>C2155+N2155+30</f>
        <v>44622</v>
      </c>
    </row>
    <row r="2156" spans="1:15" customFormat="1">
      <c r="A2156" t="s">
        <v>3517</v>
      </c>
      <c r="B2156" t="s">
        <v>905</v>
      </c>
      <c r="C2156" s="32">
        <v>44592</v>
      </c>
      <c r="D2156" s="33">
        <v>2126.0740000000001</v>
      </c>
      <c r="E2156" s="34">
        <v>0</v>
      </c>
      <c r="F2156" s="34">
        <v>2126.0740000000001</v>
      </c>
      <c r="G2156">
        <v>70</v>
      </c>
      <c r="H2156" t="s">
        <v>51</v>
      </c>
      <c r="I2156" t="s">
        <v>369</v>
      </c>
      <c r="J2156" t="s">
        <v>803</v>
      </c>
      <c r="K2156" s="23" t="str">
        <f>CONCATENATE(G:G,H:H,I:I,J:J)</f>
        <v>70FRM</v>
      </c>
      <c r="M2156" t="str">
        <f>VLOOKUP(B:B,CLIENTS!A:C,3,FALSE)</f>
        <v>ES</v>
      </c>
      <c r="N2156" s="51">
        <v>0</v>
      </c>
      <c r="O2156" s="52">
        <f>C2156+N2156+30</f>
        <v>44622</v>
      </c>
    </row>
    <row r="2157" spans="1:15" customFormat="1">
      <c r="A2157" t="s">
        <v>785</v>
      </c>
      <c r="B2157" t="s">
        <v>744</v>
      </c>
      <c r="C2157" s="32">
        <v>43475</v>
      </c>
      <c r="D2157" s="33">
        <v>-1670</v>
      </c>
      <c r="E2157" s="34">
        <v>-1663.9949999999999</v>
      </c>
      <c r="F2157" s="34">
        <v>-6.0049999999999999</v>
      </c>
      <c r="G2157">
        <v>70</v>
      </c>
      <c r="H2157" t="s">
        <v>51</v>
      </c>
      <c r="I2157" t="s">
        <v>369</v>
      </c>
      <c r="J2157" t="s">
        <v>103</v>
      </c>
      <c r="K2157" s="23" t="str">
        <f>CONCATENATE(G:G,H:H,I:I,J:J)</f>
        <v>70FRA</v>
      </c>
      <c r="M2157" t="str">
        <f>VLOOKUP(B:B,CLIENTS!A:C,3,FALSE)</f>
        <v>ES</v>
      </c>
      <c r="N2157" s="51">
        <v>0</v>
      </c>
      <c r="O2157" s="52">
        <f>C2157+N2157+30</f>
        <v>43505</v>
      </c>
    </row>
    <row r="2158" spans="1:15" customFormat="1">
      <c r="A2158" t="s">
        <v>3505</v>
      </c>
      <c r="B2158" t="s">
        <v>2602</v>
      </c>
      <c r="C2158" s="32">
        <v>44592</v>
      </c>
      <c r="D2158" s="33">
        <v>3909.6419999999998</v>
      </c>
      <c r="E2158" s="34">
        <v>0</v>
      </c>
      <c r="F2158" s="34">
        <v>3909.6419999999998</v>
      </c>
      <c r="G2158">
        <v>70</v>
      </c>
      <c r="H2158" t="s">
        <v>51</v>
      </c>
      <c r="I2158" t="s">
        <v>369</v>
      </c>
      <c r="J2158" t="s">
        <v>803</v>
      </c>
      <c r="K2158" s="23" t="str">
        <f>CONCATENATE(G:G,H:H,I:I,J:J)</f>
        <v>70FRM</v>
      </c>
      <c r="M2158" t="str">
        <f>VLOOKUP(B:B,CLIENTS!A:C,3,FALSE)</f>
        <v>ES</v>
      </c>
      <c r="N2158" s="51">
        <v>0</v>
      </c>
      <c r="O2158" s="52">
        <f>C2158+N2158+30</f>
        <v>44622</v>
      </c>
    </row>
    <row r="2159" spans="1:15" customFormat="1">
      <c r="A2159" t="s">
        <v>3518</v>
      </c>
      <c r="B2159" t="s">
        <v>856</v>
      </c>
      <c r="C2159" s="32">
        <v>44592</v>
      </c>
      <c r="D2159" s="33">
        <v>2036.9949999999999</v>
      </c>
      <c r="E2159" s="34">
        <v>0</v>
      </c>
      <c r="F2159" s="34">
        <v>2036.9949999999999</v>
      </c>
      <c r="G2159">
        <v>70</v>
      </c>
      <c r="H2159" t="s">
        <v>51</v>
      </c>
      <c r="I2159" t="s">
        <v>369</v>
      </c>
      <c r="J2159" t="s">
        <v>803</v>
      </c>
      <c r="K2159" s="23" t="str">
        <f>CONCATENATE(G:G,H:H,I:I,J:J)</f>
        <v>70FRM</v>
      </c>
      <c r="M2159" t="str">
        <f>VLOOKUP(B:B,CLIENTS!A:C,3,FALSE)</f>
        <v>CH060</v>
      </c>
      <c r="N2159" s="51" t="str">
        <f>RIGHT(M:M,3)</f>
        <v>060</v>
      </c>
      <c r="O2159" s="52">
        <f>C2159+N2159+30</f>
        <v>44682</v>
      </c>
    </row>
    <row r="2160" spans="1:15" customFormat="1">
      <c r="A2160" t="s">
        <v>2603</v>
      </c>
      <c r="B2160" t="s">
        <v>1220</v>
      </c>
      <c r="C2160" s="32">
        <v>44558</v>
      </c>
      <c r="D2160" s="33">
        <v>1946.191</v>
      </c>
      <c r="E2160" s="34">
        <v>1200</v>
      </c>
      <c r="F2160" s="34">
        <v>746.19100000000003</v>
      </c>
      <c r="G2160">
        <v>70</v>
      </c>
      <c r="H2160" t="s">
        <v>51</v>
      </c>
      <c r="I2160" t="s">
        <v>369</v>
      </c>
      <c r="J2160" t="s">
        <v>682</v>
      </c>
      <c r="K2160" s="23" t="str">
        <f>CONCATENATE(G:G,H:H,I:I,J:J)</f>
        <v>70FRD</v>
      </c>
      <c r="M2160" t="str">
        <f>VLOOKUP(B:B,CLIENTS!A:C,3,FALSE)</f>
        <v>ES</v>
      </c>
      <c r="N2160" s="51">
        <v>0</v>
      </c>
      <c r="O2160" s="52">
        <f>C2160+N2160+30</f>
        <v>44588</v>
      </c>
    </row>
    <row r="2161" spans="1:15" customFormat="1">
      <c r="A2161" t="s">
        <v>3516</v>
      </c>
      <c r="B2161" t="s">
        <v>1220</v>
      </c>
      <c r="C2161" s="32">
        <v>44592</v>
      </c>
      <c r="D2161" s="33">
        <v>1976.4559999999999</v>
      </c>
      <c r="E2161" s="34">
        <v>0</v>
      </c>
      <c r="F2161" s="34">
        <v>1976.4559999999999</v>
      </c>
      <c r="G2161">
        <v>70</v>
      </c>
      <c r="H2161" t="s">
        <v>51</v>
      </c>
      <c r="I2161" t="s">
        <v>369</v>
      </c>
      <c r="J2161" t="s">
        <v>803</v>
      </c>
      <c r="K2161" s="23" t="str">
        <f>CONCATENATE(G:G,H:H,I:I,J:J)</f>
        <v>70FRM</v>
      </c>
      <c r="M2161" t="str">
        <f>VLOOKUP(B:B,CLIENTS!A:C,3,FALSE)</f>
        <v>ES</v>
      </c>
      <c r="N2161" s="51">
        <v>0</v>
      </c>
      <c r="O2161" s="52">
        <f>C2161+N2161+30</f>
        <v>44622</v>
      </c>
    </row>
    <row r="2162" spans="1:15" customFormat="1">
      <c r="A2162" t="s">
        <v>2580</v>
      </c>
      <c r="B2162" t="s">
        <v>1251</v>
      </c>
      <c r="C2162" s="32">
        <v>44558</v>
      </c>
      <c r="D2162" s="33">
        <v>9192.6959999999999</v>
      </c>
      <c r="E2162" s="34">
        <v>5448.5169999999998</v>
      </c>
      <c r="F2162" s="34">
        <v>3744.1790000000001</v>
      </c>
      <c r="G2162">
        <v>70</v>
      </c>
      <c r="H2162" t="s">
        <v>51</v>
      </c>
      <c r="I2162" t="s">
        <v>369</v>
      </c>
      <c r="J2162" t="s">
        <v>682</v>
      </c>
      <c r="K2162" s="23" t="str">
        <f>CONCATENATE(G:G,H:H,I:I,J:J)</f>
        <v>70FRD</v>
      </c>
      <c r="M2162" t="str">
        <f>VLOOKUP(B:B,CLIENTS!A:C,3,FALSE)</f>
        <v>ES</v>
      </c>
      <c r="N2162" s="51">
        <v>0</v>
      </c>
      <c r="O2162" s="52">
        <f>C2162+N2162+30</f>
        <v>44588</v>
      </c>
    </row>
    <row r="2163" spans="1:15" customFormat="1">
      <c r="A2163" t="s">
        <v>3509</v>
      </c>
      <c r="B2163" t="s">
        <v>1251</v>
      </c>
      <c r="C2163" s="32">
        <v>44592</v>
      </c>
      <c r="D2163" s="33">
        <v>5838.8010000000004</v>
      </c>
      <c r="E2163" s="34">
        <v>0</v>
      </c>
      <c r="F2163" s="34">
        <v>5838.8010000000004</v>
      </c>
      <c r="G2163">
        <v>70</v>
      </c>
      <c r="H2163" t="s">
        <v>51</v>
      </c>
      <c r="I2163" t="s">
        <v>369</v>
      </c>
      <c r="J2163" t="s">
        <v>803</v>
      </c>
      <c r="K2163" s="23" t="str">
        <f>CONCATENATE(G:G,H:H,I:I,J:J)</f>
        <v>70FRM</v>
      </c>
      <c r="M2163" t="str">
        <f>VLOOKUP(B:B,CLIENTS!A:C,3,FALSE)</f>
        <v>ES</v>
      </c>
      <c r="N2163" s="51">
        <v>0</v>
      </c>
      <c r="O2163" s="52">
        <f>C2163+N2163+30</f>
        <v>44622</v>
      </c>
    </row>
    <row r="2164" spans="1:15" customFormat="1">
      <c r="A2164" t="s">
        <v>2581</v>
      </c>
      <c r="B2164" t="s">
        <v>1253</v>
      </c>
      <c r="C2164" s="32">
        <v>44558</v>
      </c>
      <c r="D2164" s="33">
        <v>4322.5029999999997</v>
      </c>
      <c r="E2164" s="34">
        <v>4301.4949999999999</v>
      </c>
      <c r="F2164" s="34">
        <v>21.007999999999999</v>
      </c>
      <c r="G2164">
        <v>70</v>
      </c>
      <c r="H2164" t="s">
        <v>51</v>
      </c>
      <c r="I2164" t="s">
        <v>369</v>
      </c>
      <c r="J2164" t="s">
        <v>682</v>
      </c>
      <c r="K2164" s="23" t="str">
        <f>CONCATENATE(G:G,H:H,I:I,J:J)</f>
        <v>70FRD</v>
      </c>
      <c r="M2164" t="str">
        <f>VLOOKUP(B:B,CLIENTS!A:C,3,FALSE)</f>
        <v>CH000</v>
      </c>
      <c r="N2164" s="51" t="str">
        <f>RIGHT(M:M,3)</f>
        <v>000</v>
      </c>
      <c r="O2164" s="52">
        <f>C2164+N2164+30</f>
        <v>44588</v>
      </c>
    </row>
    <row r="2165" spans="1:15" customFormat="1">
      <c r="A2165" t="s">
        <v>3510</v>
      </c>
      <c r="B2165" t="s">
        <v>1253</v>
      </c>
      <c r="C2165" s="32">
        <v>44592</v>
      </c>
      <c r="D2165" s="33">
        <v>5846.8729999999996</v>
      </c>
      <c r="E2165" s="34">
        <v>0</v>
      </c>
      <c r="F2165" s="34">
        <v>5846.8729999999996</v>
      </c>
      <c r="G2165">
        <v>70</v>
      </c>
      <c r="H2165" t="s">
        <v>51</v>
      </c>
      <c r="I2165" t="s">
        <v>369</v>
      </c>
      <c r="J2165" t="s">
        <v>803</v>
      </c>
      <c r="K2165" s="23" t="str">
        <f>CONCATENATE(G:G,H:H,I:I,J:J)</f>
        <v>70FRM</v>
      </c>
      <c r="M2165" t="str">
        <f>VLOOKUP(B:B,CLIENTS!A:C,3,FALSE)</f>
        <v>CH000</v>
      </c>
      <c r="N2165" s="51" t="str">
        <f>RIGHT(M:M,3)</f>
        <v>000</v>
      </c>
      <c r="O2165" s="52">
        <f>C2165+N2165+30</f>
        <v>44622</v>
      </c>
    </row>
    <row r="2166" spans="1:15" customFormat="1">
      <c r="A2166" t="s">
        <v>3515</v>
      </c>
      <c r="B2166" t="s">
        <v>1252</v>
      </c>
      <c r="C2166" s="32">
        <v>44592</v>
      </c>
      <c r="D2166" s="33">
        <v>4267.6890000000003</v>
      </c>
      <c r="E2166" s="34">
        <v>0</v>
      </c>
      <c r="F2166" s="34">
        <v>4267.6890000000003</v>
      </c>
      <c r="G2166">
        <v>70</v>
      </c>
      <c r="H2166" t="s">
        <v>51</v>
      </c>
      <c r="I2166" t="s">
        <v>369</v>
      </c>
      <c r="J2166" t="s">
        <v>803</v>
      </c>
      <c r="K2166" s="23" t="str">
        <f>CONCATENATE(G:G,H:H,I:I,J:J)</f>
        <v>70FRM</v>
      </c>
      <c r="M2166" t="str">
        <f>VLOOKUP(B:B,CLIENTS!A:C,3,FALSE)</f>
        <v>ES</v>
      </c>
      <c r="N2166" s="51">
        <v>0</v>
      </c>
      <c r="O2166" s="52">
        <f>C2166+N2166+30</f>
        <v>44622</v>
      </c>
    </row>
    <row r="2167" spans="1:15" customFormat="1">
      <c r="A2167" t="s">
        <v>3507</v>
      </c>
      <c r="B2167" t="s">
        <v>3508</v>
      </c>
      <c r="C2167" s="32">
        <v>44592</v>
      </c>
      <c r="D2167" s="33">
        <v>4106.2510000000002</v>
      </c>
      <c r="E2167" s="34">
        <v>0</v>
      </c>
      <c r="F2167" s="34">
        <v>4106.2510000000002</v>
      </c>
      <c r="G2167">
        <v>70</v>
      </c>
      <c r="H2167" t="s">
        <v>51</v>
      </c>
      <c r="I2167" t="s">
        <v>369</v>
      </c>
      <c r="J2167" t="s">
        <v>803</v>
      </c>
      <c r="K2167" s="23" t="str">
        <f>CONCATENATE(G:G,H:H,I:I,J:J)</f>
        <v>70FRM</v>
      </c>
      <c r="M2167" t="str">
        <f>VLOOKUP(B:B,CLIENTS!A:C,3,FALSE)</f>
        <v>ES</v>
      </c>
      <c r="N2167" s="51">
        <v>0</v>
      </c>
      <c r="O2167" s="52">
        <f>C2167+N2167+30</f>
        <v>44622</v>
      </c>
    </row>
    <row r="2168" spans="1:15" customFormat="1">
      <c r="A2168" t="s">
        <v>3511</v>
      </c>
      <c r="B2168" t="s">
        <v>2582</v>
      </c>
      <c r="C2168" s="32">
        <v>44592</v>
      </c>
      <c r="D2168" s="33">
        <v>2647.7159999999999</v>
      </c>
      <c r="E2168" s="34">
        <v>0</v>
      </c>
      <c r="F2168" s="34">
        <v>2647.7159999999999</v>
      </c>
      <c r="G2168">
        <v>70</v>
      </c>
      <c r="H2168" t="s">
        <v>51</v>
      </c>
      <c r="I2168" t="s">
        <v>369</v>
      </c>
      <c r="J2168" t="s">
        <v>803</v>
      </c>
      <c r="K2168" s="23" t="str">
        <f>CONCATENATE(G:G,H:H,I:I,J:J)</f>
        <v>70FRM</v>
      </c>
      <c r="M2168" t="str">
        <f>VLOOKUP(B:B,CLIENTS!A:C,3,FALSE)</f>
        <v>CH090</v>
      </c>
      <c r="N2168" s="51" t="str">
        <f>RIGHT(M:M,3)</f>
        <v>090</v>
      </c>
      <c r="O2168" s="52">
        <f>C2168+N2168+30</f>
        <v>44712</v>
      </c>
    </row>
    <row r="2169" spans="1:15" customFormat="1">
      <c r="A2169" t="s">
        <v>2591</v>
      </c>
      <c r="B2169" t="s">
        <v>734</v>
      </c>
      <c r="C2169" s="32">
        <v>44558</v>
      </c>
      <c r="D2169" s="33">
        <v>10033.642</v>
      </c>
      <c r="E2169" s="34">
        <v>2033.6420000000001</v>
      </c>
      <c r="F2169" s="34">
        <v>8000</v>
      </c>
      <c r="G2169">
        <v>70</v>
      </c>
      <c r="H2169" t="s">
        <v>51</v>
      </c>
      <c r="I2169" t="s">
        <v>369</v>
      </c>
      <c r="J2169" t="s">
        <v>682</v>
      </c>
      <c r="K2169" s="23" t="str">
        <f>CONCATENATE(G:G,H:H,I:I,J:J)</f>
        <v>70FRD</v>
      </c>
      <c r="M2169" t="str">
        <f>VLOOKUP(B:B,CLIENTS!A:C,3,FALSE)</f>
        <v>ES</v>
      </c>
      <c r="N2169" s="51">
        <v>0</v>
      </c>
      <c r="O2169" s="52">
        <f>C2169+N2169+30</f>
        <v>44588</v>
      </c>
    </row>
    <row r="2170" spans="1:15" customFormat="1">
      <c r="A2170" t="s">
        <v>3529</v>
      </c>
      <c r="B2170" t="s">
        <v>734</v>
      </c>
      <c r="C2170" s="32">
        <v>44592</v>
      </c>
      <c r="D2170" s="33">
        <v>7009.4139999999998</v>
      </c>
      <c r="E2170" s="34">
        <v>0</v>
      </c>
      <c r="F2170" s="34">
        <v>7009.4139999999998</v>
      </c>
      <c r="G2170">
        <v>70</v>
      </c>
      <c r="H2170" t="s">
        <v>51</v>
      </c>
      <c r="I2170" t="s">
        <v>369</v>
      </c>
      <c r="J2170" t="s">
        <v>803</v>
      </c>
      <c r="K2170" s="23" t="str">
        <f>CONCATENATE(G:G,H:H,I:I,J:J)</f>
        <v>70FRM</v>
      </c>
      <c r="M2170" t="str">
        <f>VLOOKUP(B:B,CLIENTS!A:C,3,FALSE)</f>
        <v>ES</v>
      </c>
      <c r="N2170" s="51">
        <v>0</v>
      </c>
      <c r="O2170" s="52">
        <f>C2170+N2170+30</f>
        <v>44622</v>
      </c>
    </row>
    <row r="2171" spans="1:15" customFormat="1">
      <c r="A2171">
        <v>16701132</v>
      </c>
      <c r="B2171" t="s">
        <v>496</v>
      </c>
      <c r="C2171" s="32">
        <v>42514</v>
      </c>
      <c r="D2171" s="33">
        <v>-1417</v>
      </c>
      <c r="E2171" s="34">
        <v>-1415.453</v>
      </c>
      <c r="F2171" s="34">
        <v>-1.5469999999999999</v>
      </c>
      <c r="G2171">
        <v>70</v>
      </c>
      <c r="H2171" t="s">
        <v>51</v>
      </c>
      <c r="I2171" t="s">
        <v>369</v>
      </c>
      <c r="J2171" t="s">
        <v>367</v>
      </c>
      <c r="K2171" s="23" t="str">
        <f>CONCATENATE(G:G,H:H,I:I,J:J)</f>
        <v>70FRU</v>
      </c>
      <c r="M2171" t="str">
        <f>VLOOKUP(B:B,CLIENTS!A:C,3,FALSE)</f>
        <v>CH090</v>
      </c>
      <c r="N2171" s="51" t="str">
        <f>RIGHT(M:M,3)</f>
        <v>090</v>
      </c>
      <c r="O2171" s="52">
        <f>C2171+N2171+30</f>
        <v>42634</v>
      </c>
    </row>
    <row r="2172" spans="1:15" customFormat="1">
      <c r="A2172">
        <v>16701135</v>
      </c>
      <c r="B2172" t="s">
        <v>496</v>
      </c>
      <c r="C2172" s="32">
        <v>42523</v>
      </c>
      <c r="D2172" s="33">
        <v>-2598</v>
      </c>
      <c r="E2172" s="34">
        <v>-2597.79</v>
      </c>
      <c r="F2172" s="34">
        <v>-0.21</v>
      </c>
      <c r="G2172">
        <v>70</v>
      </c>
      <c r="H2172" t="s">
        <v>51</v>
      </c>
      <c r="I2172" t="s">
        <v>369</v>
      </c>
      <c r="J2172" t="s">
        <v>367</v>
      </c>
      <c r="K2172" s="23" t="str">
        <f>CONCATENATE(G:G,H:H,I:I,J:J)</f>
        <v>70FRU</v>
      </c>
      <c r="M2172" t="str">
        <f>VLOOKUP(B:B,CLIENTS!A:C,3,FALSE)</f>
        <v>CH090</v>
      </c>
      <c r="N2172" s="51" t="str">
        <f>RIGHT(M:M,3)</f>
        <v>090</v>
      </c>
      <c r="O2172" s="52">
        <f>C2172+N2172+30</f>
        <v>42643</v>
      </c>
    </row>
    <row r="2173" spans="1:15" customFormat="1">
      <c r="A2173" t="s">
        <v>787</v>
      </c>
      <c r="B2173" t="s">
        <v>469</v>
      </c>
      <c r="C2173" s="32">
        <v>43495</v>
      </c>
      <c r="D2173" s="33">
        <v>-56.69</v>
      </c>
      <c r="E2173" s="34">
        <v>0</v>
      </c>
      <c r="F2173" s="34">
        <v>-56.69</v>
      </c>
      <c r="G2173">
        <v>70</v>
      </c>
      <c r="H2173" t="s">
        <v>51</v>
      </c>
      <c r="I2173" t="s">
        <v>369</v>
      </c>
      <c r="J2173" t="s">
        <v>103</v>
      </c>
      <c r="K2173" s="23" t="str">
        <f>CONCATENATE(G:G,H:H,I:I,J:J)</f>
        <v>70FRA</v>
      </c>
      <c r="M2173" t="str">
        <f>VLOOKUP(B:B,CLIENTS!A:C,3,FALSE)</f>
        <v>CH090</v>
      </c>
      <c r="N2173" s="51" t="str">
        <f>RIGHT(M:M,3)</f>
        <v>090</v>
      </c>
      <c r="O2173" s="52">
        <f>C2173+N2173+30</f>
        <v>43615</v>
      </c>
    </row>
    <row r="2174" spans="1:15" customFormat="1">
      <c r="A2174" t="s">
        <v>2594</v>
      </c>
      <c r="B2174" t="s">
        <v>469</v>
      </c>
      <c r="C2174" s="32">
        <v>44558</v>
      </c>
      <c r="D2174" s="33">
        <v>4626.625</v>
      </c>
      <c r="E2174" s="34">
        <v>4626</v>
      </c>
      <c r="F2174" s="34">
        <v>0.625</v>
      </c>
      <c r="G2174">
        <v>70</v>
      </c>
      <c r="H2174" t="s">
        <v>51</v>
      </c>
      <c r="I2174" t="s">
        <v>369</v>
      </c>
      <c r="J2174" t="s">
        <v>682</v>
      </c>
      <c r="K2174" s="23" t="str">
        <f>CONCATENATE(G:G,H:H,I:I,J:J)</f>
        <v>70FRD</v>
      </c>
      <c r="M2174" t="str">
        <f>VLOOKUP(B:B,CLIENTS!A:C,3,FALSE)</f>
        <v>CH090</v>
      </c>
      <c r="N2174" s="51" t="str">
        <f>RIGHT(M:M,3)</f>
        <v>090</v>
      </c>
      <c r="O2174" s="52">
        <f>C2174+N2174+30</f>
        <v>44678</v>
      </c>
    </row>
    <row r="2175" spans="1:15" customFormat="1">
      <c r="A2175" t="s">
        <v>3520</v>
      </c>
      <c r="B2175" t="s">
        <v>469</v>
      </c>
      <c r="C2175" s="32">
        <v>44592</v>
      </c>
      <c r="D2175" s="33">
        <v>4190.0770000000002</v>
      </c>
      <c r="E2175" s="34">
        <v>0</v>
      </c>
      <c r="F2175" s="34">
        <v>4190.0770000000002</v>
      </c>
      <c r="G2175">
        <v>70</v>
      </c>
      <c r="H2175" t="s">
        <v>51</v>
      </c>
      <c r="I2175" t="s">
        <v>369</v>
      </c>
      <c r="J2175" t="s">
        <v>803</v>
      </c>
      <c r="K2175" s="23" t="str">
        <f>CONCATENATE(G:G,H:H,I:I,J:J)</f>
        <v>70FRM</v>
      </c>
      <c r="M2175" t="str">
        <f>VLOOKUP(B:B,CLIENTS!A:C,3,FALSE)</f>
        <v>CH090</v>
      </c>
      <c r="N2175" s="51" t="str">
        <f>RIGHT(M:M,3)</f>
        <v>090</v>
      </c>
      <c r="O2175" s="52">
        <f>C2175+N2175+30</f>
        <v>44712</v>
      </c>
    </row>
    <row r="2176" spans="1:15" customFormat="1">
      <c r="A2176" t="s">
        <v>2596</v>
      </c>
      <c r="B2176" t="s">
        <v>705</v>
      </c>
      <c r="C2176" s="32">
        <v>44558</v>
      </c>
      <c r="D2176" s="33">
        <v>2044.5440000000001</v>
      </c>
      <c r="E2176" s="34">
        <v>700</v>
      </c>
      <c r="F2176" s="34">
        <v>1344.5440000000001</v>
      </c>
      <c r="G2176">
        <v>70</v>
      </c>
      <c r="H2176" t="s">
        <v>51</v>
      </c>
      <c r="I2176" t="s">
        <v>369</v>
      </c>
      <c r="J2176" t="s">
        <v>682</v>
      </c>
      <c r="K2176" s="23" t="str">
        <f>CONCATENATE(G:G,H:H,I:I,J:J)</f>
        <v>70FRD</v>
      </c>
      <c r="M2176" t="str">
        <f>VLOOKUP(B:B,CLIENTS!A:C,3,FALSE)</f>
        <v>ES</v>
      </c>
      <c r="N2176" s="51">
        <v>0</v>
      </c>
      <c r="O2176" s="52">
        <f>C2176+N2176+30</f>
        <v>44588</v>
      </c>
    </row>
    <row r="2177" spans="1:15" customFormat="1">
      <c r="A2177" t="s">
        <v>2571</v>
      </c>
      <c r="B2177" t="s">
        <v>606</v>
      </c>
      <c r="C2177" s="32">
        <v>44558</v>
      </c>
      <c r="D2177" s="33">
        <v>3343.326</v>
      </c>
      <c r="E2177" s="34">
        <v>0</v>
      </c>
      <c r="F2177" s="34">
        <v>3343.326</v>
      </c>
      <c r="G2177">
        <v>70</v>
      </c>
      <c r="H2177" t="s">
        <v>51</v>
      </c>
      <c r="I2177" t="s">
        <v>369</v>
      </c>
      <c r="J2177" t="s">
        <v>682</v>
      </c>
      <c r="K2177" s="23" t="str">
        <f>CONCATENATE(G:G,H:H,I:I,J:J)</f>
        <v>70FRD</v>
      </c>
      <c r="M2177" t="str">
        <f>VLOOKUP(B:B,CLIENTS!A:C,3,FALSE)</f>
        <v>ES</v>
      </c>
      <c r="N2177" s="51">
        <v>0</v>
      </c>
      <c r="O2177" s="52">
        <f>C2177+N2177+30</f>
        <v>44588</v>
      </c>
    </row>
    <row r="2178" spans="1:15" customFormat="1">
      <c r="A2178" t="s">
        <v>2572</v>
      </c>
      <c r="B2178" t="s">
        <v>606</v>
      </c>
      <c r="C2178" s="32">
        <v>44558</v>
      </c>
      <c r="D2178" s="33">
        <v>2948.47</v>
      </c>
      <c r="E2178" s="34">
        <v>0</v>
      </c>
      <c r="F2178" s="34">
        <v>2948.47</v>
      </c>
      <c r="G2178">
        <v>70</v>
      </c>
      <c r="H2178" t="s">
        <v>51</v>
      </c>
      <c r="I2178" t="s">
        <v>369</v>
      </c>
      <c r="J2178" t="s">
        <v>682</v>
      </c>
      <c r="K2178" s="23" t="str">
        <f>CONCATENATE(G:G,H:H,I:I,J:J)</f>
        <v>70FRD</v>
      </c>
      <c r="M2178" t="str">
        <f>VLOOKUP(B:B,CLIENTS!A:C,3,FALSE)</f>
        <v>ES</v>
      </c>
      <c r="N2178" s="51">
        <v>0</v>
      </c>
      <c r="O2178" s="52">
        <f>C2178+N2178+30</f>
        <v>44588</v>
      </c>
    </row>
    <row r="2179" spans="1:15" customFormat="1">
      <c r="A2179" t="s">
        <v>2573</v>
      </c>
      <c r="B2179" t="s">
        <v>606</v>
      </c>
      <c r="C2179" s="32">
        <v>44558</v>
      </c>
      <c r="D2179" s="33">
        <v>1933.4939999999999</v>
      </c>
      <c r="E2179" s="34">
        <v>0</v>
      </c>
      <c r="F2179" s="34">
        <v>1933.4939999999999</v>
      </c>
      <c r="G2179">
        <v>70</v>
      </c>
      <c r="H2179" t="s">
        <v>51</v>
      </c>
      <c r="I2179" t="s">
        <v>369</v>
      </c>
      <c r="J2179" t="s">
        <v>682</v>
      </c>
      <c r="K2179" s="23" t="str">
        <f>CONCATENATE(G:G,H:H,I:I,J:J)</f>
        <v>70FRD</v>
      </c>
      <c r="M2179" t="str">
        <f>VLOOKUP(B:B,CLIENTS!A:C,3,FALSE)</f>
        <v>ES</v>
      </c>
      <c r="N2179" s="51">
        <v>0</v>
      </c>
      <c r="O2179" s="52">
        <f>C2179+N2179+30</f>
        <v>44588</v>
      </c>
    </row>
    <row r="2180" spans="1:15" customFormat="1">
      <c r="A2180" t="s">
        <v>2574</v>
      </c>
      <c r="B2180" t="s">
        <v>606</v>
      </c>
      <c r="C2180" s="32">
        <v>44558</v>
      </c>
      <c r="D2180" s="33">
        <v>366.33800000000002</v>
      </c>
      <c r="E2180" s="34">
        <v>238.721</v>
      </c>
      <c r="F2180" s="34">
        <v>127.617</v>
      </c>
      <c r="G2180">
        <v>70</v>
      </c>
      <c r="H2180" t="s">
        <v>51</v>
      </c>
      <c r="I2180" t="s">
        <v>369</v>
      </c>
      <c r="J2180" t="s">
        <v>682</v>
      </c>
      <c r="K2180" s="23" t="str">
        <f>CONCATENATE(G:G,H:H,I:I,J:J)</f>
        <v>70FRD</v>
      </c>
      <c r="M2180" t="str">
        <f>VLOOKUP(B:B,CLIENTS!A:C,3,FALSE)</f>
        <v>ES</v>
      </c>
      <c r="N2180" s="51">
        <v>0</v>
      </c>
      <c r="O2180" s="52">
        <f>C2180+N2180+30</f>
        <v>44588</v>
      </c>
    </row>
    <row r="2181" spans="1:15" customFormat="1">
      <c r="A2181" t="s">
        <v>2575</v>
      </c>
      <c r="B2181" t="s">
        <v>606</v>
      </c>
      <c r="C2181" s="32">
        <v>44558</v>
      </c>
      <c r="D2181" s="33">
        <v>3707.0189999999998</v>
      </c>
      <c r="E2181" s="34">
        <v>0</v>
      </c>
      <c r="F2181" s="34">
        <v>3707.0189999999998</v>
      </c>
      <c r="G2181">
        <v>70</v>
      </c>
      <c r="H2181" t="s">
        <v>51</v>
      </c>
      <c r="I2181" t="s">
        <v>369</v>
      </c>
      <c r="J2181" t="s">
        <v>682</v>
      </c>
      <c r="K2181" s="23" t="str">
        <f>CONCATENATE(G:G,H:H,I:I,J:J)</f>
        <v>70FRD</v>
      </c>
      <c r="M2181" t="str">
        <f>VLOOKUP(B:B,CLIENTS!A:C,3,FALSE)</f>
        <v>ES</v>
      </c>
      <c r="N2181" s="51">
        <v>0</v>
      </c>
      <c r="O2181" s="52">
        <f>C2181+N2181+30</f>
        <v>44588</v>
      </c>
    </row>
    <row r="2182" spans="1:15" customFormat="1">
      <c r="A2182" t="s">
        <v>2576</v>
      </c>
      <c r="B2182" t="s">
        <v>606</v>
      </c>
      <c r="C2182" s="32">
        <v>44558</v>
      </c>
      <c r="D2182" s="33">
        <v>3050.6309999999999</v>
      </c>
      <c r="E2182" s="34">
        <v>0</v>
      </c>
      <c r="F2182" s="34">
        <v>3050.6309999999999</v>
      </c>
      <c r="G2182">
        <v>70</v>
      </c>
      <c r="H2182" t="s">
        <v>51</v>
      </c>
      <c r="I2182" t="s">
        <v>369</v>
      </c>
      <c r="J2182" t="s">
        <v>682</v>
      </c>
      <c r="K2182" s="23" t="str">
        <f>CONCATENATE(G:G,H:H,I:I,J:J)</f>
        <v>70FRD</v>
      </c>
      <c r="M2182" t="str">
        <f>VLOOKUP(B:B,CLIENTS!A:C,3,FALSE)</f>
        <v>ES</v>
      </c>
      <c r="N2182" s="51">
        <v>0</v>
      </c>
      <c r="O2182" s="52">
        <f>C2182+N2182+30</f>
        <v>44588</v>
      </c>
    </row>
    <row r="2183" spans="1:15" customFormat="1">
      <c r="A2183" t="s">
        <v>3530</v>
      </c>
      <c r="B2183" t="s">
        <v>606</v>
      </c>
      <c r="C2183" s="32">
        <v>44592</v>
      </c>
      <c r="D2183" s="33">
        <v>1784.585</v>
      </c>
      <c r="E2183" s="34">
        <v>0</v>
      </c>
      <c r="F2183" s="34">
        <v>1784.585</v>
      </c>
      <c r="G2183">
        <v>70</v>
      </c>
      <c r="H2183" t="s">
        <v>51</v>
      </c>
      <c r="I2183" t="s">
        <v>369</v>
      </c>
      <c r="J2183" t="s">
        <v>803</v>
      </c>
      <c r="K2183" s="23" t="str">
        <f>CONCATENATE(G:G,H:H,I:I,J:J)</f>
        <v>70FRM</v>
      </c>
      <c r="M2183" t="str">
        <f>VLOOKUP(B:B,CLIENTS!A:C,3,FALSE)</f>
        <v>ES</v>
      </c>
      <c r="N2183" s="51">
        <v>0</v>
      </c>
      <c r="O2183" s="52">
        <f>C2183+N2183+30</f>
        <v>44622</v>
      </c>
    </row>
    <row r="2184" spans="1:15" customFormat="1">
      <c r="A2184" t="s">
        <v>1626</v>
      </c>
      <c r="B2184" t="s">
        <v>685</v>
      </c>
      <c r="C2184" s="32">
        <v>44469</v>
      </c>
      <c r="D2184" s="33">
        <v>8791.93</v>
      </c>
      <c r="E2184" s="34">
        <v>7500</v>
      </c>
      <c r="F2184" s="34">
        <v>1291.93</v>
      </c>
      <c r="G2184">
        <v>70</v>
      </c>
      <c r="H2184" t="s">
        <v>51</v>
      </c>
      <c r="I2184" t="s">
        <v>369</v>
      </c>
      <c r="J2184" t="s">
        <v>965</v>
      </c>
      <c r="K2184" s="23" t="str">
        <f>CONCATENATE(G:G,H:H,I:I,J:J)</f>
        <v>70FRK</v>
      </c>
      <c r="M2184" t="str">
        <f>VLOOKUP(B:B,CLIENTS!A:C,3,FALSE)</f>
        <v>ES</v>
      </c>
      <c r="N2184" s="51">
        <v>0</v>
      </c>
      <c r="O2184" s="52">
        <f>C2184+N2184+30</f>
        <v>44499</v>
      </c>
    </row>
    <row r="2185" spans="1:15" customFormat="1">
      <c r="A2185" t="s">
        <v>3531</v>
      </c>
      <c r="B2185" t="s">
        <v>2590</v>
      </c>
      <c r="C2185" s="32">
        <v>44592</v>
      </c>
      <c r="D2185" s="33">
        <v>2044.55</v>
      </c>
      <c r="E2185" s="34">
        <v>0</v>
      </c>
      <c r="F2185" s="34">
        <v>2044.55</v>
      </c>
      <c r="G2185">
        <v>70</v>
      </c>
      <c r="H2185" t="s">
        <v>51</v>
      </c>
      <c r="I2185" t="s">
        <v>369</v>
      </c>
      <c r="J2185" t="s">
        <v>803</v>
      </c>
      <c r="K2185" s="23" t="str">
        <f>CONCATENATE(G:G,H:H,I:I,J:J)</f>
        <v>70FRM</v>
      </c>
      <c r="M2185" t="str">
        <f>VLOOKUP(B:B,CLIENTS!A:C,3,FALSE)</f>
        <v>ES</v>
      </c>
      <c r="N2185" s="51">
        <v>0</v>
      </c>
      <c r="O2185" s="52">
        <f>C2185+N2185+30</f>
        <v>44622</v>
      </c>
    </row>
    <row r="2186" spans="1:15" customFormat="1">
      <c r="A2186" t="s">
        <v>3524</v>
      </c>
      <c r="B2186" t="s">
        <v>593</v>
      </c>
      <c r="C2186" s="32">
        <v>44592</v>
      </c>
      <c r="D2186" s="33">
        <v>1965.35</v>
      </c>
      <c r="E2186" s="34">
        <v>0</v>
      </c>
      <c r="F2186" s="34">
        <v>1965.35</v>
      </c>
      <c r="G2186">
        <v>70</v>
      </c>
      <c r="H2186" t="s">
        <v>51</v>
      </c>
      <c r="I2186" t="s">
        <v>369</v>
      </c>
      <c r="J2186" t="s">
        <v>803</v>
      </c>
      <c r="K2186" s="23" t="str">
        <f>CONCATENATE(G:G,H:H,I:I,J:J)</f>
        <v>70FRM</v>
      </c>
      <c r="M2186" t="str">
        <f>VLOOKUP(B:B,CLIENTS!A:C,3,FALSE)</f>
        <v>ES</v>
      </c>
      <c r="N2186" s="51">
        <v>0</v>
      </c>
      <c r="O2186" s="52">
        <f>C2186+N2186+30</f>
        <v>44622</v>
      </c>
    </row>
    <row r="2187" spans="1:15" customFormat="1">
      <c r="A2187" t="s">
        <v>3485</v>
      </c>
      <c r="B2187" t="s">
        <v>693</v>
      </c>
      <c r="C2187" s="32">
        <v>44592</v>
      </c>
      <c r="D2187" s="33">
        <v>3820.623</v>
      </c>
      <c r="E2187" s="34">
        <v>0</v>
      </c>
      <c r="F2187" s="34">
        <v>3820.623</v>
      </c>
      <c r="G2187">
        <v>70</v>
      </c>
      <c r="H2187" t="s">
        <v>51</v>
      </c>
      <c r="I2187" t="s">
        <v>369</v>
      </c>
      <c r="J2187" t="s">
        <v>803</v>
      </c>
      <c r="K2187" s="23" t="str">
        <f>CONCATENATE(G:G,H:H,I:I,J:J)</f>
        <v>70FRM</v>
      </c>
      <c r="M2187" t="str">
        <f>VLOOKUP(B:B,CLIENTS!A:C,3,FALSE)</f>
        <v>CH090</v>
      </c>
      <c r="N2187" s="51" t="str">
        <f>RIGHT(M:M,3)</f>
        <v>090</v>
      </c>
      <c r="O2187" s="52">
        <f>C2187+N2187+30</f>
        <v>44712</v>
      </c>
    </row>
    <row r="2188" spans="1:15" customFormat="1">
      <c r="A2188" t="s">
        <v>3486</v>
      </c>
      <c r="B2188" t="s">
        <v>693</v>
      </c>
      <c r="C2188" s="32">
        <v>44592</v>
      </c>
      <c r="D2188" s="33">
        <v>4223.2280000000001</v>
      </c>
      <c r="E2188" s="34">
        <v>0</v>
      </c>
      <c r="F2188" s="34">
        <v>4223.2280000000001</v>
      </c>
      <c r="G2188">
        <v>70</v>
      </c>
      <c r="H2188" t="s">
        <v>51</v>
      </c>
      <c r="I2188" t="s">
        <v>369</v>
      </c>
      <c r="J2188" t="s">
        <v>803</v>
      </c>
      <c r="K2188" s="23" t="str">
        <f>CONCATENATE(G:G,H:H,I:I,J:J)</f>
        <v>70FRM</v>
      </c>
      <c r="M2188" t="str">
        <f>VLOOKUP(B:B,CLIENTS!A:C,3,FALSE)</f>
        <v>CH090</v>
      </c>
      <c r="N2188" s="51" t="str">
        <f>RIGHT(M:M,3)</f>
        <v>090</v>
      </c>
      <c r="O2188" s="52">
        <f>C2188+N2188+30</f>
        <v>44712</v>
      </c>
    </row>
    <row r="2189" spans="1:15" customFormat="1">
      <c r="A2189" t="s">
        <v>3487</v>
      </c>
      <c r="B2189" t="s">
        <v>693</v>
      </c>
      <c r="C2189" s="32">
        <v>44592</v>
      </c>
      <c r="D2189" s="33">
        <v>1276.595</v>
      </c>
      <c r="E2189" s="34">
        <v>0</v>
      </c>
      <c r="F2189" s="34">
        <v>1276.595</v>
      </c>
      <c r="G2189">
        <v>70</v>
      </c>
      <c r="H2189" t="s">
        <v>51</v>
      </c>
      <c r="I2189" t="s">
        <v>369</v>
      </c>
      <c r="J2189" t="s">
        <v>803</v>
      </c>
      <c r="K2189" s="23" t="str">
        <f>CONCATENATE(G:G,H:H,I:I,J:J)</f>
        <v>70FRM</v>
      </c>
      <c r="M2189" t="str">
        <f>VLOOKUP(B:B,CLIENTS!A:C,3,FALSE)</f>
        <v>CH090</v>
      </c>
      <c r="N2189" s="51" t="str">
        <f>RIGHT(M:M,3)</f>
        <v>090</v>
      </c>
      <c r="O2189" s="52">
        <f>C2189+N2189+30</f>
        <v>44712</v>
      </c>
    </row>
    <row r="2190" spans="1:15" customFormat="1">
      <c r="A2190" t="s">
        <v>3488</v>
      </c>
      <c r="B2190" t="s">
        <v>693</v>
      </c>
      <c r="C2190" s="32">
        <v>44592</v>
      </c>
      <c r="D2190" s="33">
        <v>2215.6759999999999</v>
      </c>
      <c r="E2190" s="34">
        <v>0</v>
      </c>
      <c r="F2190" s="34">
        <v>2215.6759999999999</v>
      </c>
      <c r="G2190">
        <v>70</v>
      </c>
      <c r="H2190" t="s">
        <v>51</v>
      </c>
      <c r="I2190" t="s">
        <v>369</v>
      </c>
      <c r="J2190" t="s">
        <v>803</v>
      </c>
      <c r="K2190" s="23" t="str">
        <f>CONCATENATE(G:G,H:H,I:I,J:J)</f>
        <v>70FRM</v>
      </c>
      <c r="M2190" t="str">
        <f>VLOOKUP(B:B,CLIENTS!A:C,3,FALSE)</f>
        <v>CH090</v>
      </c>
      <c r="N2190" s="51" t="str">
        <f>RIGHT(M:M,3)</f>
        <v>090</v>
      </c>
      <c r="O2190" s="52">
        <f>C2190+N2190+30</f>
        <v>44712</v>
      </c>
    </row>
    <row r="2191" spans="1:15" customFormat="1">
      <c r="A2191" t="s">
        <v>810</v>
      </c>
      <c r="B2191" t="s">
        <v>811</v>
      </c>
      <c r="C2191" s="32">
        <v>43598</v>
      </c>
      <c r="D2191" s="33">
        <v>-4931.9129999999996</v>
      </c>
      <c r="E2191" s="34">
        <v>-4921.915</v>
      </c>
      <c r="F2191" s="34">
        <v>-9.9979999999999993</v>
      </c>
      <c r="G2191">
        <v>70</v>
      </c>
      <c r="H2191" t="s">
        <v>51</v>
      </c>
      <c r="I2191" t="s">
        <v>369</v>
      </c>
      <c r="J2191" t="s">
        <v>103</v>
      </c>
      <c r="K2191" s="23" t="str">
        <f>CONCATENATE(G:G,H:H,I:I,J:J)</f>
        <v>70FRA</v>
      </c>
      <c r="M2191" t="str">
        <f>VLOOKUP(B:B,CLIENTS!A:C,3,FALSE)</f>
        <v>CH060</v>
      </c>
      <c r="N2191" s="51" t="str">
        <f>RIGHT(M:M,3)</f>
        <v>060</v>
      </c>
      <c r="O2191" s="52">
        <f>C2191+N2191+30</f>
        <v>43688</v>
      </c>
    </row>
    <row r="2192" spans="1:15" customFormat="1">
      <c r="A2192" t="s">
        <v>3525</v>
      </c>
      <c r="B2192" t="s">
        <v>3526</v>
      </c>
      <c r="C2192" s="32">
        <v>44592</v>
      </c>
      <c r="D2192" s="33">
        <v>5864.7449999999999</v>
      </c>
      <c r="E2192" s="34">
        <v>0</v>
      </c>
      <c r="F2192" s="34">
        <v>5864.7449999999999</v>
      </c>
      <c r="G2192">
        <v>70</v>
      </c>
      <c r="H2192" t="s">
        <v>51</v>
      </c>
      <c r="I2192" t="s">
        <v>369</v>
      </c>
      <c r="J2192" t="s">
        <v>803</v>
      </c>
      <c r="K2192" s="23" t="str">
        <f>CONCATENATE(G:G,H:H,I:I,J:J)</f>
        <v>70FRM</v>
      </c>
      <c r="M2192" t="str">
        <f>VLOOKUP(B:B,CLIENTS!A:C,3,FALSE)</f>
        <v>CH060</v>
      </c>
      <c r="N2192" s="51" t="str">
        <f>RIGHT(M:M,3)</f>
        <v>060</v>
      </c>
      <c r="O2192" s="52">
        <f>C2192+N2192+30</f>
        <v>44682</v>
      </c>
    </row>
    <row r="2193" spans="1:15" customFormat="1">
      <c r="A2193" t="s">
        <v>2595</v>
      </c>
      <c r="B2193" t="s">
        <v>2199</v>
      </c>
      <c r="C2193" s="32">
        <v>44558</v>
      </c>
      <c r="D2193" s="33">
        <v>3660.5940000000001</v>
      </c>
      <c r="E2193" s="34">
        <v>700</v>
      </c>
      <c r="F2193" s="34">
        <v>2960.5940000000001</v>
      </c>
      <c r="G2193">
        <v>70</v>
      </c>
      <c r="H2193" t="s">
        <v>51</v>
      </c>
      <c r="I2193" t="s">
        <v>369</v>
      </c>
      <c r="J2193" t="s">
        <v>682</v>
      </c>
      <c r="K2193" s="23" t="str">
        <f>CONCATENATE(G:G,H:H,I:I,J:J)</f>
        <v>70FRD</v>
      </c>
      <c r="M2193" t="str">
        <f>VLOOKUP(B:B,CLIENTS!A:C,3,FALSE)</f>
        <v>ES</v>
      </c>
      <c r="N2193" s="51">
        <v>0</v>
      </c>
      <c r="O2193" s="52">
        <f>C2193+N2193+30</f>
        <v>44588</v>
      </c>
    </row>
    <row r="2194" spans="1:15" customFormat="1">
      <c r="A2194" t="s">
        <v>3527</v>
      </c>
      <c r="B2194" t="s">
        <v>2199</v>
      </c>
      <c r="C2194" s="32">
        <v>44592</v>
      </c>
      <c r="D2194" s="33">
        <v>300.98599999999999</v>
      </c>
      <c r="E2194" s="34">
        <v>0</v>
      </c>
      <c r="F2194" s="34">
        <v>300.98599999999999</v>
      </c>
      <c r="G2194">
        <v>70</v>
      </c>
      <c r="H2194" t="s">
        <v>51</v>
      </c>
      <c r="I2194" t="s">
        <v>369</v>
      </c>
      <c r="J2194" t="s">
        <v>803</v>
      </c>
      <c r="K2194" s="23" t="str">
        <f>CONCATENATE(G:G,H:H,I:I,J:J)</f>
        <v>70FRM</v>
      </c>
      <c r="M2194" t="str">
        <f>VLOOKUP(B:B,CLIENTS!A:C,3,FALSE)</f>
        <v>ES</v>
      </c>
      <c r="N2194" s="51">
        <v>0</v>
      </c>
      <c r="O2194" s="52">
        <f>C2194+N2194+30</f>
        <v>44622</v>
      </c>
    </row>
    <row r="2195" spans="1:15" customFormat="1">
      <c r="A2195" t="s">
        <v>2569</v>
      </c>
      <c r="B2195" t="s">
        <v>711</v>
      </c>
      <c r="C2195" s="32">
        <v>44558</v>
      </c>
      <c r="D2195" s="33">
        <v>3987.308</v>
      </c>
      <c r="E2195" s="34">
        <v>3000</v>
      </c>
      <c r="F2195" s="34">
        <v>987.30799999999999</v>
      </c>
      <c r="G2195">
        <v>70</v>
      </c>
      <c r="H2195" t="s">
        <v>51</v>
      </c>
      <c r="I2195" t="s">
        <v>369</v>
      </c>
      <c r="J2195" t="s">
        <v>682</v>
      </c>
      <c r="K2195" s="23" t="str">
        <f>CONCATENATE(G:G,H:H,I:I,J:J)</f>
        <v>70FRD</v>
      </c>
      <c r="M2195" t="str">
        <f>VLOOKUP(B:B,CLIENTS!A:C,3,FALSE)</f>
        <v>ES</v>
      </c>
      <c r="N2195" s="51">
        <v>0</v>
      </c>
      <c r="O2195" s="52">
        <f>C2195+N2195+30</f>
        <v>44588</v>
      </c>
    </row>
    <row r="2196" spans="1:15" customFormat="1">
      <c r="A2196" t="s">
        <v>2570</v>
      </c>
      <c r="B2196" t="s">
        <v>711</v>
      </c>
      <c r="C2196" s="32">
        <v>44558</v>
      </c>
      <c r="D2196" s="33">
        <v>5969.0749999999998</v>
      </c>
      <c r="E2196" s="34">
        <v>3000</v>
      </c>
      <c r="F2196" s="34">
        <v>2969.0749999999998</v>
      </c>
      <c r="G2196">
        <v>70</v>
      </c>
      <c r="H2196" t="s">
        <v>51</v>
      </c>
      <c r="I2196" t="s">
        <v>369</v>
      </c>
      <c r="J2196" t="s">
        <v>682</v>
      </c>
      <c r="K2196" s="23" t="str">
        <f>CONCATENATE(G:G,H:H,I:I,J:J)</f>
        <v>70FRD</v>
      </c>
      <c r="M2196" t="str">
        <f>VLOOKUP(B:B,CLIENTS!A:C,3,FALSE)</f>
        <v>ES</v>
      </c>
      <c r="N2196" s="51">
        <v>0</v>
      </c>
      <c r="O2196" s="52">
        <f>C2196+N2196+30</f>
        <v>44588</v>
      </c>
    </row>
    <row r="2197" spans="1:15" customFormat="1">
      <c r="A2197" t="s">
        <v>2592</v>
      </c>
      <c r="B2197" t="s">
        <v>711</v>
      </c>
      <c r="C2197" s="32">
        <v>44558</v>
      </c>
      <c r="D2197" s="33">
        <v>4147.8389999999999</v>
      </c>
      <c r="E2197" s="34">
        <v>4000</v>
      </c>
      <c r="F2197" s="34">
        <v>147.839</v>
      </c>
      <c r="G2197">
        <v>70</v>
      </c>
      <c r="H2197" t="s">
        <v>51</v>
      </c>
      <c r="I2197" t="s">
        <v>369</v>
      </c>
      <c r="J2197" t="s">
        <v>682</v>
      </c>
      <c r="K2197" s="23" t="str">
        <f>CONCATENATE(G:G,H:H,I:I,J:J)</f>
        <v>70FRD</v>
      </c>
      <c r="M2197" t="str">
        <f>VLOOKUP(B:B,CLIENTS!A:C,3,FALSE)</f>
        <v>ES</v>
      </c>
      <c r="N2197" s="51">
        <v>0</v>
      </c>
      <c r="O2197" s="52">
        <f>C2197+N2197+30</f>
        <v>44588</v>
      </c>
    </row>
    <row r="2198" spans="1:15" customFormat="1">
      <c r="A2198" t="s">
        <v>3489</v>
      </c>
      <c r="B2198" t="s">
        <v>711</v>
      </c>
      <c r="C2198" s="32">
        <v>44592</v>
      </c>
      <c r="D2198" s="33">
        <v>3108.2310000000002</v>
      </c>
      <c r="E2198" s="34">
        <v>0</v>
      </c>
      <c r="F2198" s="34">
        <v>3108.2310000000002</v>
      </c>
      <c r="G2198">
        <v>70</v>
      </c>
      <c r="H2198" t="s">
        <v>51</v>
      </c>
      <c r="I2198" t="s">
        <v>369</v>
      </c>
      <c r="J2198" t="s">
        <v>803</v>
      </c>
      <c r="K2198" s="23" t="str">
        <f>CONCATENATE(G:G,H:H,I:I,J:J)</f>
        <v>70FRM</v>
      </c>
      <c r="M2198" t="str">
        <f>VLOOKUP(B:B,CLIENTS!A:C,3,FALSE)</f>
        <v>ES</v>
      </c>
      <c r="N2198" s="51">
        <v>0</v>
      </c>
      <c r="O2198" s="52">
        <f>C2198+N2198+30</f>
        <v>44622</v>
      </c>
    </row>
    <row r="2199" spans="1:15" customFormat="1">
      <c r="A2199" t="s">
        <v>3490</v>
      </c>
      <c r="B2199" t="s">
        <v>711</v>
      </c>
      <c r="C2199" s="32">
        <v>44592</v>
      </c>
      <c r="D2199" s="33">
        <v>2846.4780000000001</v>
      </c>
      <c r="E2199" s="34">
        <v>0</v>
      </c>
      <c r="F2199" s="34">
        <v>2846.4780000000001</v>
      </c>
      <c r="G2199">
        <v>70</v>
      </c>
      <c r="H2199" t="s">
        <v>51</v>
      </c>
      <c r="I2199" t="s">
        <v>369</v>
      </c>
      <c r="J2199" t="s">
        <v>803</v>
      </c>
      <c r="K2199" s="23" t="str">
        <f>CONCATENATE(G:G,H:H,I:I,J:J)</f>
        <v>70FRM</v>
      </c>
      <c r="M2199" t="str">
        <f>VLOOKUP(B:B,CLIENTS!A:C,3,FALSE)</f>
        <v>ES</v>
      </c>
      <c r="N2199" s="51">
        <v>0</v>
      </c>
      <c r="O2199" s="52">
        <f>C2199+N2199+30</f>
        <v>44622</v>
      </c>
    </row>
    <row r="2200" spans="1:15" customFormat="1">
      <c r="A2200" t="s">
        <v>3491</v>
      </c>
      <c r="B2200" t="s">
        <v>711</v>
      </c>
      <c r="C2200" s="32">
        <v>44592</v>
      </c>
      <c r="D2200" s="33">
        <v>390.928</v>
      </c>
      <c r="E2200" s="34">
        <v>0</v>
      </c>
      <c r="F2200" s="34">
        <v>390.928</v>
      </c>
      <c r="G2200">
        <v>70</v>
      </c>
      <c r="H2200" t="s">
        <v>51</v>
      </c>
      <c r="I2200" t="s">
        <v>369</v>
      </c>
      <c r="J2200" t="s">
        <v>803</v>
      </c>
      <c r="K2200" s="23" t="str">
        <f>CONCATENATE(G:G,H:H,I:I,J:J)</f>
        <v>70FRM</v>
      </c>
      <c r="M2200" t="str">
        <f>VLOOKUP(B:B,CLIENTS!A:C,3,FALSE)</f>
        <v>ES</v>
      </c>
      <c r="N2200" s="51">
        <v>0</v>
      </c>
      <c r="O2200" s="52">
        <f>C2200+N2200+30</f>
        <v>44622</v>
      </c>
    </row>
    <row r="2201" spans="1:15" customFormat="1">
      <c r="A2201" t="s">
        <v>3492</v>
      </c>
      <c r="B2201" t="s">
        <v>711</v>
      </c>
      <c r="C2201" s="32">
        <v>44592</v>
      </c>
      <c r="D2201" s="33">
        <v>2540.9029999999998</v>
      </c>
      <c r="E2201" s="34">
        <v>0</v>
      </c>
      <c r="F2201" s="34">
        <v>2540.9029999999998</v>
      </c>
      <c r="G2201">
        <v>70</v>
      </c>
      <c r="H2201" t="s">
        <v>51</v>
      </c>
      <c r="I2201" t="s">
        <v>369</v>
      </c>
      <c r="J2201" t="s">
        <v>803</v>
      </c>
      <c r="K2201" s="23" t="str">
        <f>CONCATENATE(G:G,H:H,I:I,J:J)</f>
        <v>70FRM</v>
      </c>
      <c r="M2201" t="str">
        <f>VLOOKUP(B:B,CLIENTS!A:C,3,FALSE)</f>
        <v>ES</v>
      </c>
      <c r="N2201" s="51">
        <v>0</v>
      </c>
      <c r="O2201" s="52">
        <f>C2201+N2201+30</f>
        <v>44622</v>
      </c>
    </row>
    <row r="2202" spans="1:15" customFormat="1">
      <c r="A2202" t="s">
        <v>3493</v>
      </c>
      <c r="B2202" t="s">
        <v>711</v>
      </c>
      <c r="C2202" s="32">
        <v>44592</v>
      </c>
      <c r="D2202" s="33">
        <v>3868.7089999999998</v>
      </c>
      <c r="E2202" s="34">
        <v>0</v>
      </c>
      <c r="F2202" s="34">
        <v>3868.7089999999998</v>
      </c>
      <c r="G2202">
        <v>70</v>
      </c>
      <c r="H2202" t="s">
        <v>51</v>
      </c>
      <c r="I2202" t="s">
        <v>369</v>
      </c>
      <c r="J2202" t="s">
        <v>803</v>
      </c>
      <c r="K2202" s="23" t="str">
        <f>CONCATENATE(G:G,H:H,I:I,J:J)</f>
        <v>70FRM</v>
      </c>
      <c r="M2202" t="str">
        <f>VLOOKUP(B:B,CLIENTS!A:C,3,FALSE)</f>
        <v>ES</v>
      </c>
      <c r="N2202" s="51">
        <v>0</v>
      </c>
      <c r="O2202" s="52">
        <f>C2202+N2202+30</f>
        <v>44622</v>
      </c>
    </row>
    <row r="2203" spans="1:15" customFormat="1">
      <c r="A2203" t="s">
        <v>3494</v>
      </c>
      <c r="B2203" t="s">
        <v>711</v>
      </c>
      <c r="C2203" s="32">
        <v>44592</v>
      </c>
      <c r="D2203" s="33">
        <v>0.6</v>
      </c>
      <c r="E2203" s="34">
        <v>0</v>
      </c>
      <c r="F2203" s="34">
        <v>0.6</v>
      </c>
      <c r="G2203">
        <v>70</v>
      </c>
      <c r="H2203" t="s">
        <v>51</v>
      </c>
      <c r="I2203" t="s">
        <v>369</v>
      </c>
      <c r="J2203" t="s">
        <v>803</v>
      </c>
      <c r="K2203" s="23" t="str">
        <f>CONCATENATE(G:G,H:H,I:I,J:J)</f>
        <v>70FRM</v>
      </c>
      <c r="M2203" t="str">
        <f>VLOOKUP(B:B,CLIENTS!A:C,3,FALSE)</f>
        <v>ES</v>
      </c>
      <c r="N2203" s="51">
        <v>0</v>
      </c>
      <c r="O2203" s="52">
        <f>C2203+N2203+30</f>
        <v>44622</v>
      </c>
    </row>
    <row r="2204" spans="1:15" customFormat="1">
      <c r="A2204" t="s">
        <v>3495</v>
      </c>
      <c r="B2204" t="s">
        <v>711</v>
      </c>
      <c r="C2204" s="32">
        <v>44592</v>
      </c>
      <c r="D2204" s="33">
        <v>288.87799999999999</v>
      </c>
      <c r="E2204" s="34">
        <v>0</v>
      </c>
      <c r="F2204" s="34">
        <v>288.87799999999999</v>
      </c>
      <c r="G2204">
        <v>70</v>
      </c>
      <c r="H2204" t="s">
        <v>51</v>
      </c>
      <c r="I2204" t="s">
        <v>369</v>
      </c>
      <c r="J2204" t="s">
        <v>803</v>
      </c>
      <c r="K2204" s="23" t="str">
        <f>CONCATENATE(G:G,H:H,I:I,J:J)</f>
        <v>70FRM</v>
      </c>
      <c r="M2204" t="str">
        <f>VLOOKUP(B:B,CLIENTS!A:C,3,FALSE)</f>
        <v>ES</v>
      </c>
      <c r="N2204" s="51">
        <v>0</v>
      </c>
      <c r="O2204" s="52">
        <f>C2204+N2204+30</f>
        <v>44622</v>
      </c>
    </row>
    <row r="2205" spans="1:15" customFormat="1">
      <c r="A2205" t="s">
        <v>3496</v>
      </c>
      <c r="B2205" t="s">
        <v>711</v>
      </c>
      <c r="C2205" s="32">
        <v>44592</v>
      </c>
      <c r="D2205" s="33">
        <v>523.53599999999994</v>
      </c>
      <c r="E2205" s="34">
        <v>0</v>
      </c>
      <c r="F2205" s="34">
        <v>523.53599999999994</v>
      </c>
      <c r="G2205">
        <v>70</v>
      </c>
      <c r="H2205" t="s">
        <v>51</v>
      </c>
      <c r="I2205" t="s">
        <v>369</v>
      </c>
      <c r="J2205" t="s">
        <v>803</v>
      </c>
      <c r="K2205" s="23" t="str">
        <f>CONCATENATE(G:G,H:H,I:I,J:J)</f>
        <v>70FRM</v>
      </c>
      <c r="M2205" t="str">
        <f>VLOOKUP(B:B,CLIENTS!A:C,3,FALSE)</f>
        <v>ES</v>
      </c>
      <c r="N2205" s="51">
        <v>0</v>
      </c>
      <c r="O2205" s="52">
        <f>C2205+N2205+30</f>
        <v>44622</v>
      </c>
    </row>
    <row r="2206" spans="1:15" customFormat="1">
      <c r="A2206" t="s">
        <v>3497</v>
      </c>
      <c r="B2206" t="s">
        <v>711</v>
      </c>
      <c r="C2206" s="32">
        <v>44592</v>
      </c>
      <c r="D2206" s="33">
        <v>231.79900000000001</v>
      </c>
      <c r="E2206" s="34">
        <v>0</v>
      </c>
      <c r="F2206" s="34">
        <v>231.79900000000001</v>
      </c>
      <c r="G2206">
        <v>70</v>
      </c>
      <c r="H2206" t="s">
        <v>51</v>
      </c>
      <c r="I2206" t="s">
        <v>369</v>
      </c>
      <c r="J2206" t="s">
        <v>803</v>
      </c>
      <c r="K2206" s="23" t="str">
        <f>CONCATENATE(G:G,H:H,I:I,J:J)</f>
        <v>70FRM</v>
      </c>
      <c r="M2206" t="str">
        <f>VLOOKUP(B:B,CLIENTS!A:C,3,FALSE)</f>
        <v>ES</v>
      </c>
      <c r="N2206" s="51">
        <v>0</v>
      </c>
      <c r="O2206" s="52">
        <f>C2206+N2206+30</f>
        <v>44622</v>
      </c>
    </row>
    <row r="2207" spans="1:15" customFormat="1">
      <c r="A2207" t="s">
        <v>2198</v>
      </c>
      <c r="B2207" t="s">
        <v>888</v>
      </c>
      <c r="C2207" s="32">
        <v>44530</v>
      </c>
      <c r="D2207" s="33">
        <v>5559.2860000000001</v>
      </c>
      <c r="E2207" s="34">
        <v>3500</v>
      </c>
      <c r="F2207" s="34">
        <v>2059.2860000000001</v>
      </c>
      <c r="G2207">
        <v>70</v>
      </c>
      <c r="H2207" t="s">
        <v>51</v>
      </c>
      <c r="I2207" t="s">
        <v>369</v>
      </c>
      <c r="J2207" t="s">
        <v>588</v>
      </c>
      <c r="K2207" s="23" t="str">
        <f>CONCATENATE(G:G,H:H,I:I,J:J)</f>
        <v>70FRC</v>
      </c>
      <c r="M2207" t="str">
        <f>VLOOKUP(B:B,CLIENTS!A:C,3,FALSE)</f>
        <v>CH090</v>
      </c>
      <c r="N2207" s="51" t="str">
        <f>RIGHT(M:M,3)</f>
        <v>090</v>
      </c>
      <c r="O2207" s="52">
        <f>C2207+N2207+30</f>
        <v>44650</v>
      </c>
    </row>
    <row r="2208" spans="1:15" customFormat="1">
      <c r="A2208" t="s">
        <v>843</v>
      </c>
      <c r="B2208" t="s">
        <v>743</v>
      </c>
      <c r="C2208" s="32">
        <v>43678</v>
      </c>
      <c r="D2208" s="33">
        <v>-3067</v>
      </c>
      <c r="E2208" s="34">
        <v>-3059.9119999999998</v>
      </c>
      <c r="F2208" s="34">
        <v>-7.0880000000000001</v>
      </c>
      <c r="G2208">
        <v>70</v>
      </c>
      <c r="H2208" t="s">
        <v>51</v>
      </c>
      <c r="I2208" t="s">
        <v>369</v>
      </c>
      <c r="J2208" t="s">
        <v>103</v>
      </c>
      <c r="K2208" s="23" t="str">
        <f>CONCATENATE(G:G,H:H,I:I,J:J)</f>
        <v>70FRA</v>
      </c>
      <c r="M2208" t="str">
        <f>VLOOKUP(B:B,CLIENTS!A:C,3,FALSE)</f>
        <v>CH090</v>
      </c>
      <c r="N2208" s="51" t="str">
        <f>RIGHT(M:M,3)</f>
        <v>090</v>
      </c>
      <c r="O2208" s="52">
        <f>C2208+N2208+30</f>
        <v>43798</v>
      </c>
    </row>
    <row r="2209" spans="1:15" customFormat="1">
      <c r="A2209" t="s">
        <v>2589</v>
      </c>
      <c r="B2209" t="s">
        <v>743</v>
      </c>
      <c r="C2209" s="32">
        <v>44558</v>
      </c>
      <c r="D2209" s="33">
        <v>6443.8850000000002</v>
      </c>
      <c r="E2209" s="34">
        <v>6439.7520000000004</v>
      </c>
      <c r="F2209" s="34">
        <v>4.133</v>
      </c>
      <c r="G2209">
        <v>70</v>
      </c>
      <c r="H2209" t="s">
        <v>51</v>
      </c>
      <c r="I2209" t="s">
        <v>369</v>
      </c>
      <c r="J2209" t="s">
        <v>682</v>
      </c>
      <c r="K2209" s="23" t="str">
        <f>CONCATENATE(G:G,H:H,I:I,J:J)</f>
        <v>70FRD</v>
      </c>
      <c r="M2209" t="str">
        <f>VLOOKUP(B:B,CLIENTS!A:C,3,FALSE)</f>
        <v>CH090</v>
      </c>
      <c r="N2209" s="51" t="str">
        <f>RIGHT(M:M,3)</f>
        <v>090</v>
      </c>
      <c r="O2209" s="52">
        <f>C2209+N2209+30</f>
        <v>44678</v>
      </c>
    </row>
    <row r="2210" spans="1:15" customFormat="1">
      <c r="A2210" t="s">
        <v>3528</v>
      </c>
      <c r="B2210" t="s">
        <v>743</v>
      </c>
      <c r="C2210" s="32">
        <v>44592</v>
      </c>
      <c r="D2210" s="33">
        <v>4814.259</v>
      </c>
      <c r="E2210" s="34">
        <v>0</v>
      </c>
      <c r="F2210" s="34">
        <v>4814.259</v>
      </c>
      <c r="G2210">
        <v>70</v>
      </c>
      <c r="H2210" t="s">
        <v>51</v>
      </c>
      <c r="I2210" t="s">
        <v>369</v>
      </c>
      <c r="J2210" t="s">
        <v>803</v>
      </c>
      <c r="K2210" s="23" t="str">
        <f>CONCATENATE(G:G,H:H,I:I,J:J)</f>
        <v>70FRM</v>
      </c>
      <c r="M2210" t="str">
        <f>VLOOKUP(B:B,CLIENTS!A:C,3,FALSE)</f>
        <v>CH090</v>
      </c>
      <c r="N2210" s="51" t="str">
        <f>RIGHT(M:M,3)</f>
        <v>090</v>
      </c>
      <c r="O2210" s="52">
        <f>C2210+N2210+30</f>
        <v>44712</v>
      </c>
    </row>
    <row r="2211" spans="1:15" customFormat="1">
      <c r="A2211" t="s">
        <v>2593</v>
      </c>
      <c r="B2211" t="s">
        <v>1042</v>
      </c>
      <c r="C2211" s="32">
        <v>44558</v>
      </c>
      <c r="D2211" s="33">
        <v>334.51400000000001</v>
      </c>
      <c r="E2211" s="34">
        <v>0</v>
      </c>
      <c r="F2211" s="34">
        <v>334.51400000000001</v>
      </c>
      <c r="G2211">
        <v>70</v>
      </c>
      <c r="H2211" t="s">
        <v>51</v>
      </c>
      <c r="I2211" t="s">
        <v>369</v>
      </c>
      <c r="J2211" t="s">
        <v>682</v>
      </c>
      <c r="K2211" s="23" t="str">
        <f>CONCATENATE(G:G,H:H,I:I,J:J)</f>
        <v>70FRD</v>
      </c>
      <c r="M2211" t="str">
        <f>VLOOKUP(B:B,CLIENTS!A:C,3,FALSE)</f>
        <v>CH060</v>
      </c>
      <c r="N2211" s="51" t="str">
        <f>RIGHT(M:M,3)</f>
        <v>060</v>
      </c>
      <c r="O2211" s="52">
        <f>C2211+N2211+30</f>
        <v>44648</v>
      </c>
    </row>
    <row r="2212" spans="1:15" customFormat="1">
      <c r="A2212" t="s">
        <v>3521</v>
      </c>
      <c r="B2212" t="s">
        <v>1042</v>
      </c>
      <c r="C2212" s="32">
        <v>44592</v>
      </c>
      <c r="D2212" s="33">
        <v>3636.9349999999999</v>
      </c>
      <c r="E2212" s="34">
        <v>0</v>
      </c>
      <c r="F2212" s="34">
        <v>3636.9349999999999</v>
      </c>
      <c r="G2212">
        <v>70</v>
      </c>
      <c r="H2212" t="s">
        <v>51</v>
      </c>
      <c r="I2212" t="s">
        <v>369</v>
      </c>
      <c r="J2212" t="s">
        <v>803</v>
      </c>
      <c r="K2212" s="23" t="str">
        <f>CONCATENATE(G:G,H:H,I:I,J:J)</f>
        <v>70FRM</v>
      </c>
      <c r="M2212" t="str">
        <f>VLOOKUP(B:B,CLIENTS!A:C,3,FALSE)</f>
        <v>CH060</v>
      </c>
      <c r="N2212" s="51" t="str">
        <f>RIGHT(M:M,3)</f>
        <v>060</v>
      </c>
      <c r="O2212" s="52">
        <f>C2212+N2212+30</f>
        <v>44682</v>
      </c>
    </row>
    <row r="2213" spans="1:15" customFormat="1">
      <c r="A2213" t="s">
        <v>3503</v>
      </c>
      <c r="B2213" t="s">
        <v>2197</v>
      </c>
      <c r="C2213" s="32">
        <v>44592</v>
      </c>
      <c r="D2213" s="33">
        <v>6461.2939999999999</v>
      </c>
      <c r="E2213" s="34">
        <v>0</v>
      </c>
      <c r="F2213" s="34">
        <v>6461.2939999999999</v>
      </c>
      <c r="G2213">
        <v>70</v>
      </c>
      <c r="H2213" t="s">
        <v>51</v>
      </c>
      <c r="I2213" t="s">
        <v>369</v>
      </c>
      <c r="J2213" t="s">
        <v>803</v>
      </c>
      <c r="K2213" s="23" t="str">
        <f>CONCATENATE(G:G,H:H,I:I,J:J)</f>
        <v>70FRM</v>
      </c>
      <c r="M2213" t="str">
        <f>VLOOKUP(B:B,CLIENTS!A:C,3,FALSE)</f>
        <v>CH090</v>
      </c>
      <c r="N2213" s="51" t="str">
        <f>RIGHT(M:M,3)</f>
        <v>090</v>
      </c>
      <c r="O2213" s="52">
        <f>C2213+N2213+30</f>
        <v>44712</v>
      </c>
    </row>
    <row r="2214" spans="1:15" customFormat="1">
      <c r="A2214" t="s">
        <v>3504</v>
      </c>
      <c r="B2214" t="s">
        <v>2197</v>
      </c>
      <c r="C2214" s="32">
        <v>44592</v>
      </c>
      <c r="D2214" s="33">
        <v>834.75400000000002</v>
      </c>
      <c r="E2214" s="34">
        <v>0</v>
      </c>
      <c r="F2214" s="34">
        <v>834.75400000000002</v>
      </c>
      <c r="G2214">
        <v>70</v>
      </c>
      <c r="H2214" t="s">
        <v>51</v>
      </c>
      <c r="I2214" t="s">
        <v>369</v>
      </c>
      <c r="J2214" t="s">
        <v>803</v>
      </c>
      <c r="K2214" s="23" t="str">
        <f>CONCATENATE(G:G,H:H,I:I,J:J)</f>
        <v>70FRM</v>
      </c>
      <c r="M2214" t="str">
        <f>VLOOKUP(B:B,CLIENTS!A:C,3,FALSE)</f>
        <v>CH090</v>
      </c>
      <c r="N2214" s="51" t="str">
        <f>RIGHT(M:M,3)</f>
        <v>090</v>
      </c>
      <c r="O2214" s="52">
        <f>C2214+N2214+30</f>
        <v>44712</v>
      </c>
    </row>
    <row r="2215" spans="1:15" customFormat="1">
      <c r="A2215" t="s">
        <v>3522</v>
      </c>
      <c r="B2215" t="s">
        <v>3523</v>
      </c>
      <c r="C2215" s="32">
        <v>44592</v>
      </c>
      <c r="D2215" s="33">
        <v>292.33800000000002</v>
      </c>
      <c r="E2215" s="34">
        <v>0</v>
      </c>
      <c r="F2215" s="34">
        <v>292.33800000000002</v>
      </c>
      <c r="G2215">
        <v>70</v>
      </c>
      <c r="H2215" t="s">
        <v>51</v>
      </c>
      <c r="I2215" t="s">
        <v>369</v>
      </c>
      <c r="J2215" t="s">
        <v>803</v>
      </c>
      <c r="K2215" s="23" t="str">
        <f>CONCATENATE(G:G,H:H,I:I,J:J)</f>
        <v>70FRM</v>
      </c>
      <c r="M2215" t="e">
        <f>VLOOKUP(B:B,CLIENTS!A:C,3,FALSE)</f>
        <v>#N/A</v>
      </c>
      <c r="N2215" s="51" t="e">
        <f>RIGHT(M:M,3)</f>
        <v>#N/A</v>
      </c>
      <c r="O2215" s="52" t="e">
        <f>C2215+N2215</f>
        <v>#N/A</v>
      </c>
    </row>
    <row r="2216" spans="1:15" customFormat="1">
      <c r="A2216" t="s">
        <v>3498</v>
      </c>
      <c r="B2216" t="s">
        <v>3499</v>
      </c>
      <c r="C2216" s="32">
        <v>44592</v>
      </c>
      <c r="D2216" s="33">
        <v>3452.2530000000002</v>
      </c>
      <c r="E2216" s="34">
        <v>0</v>
      </c>
      <c r="F2216" s="34">
        <v>3452.2530000000002</v>
      </c>
      <c r="G2216">
        <v>70</v>
      </c>
      <c r="H2216" t="s">
        <v>51</v>
      </c>
      <c r="I2216" t="s">
        <v>369</v>
      </c>
      <c r="J2216" t="s">
        <v>803</v>
      </c>
      <c r="K2216" s="23" t="str">
        <f>CONCATENATE(G:G,H:H,I:I,J:J)</f>
        <v>70FRM</v>
      </c>
      <c r="M2216" t="e">
        <f>VLOOKUP(B:B,CLIENTS!A:C,3,FALSE)</f>
        <v>#N/A</v>
      </c>
      <c r="N2216" s="51" t="e">
        <f>RIGHT(M:M,3)</f>
        <v>#N/A</v>
      </c>
      <c r="O2216" s="52" t="e">
        <f>C2216+N2216</f>
        <v>#N/A</v>
      </c>
    </row>
    <row r="2217" spans="1:15" customFormat="1">
      <c r="A2217" t="s">
        <v>3500</v>
      </c>
      <c r="B2217" t="s">
        <v>3499</v>
      </c>
      <c r="C2217" s="32">
        <v>44592</v>
      </c>
      <c r="D2217" s="33">
        <v>3601.857</v>
      </c>
      <c r="E2217" s="34">
        <v>0</v>
      </c>
      <c r="F2217" s="34">
        <v>3601.857</v>
      </c>
      <c r="G2217">
        <v>70</v>
      </c>
      <c r="H2217" t="s">
        <v>51</v>
      </c>
      <c r="I2217" t="s">
        <v>369</v>
      </c>
      <c r="J2217" t="s">
        <v>803</v>
      </c>
      <c r="K2217" s="23" t="str">
        <f>CONCATENATE(G:G,H:H,I:I,J:J)</f>
        <v>70FRM</v>
      </c>
      <c r="M2217" t="e">
        <f>VLOOKUP(B:B,CLIENTS!A:C,3,FALSE)</f>
        <v>#N/A</v>
      </c>
      <c r="N2217" s="51" t="e">
        <f>RIGHT(M:M,3)</f>
        <v>#N/A</v>
      </c>
      <c r="O2217" s="52" t="e">
        <f>C2217+N2217</f>
        <v>#N/A</v>
      </c>
    </row>
    <row r="2218" spans="1:15" customFormat="1">
      <c r="A2218" t="s">
        <v>3501</v>
      </c>
      <c r="B2218" t="s">
        <v>3499</v>
      </c>
      <c r="C2218" s="32">
        <v>44592</v>
      </c>
      <c r="D2218" s="33">
        <v>486.03</v>
      </c>
      <c r="E2218" s="34">
        <v>0</v>
      </c>
      <c r="F2218" s="34">
        <v>486.03</v>
      </c>
      <c r="G2218">
        <v>70</v>
      </c>
      <c r="H2218" t="s">
        <v>51</v>
      </c>
      <c r="I2218" t="s">
        <v>369</v>
      </c>
      <c r="J2218" t="s">
        <v>803</v>
      </c>
      <c r="K2218" s="23" t="str">
        <f>CONCATENATE(G:G,H:H,I:I,J:J)</f>
        <v>70FRM</v>
      </c>
      <c r="M2218" t="e">
        <f>VLOOKUP(B:B,CLIENTS!A:C,3,FALSE)</f>
        <v>#N/A</v>
      </c>
      <c r="N2218" s="51" t="e">
        <f>RIGHT(M:M,3)</f>
        <v>#N/A</v>
      </c>
      <c r="O2218" s="52" t="e">
        <f>C2218+N2218</f>
        <v>#N/A</v>
      </c>
    </row>
    <row r="2219" spans="1:15" customFormat="1">
      <c r="A2219" t="s">
        <v>3502</v>
      </c>
      <c r="B2219" t="s">
        <v>3499</v>
      </c>
      <c r="C2219" s="32">
        <v>44592</v>
      </c>
      <c r="D2219" s="33">
        <v>2120.2910000000002</v>
      </c>
      <c r="E2219" s="34">
        <v>0</v>
      </c>
      <c r="F2219" s="34">
        <v>2120.2910000000002</v>
      </c>
      <c r="G2219">
        <v>70</v>
      </c>
      <c r="H2219" t="s">
        <v>51</v>
      </c>
      <c r="I2219" t="s">
        <v>369</v>
      </c>
      <c r="J2219" t="s">
        <v>803</v>
      </c>
      <c r="K2219" s="23" t="str">
        <f>CONCATENATE(G:G,H:H,I:I,J:J)</f>
        <v>70FRM</v>
      </c>
      <c r="M2219" t="e">
        <f>VLOOKUP(B:B,CLIENTS!A:C,3,FALSE)</f>
        <v>#N/A</v>
      </c>
      <c r="N2219" s="51" t="e">
        <f>RIGHT(M:M,3)</f>
        <v>#N/A</v>
      </c>
      <c r="O2219" s="52" t="e">
        <f>C2219+N2219</f>
        <v>#N/A</v>
      </c>
    </row>
    <row r="2220" spans="1:15" customFormat="1">
      <c r="A2220" t="s">
        <v>3550</v>
      </c>
      <c r="B2220" t="s">
        <v>923</v>
      </c>
      <c r="C2220" s="32">
        <v>44592</v>
      </c>
      <c r="D2220" s="33">
        <v>2022.002</v>
      </c>
      <c r="E2220" s="34">
        <v>0</v>
      </c>
      <c r="F2220" s="34">
        <v>2022.002</v>
      </c>
      <c r="G2220">
        <v>70</v>
      </c>
      <c r="H2220" t="s">
        <v>51</v>
      </c>
      <c r="I2220" t="s">
        <v>369</v>
      </c>
      <c r="J2220" t="s">
        <v>803</v>
      </c>
      <c r="K2220" s="23" t="str">
        <f>CONCATENATE(G:G,H:H,I:I,J:J)</f>
        <v>70FRM</v>
      </c>
      <c r="M2220" t="str">
        <f>VLOOKUP(B:B,CLIENTS!A:C,3,FALSE)</f>
        <v>CH060</v>
      </c>
      <c r="N2220" s="51" t="str">
        <f>RIGHT(M:M,3)</f>
        <v>060</v>
      </c>
      <c r="O2220" s="52">
        <f>C2220+N2220+30</f>
        <v>44682</v>
      </c>
    </row>
    <row r="2221" spans="1:15" customFormat="1">
      <c r="A2221" t="s">
        <v>3554</v>
      </c>
      <c r="B2221" t="s">
        <v>1016</v>
      </c>
      <c r="C2221" s="32">
        <v>44592</v>
      </c>
      <c r="D2221" s="33">
        <v>9323.7999999999993</v>
      </c>
      <c r="E2221" s="34">
        <v>0</v>
      </c>
      <c r="F2221" s="34">
        <v>9323.7999999999993</v>
      </c>
      <c r="G2221">
        <v>70</v>
      </c>
      <c r="H2221" t="s">
        <v>51</v>
      </c>
      <c r="I2221" t="s">
        <v>369</v>
      </c>
      <c r="J2221" t="s">
        <v>803</v>
      </c>
      <c r="K2221" s="23" t="str">
        <f>CONCATENATE(G:G,H:H,I:I,J:J)</f>
        <v>70FRM</v>
      </c>
      <c r="M2221" t="str">
        <f>VLOOKUP(B:B,CLIENTS!A:C,3,FALSE)</f>
        <v>TR060</v>
      </c>
      <c r="N2221" s="51" t="str">
        <f>RIGHT(M:M,3)</f>
        <v>060</v>
      </c>
      <c r="O2221" s="52">
        <f>C2221+N2221+30</f>
        <v>44682</v>
      </c>
    </row>
    <row r="2222" spans="1:15" customFormat="1">
      <c r="A2222" t="s">
        <v>822</v>
      </c>
      <c r="B2222" t="s">
        <v>510</v>
      </c>
      <c r="C2222" s="32">
        <v>43623</v>
      </c>
      <c r="D2222" s="33">
        <v>-2184.306</v>
      </c>
      <c r="E2222" s="34">
        <v>-2183.7060000000001</v>
      </c>
      <c r="F2222" s="34">
        <v>-0.6</v>
      </c>
      <c r="G2222">
        <v>70</v>
      </c>
      <c r="H2222" t="s">
        <v>51</v>
      </c>
      <c r="I2222" t="s">
        <v>369</v>
      </c>
      <c r="J2222" t="s">
        <v>103</v>
      </c>
      <c r="K2222" s="23" t="str">
        <f>CONCATENATE(G:G,H:H,I:I,J:J)</f>
        <v>70FRA</v>
      </c>
      <c r="M2222" t="str">
        <f>VLOOKUP(B:B,CLIENTS!A:C,3,FALSE)</f>
        <v>CH060</v>
      </c>
      <c r="N2222" s="51" t="str">
        <f>RIGHT(M:M,3)</f>
        <v>060</v>
      </c>
      <c r="O2222" s="52">
        <f>C2222+N2222+30</f>
        <v>43713</v>
      </c>
    </row>
    <row r="2223" spans="1:15" customFormat="1">
      <c r="A2223" t="s">
        <v>834</v>
      </c>
      <c r="B2223" t="s">
        <v>510</v>
      </c>
      <c r="C2223" s="32">
        <v>43648</v>
      </c>
      <c r="D2223" s="33">
        <v>-2526.569</v>
      </c>
      <c r="E2223" s="34">
        <v>-2525.9690000000001</v>
      </c>
      <c r="F2223" s="34">
        <v>-0.6</v>
      </c>
      <c r="G2223">
        <v>70</v>
      </c>
      <c r="H2223" t="s">
        <v>51</v>
      </c>
      <c r="I2223" t="s">
        <v>369</v>
      </c>
      <c r="J2223" t="s">
        <v>103</v>
      </c>
      <c r="K2223" s="23" t="str">
        <f>CONCATENATE(G:G,H:H,I:I,J:J)</f>
        <v>70FRA</v>
      </c>
      <c r="M2223" t="str">
        <f>VLOOKUP(B:B,CLIENTS!A:C,3,FALSE)</f>
        <v>CH060</v>
      </c>
      <c r="N2223" s="51" t="str">
        <f>RIGHT(M:M,3)</f>
        <v>060</v>
      </c>
      <c r="O2223" s="52">
        <f>C2223+N2223+30</f>
        <v>43738</v>
      </c>
    </row>
    <row r="2224" spans="1:15" customFormat="1">
      <c r="A2224" t="s">
        <v>2607</v>
      </c>
      <c r="B2224" t="s">
        <v>510</v>
      </c>
      <c r="C2224" s="32">
        <v>44558</v>
      </c>
      <c r="D2224" s="33">
        <v>16782.098999999998</v>
      </c>
      <c r="E2224" s="34">
        <v>16669.118999999999</v>
      </c>
      <c r="F2224" s="34">
        <v>112.98</v>
      </c>
      <c r="G2224">
        <v>70</v>
      </c>
      <c r="H2224" t="s">
        <v>51</v>
      </c>
      <c r="I2224" t="s">
        <v>369</v>
      </c>
      <c r="J2224" t="s">
        <v>682</v>
      </c>
      <c r="K2224" s="23" t="str">
        <f>CONCATENATE(G:G,H:H,I:I,J:J)</f>
        <v>70FRD</v>
      </c>
      <c r="M2224" t="str">
        <f>VLOOKUP(B:B,CLIENTS!A:C,3,FALSE)</f>
        <v>CH060</v>
      </c>
      <c r="N2224" s="51" t="str">
        <f>RIGHT(M:M,3)</f>
        <v>060</v>
      </c>
      <c r="O2224" s="52">
        <f>C2224+N2224+30</f>
        <v>44648</v>
      </c>
    </row>
    <row r="2225" spans="1:15" customFormat="1">
      <c r="A2225" t="s">
        <v>3551</v>
      </c>
      <c r="B2225" t="s">
        <v>1072</v>
      </c>
      <c r="C2225" s="32">
        <v>44592</v>
      </c>
      <c r="D2225" s="33">
        <v>2022.0039999999999</v>
      </c>
      <c r="E2225" s="34">
        <v>0</v>
      </c>
      <c r="F2225" s="34">
        <v>2022.0039999999999</v>
      </c>
      <c r="G2225">
        <v>70</v>
      </c>
      <c r="H2225" t="s">
        <v>51</v>
      </c>
      <c r="I2225" t="s">
        <v>369</v>
      </c>
      <c r="J2225" t="s">
        <v>803</v>
      </c>
      <c r="K2225" s="23" t="str">
        <f>CONCATENATE(G:G,H:H,I:I,J:J)</f>
        <v>70FRM</v>
      </c>
      <c r="M2225" t="str">
        <f>VLOOKUP(B:B,CLIENTS!A:C,3,FALSE)</f>
        <v>CH090</v>
      </c>
      <c r="N2225" s="51" t="str">
        <f>RIGHT(M:M,3)</f>
        <v>090</v>
      </c>
      <c r="O2225" s="52">
        <f>C2225+N2225+30</f>
        <v>44712</v>
      </c>
    </row>
    <row r="2226" spans="1:15" customFormat="1">
      <c r="A2226" t="s">
        <v>3552</v>
      </c>
      <c r="B2226" t="s">
        <v>3553</v>
      </c>
      <c r="C2226" s="32">
        <v>44592</v>
      </c>
      <c r="D2226" s="33">
        <v>2079.0810000000001</v>
      </c>
      <c r="E2226" s="34">
        <v>0</v>
      </c>
      <c r="F2226" s="34">
        <v>2079.0810000000001</v>
      </c>
      <c r="G2226">
        <v>70</v>
      </c>
      <c r="H2226" t="s">
        <v>51</v>
      </c>
      <c r="I2226" t="s">
        <v>369</v>
      </c>
      <c r="J2226" t="s">
        <v>803</v>
      </c>
      <c r="K2226" s="23" t="str">
        <f>CONCATENATE(G:G,H:H,I:I,J:J)</f>
        <v>70FRM</v>
      </c>
      <c r="M2226" t="str">
        <f>VLOOKUP(B:B,CLIENTS!A:C,3,FALSE)</f>
        <v>CH090</v>
      </c>
      <c r="N2226" s="51" t="str">
        <f>RIGHT(M:M,3)</f>
        <v>090</v>
      </c>
      <c r="O2226" s="52">
        <f>C2226+N2226+30</f>
        <v>44712</v>
      </c>
    </row>
    <row r="2227" spans="1:15" customFormat="1">
      <c r="A2227" t="s">
        <v>3555</v>
      </c>
      <c r="B2227" t="s">
        <v>3556</v>
      </c>
      <c r="C2227" s="32">
        <v>44592</v>
      </c>
      <c r="D2227" s="33">
        <v>417.45</v>
      </c>
      <c r="E2227" s="34">
        <v>0</v>
      </c>
      <c r="F2227" s="34">
        <v>417.45</v>
      </c>
      <c r="G2227">
        <v>70</v>
      </c>
      <c r="H2227" t="s">
        <v>51</v>
      </c>
      <c r="I2227" t="s">
        <v>369</v>
      </c>
      <c r="J2227" t="s">
        <v>803</v>
      </c>
      <c r="K2227" s="23" t="str">
        <f>CONCATENATE(G:G,H:H,I:I,J:J)</f>
        <v>70FRM</v>
      </c>
      <c r="M2227" t="str">
        <f>VLOOKUP(B:B,CLIENTS!A:C,3,FALSE)</f>
        <v>ES</v>
      </c>
      <c r="N2227" s="51">
        <v>0</v>
      </c>
      <c r="O2227" s="52">
        <f>C2227+N2227+30</f>
        <v>44622</v>
      </c>
    </row>
    <row r="2228" spans="1:15" customFormat="1">
      <c r="A2228" t="s">
        <v>3572</v>
      </c>
      <c r="B2228" t="s">
        <v>668</v>
      </c>
      <c r="C2228" s="32">
        <v>44592</v>
      </c>
      <c r="D2228" s="33">
        <v>10450.888999999999</v>
      </c>
      <c r="E2228" s="34">
        <v>0</v>
      </c>
      <c r="F2228" s="34">
        <v>10450.888999999999</v>
      </c>
      <c r="G2228">
        <v>70</v>
      </c>
      <c r="H2228" t="s">
        <v>51</v>
      </c>
      <c r="I2228" t="s">
        <v>369</v>
      </c>
      <c r="J2228" t="s">
        <v>803</v>
      </c>
      <c r="K2228" s="23" t="str">
        <f>CONCATENATE(G:G,H:H,I:I,J:J)</f>
        <v>70FRM</v>
      </c>
      <c r="M2228" t="str">
        <f>VLOOKUP(B:B,CLIENTS!A:C,3,FALSE)</f>
        <v>ES030</v>
      </c>
      <c r="N2228" s="51" t="str">
        <f>RIGHT(M:M,3)</f>
        <v>030</v>
      </c>
      <c r="O2228" s="52">
        <f>C2228+N2228+30</f>
        <v>44652</v>
      </c>
    </row>
    <row r="2229" spans="1:15" customFormat="1">
      <c r="A2229" t="s">
        <v>2200</v>
      </c>
      <c r="B2229" t="s">
        <v>692</v>
      </c>
      <c r="C2229" s="32">
        <v>44530</v>
      </c>
      <c r="D2229" s="33">
        <v>3879.9110000000001</v>
      </c>
      <c r="E2229" s="34">
        <v>1479.9110000000001</v>
      </c>
      <c r="F2229" s="34">
        <v>2400</v>
      </c>
      <c r="G2229">
        <v>70</v>
      </c>
      <c r="H2229" t="s">
        <v>51</v>
      </c>
      <c r="I2229" t="s">
        <v>369</v>
      </c>
      <c r="J2229" t="s">
        <v>588</v>
      </c>
      <c r="K2229" s="23" t="str">
        <f>CONCATENATE(G:G,H:H,I:I,J:J)</f>
        <v>70FRC</v>
      </c>
      <c r="M2229" t="str">
        <f>VLOOKUP(B:B,CLIENTS!A:C,3,FALSE)</f>
        <v>ES</v>
      </c>
      <c r="N2229" s="51">
        <v>0</v>
      </c>
      <c r="O2229" s="52">
        <f>C2229+N2229+30</f>
        <v>44560</v>
      </c>
    </row>
    <row r="2230" spans="1:15" customFormat="1">
      <c r="A2230" t="s">
        <v>2608</v>
      </c>
      <c r="B2230" t="s">
        <v>692</v>
      </c>
      <c r="C2230" s="32">
        <v>44558</v>
      </c>
      <c r="D2230" s="33">
        <v>5848.1109999999999</v>
      </c>
      <c r="E2230" s="34">
        <v>0</v>
      </c>
      <c r="F2230" s="34">
        <v>5848.1109999999999</v>
      </c>
      <c r="G2230">
        <v>70</v>
      </c>
      <c r="H2230" t="s">
        <v>51</v>
      </c>
      <c r="I2230" t="s">
        <v>369</v>
      </c>
      <c r="J2230" t="s">
        <v>682</v>
      </c>
      <c r="K2230" s="23" t="str">
        <f>CONCATENATE(G:G,H:H,I:I,J:J)</f>
        <v>70FRD</v>
      </c>
      <c r="M2230" t="str">
        <f>VLOOKUP(B:B,CLIENTS!A:C,3,FALSE)</f>
        <v>ES</v>
      </c>
      <c r="N2230" s="51">
        <v>0</v>
      </c>
      <c r="O2230" s="52">
        <f>C2230+N2230+30</f>
        <v>44588</v>
      </c>
    </row>
    <row r="2231" spans="1:15" customFormat="1">
      <c r="A2231" t="s">
        <v>3568</v>
      </c>
      <c r="B2231" t="s">
        <v>741</v>
      </c>
      <c r="C2231" s="32">
        <v>44592</v>
      </c>
      <c r="D2231" s="33">
        <v>14314.157999999999</v>
      </c>
      <c r="E2231" s="34">
        <v>0</v>
      </c>
      <c r="F2231" s="34">
        <v>14314.157999999999</v>
      </c>
      <c r="G2231">
        <v>70</v>
      </c>
      <c r="H2231" t="s">
        <v>51</v>
      </c>
      <c r="I2231" t="s">
        <v>369</v>
      </c>
      <c r="J2231" t="s">
        <v>803</v>
      </c>
      <c r="K2231" s="23" t="str">
        <f>CONCATENATE(G:G,H:H,I:I,J:J)</f>
        <v>70FRM</v>
      </c>
      <c r="M2231" t="str">
        <f>VLOOKUP(B:B,CLIENTS!A:C,3,FALSE)</f>
        <v>CH060</v>
      </c>
      <c r="N2231" s="51" t="str">
        <f>RIGHT(M:M,3)</f>
        <v>060</v>
      </c>
      <c r="O2231" s="52">
        <f>C2231+N2231+30</f>
        <v>44682</v>
      </c>
    </row>
    <row r="2232" spans="1:15" customFormat="1">
      <c r="A2232" t="s">
        <v>2601</v>
      </c>
      <c r="B2232" t="s">
        <v>802</v>
      </c>
      <c r="C2232" s="32">
        <v>44558</v>
      </c>
      <c r="D2232" s="33">
        <v>445.452</v>
      </c>
      <c r="E2232" s="34">
        <v>0</v>
      </c>
      <c r="F2232" s="34">
        <v>445.452</v>
      </c>
      <c r="G2232">
        <v>70</v>
      </c>
      <c r="H2232" t="s">
        <v>51</v>
      </c>
      <c r="I2232" t="s">
        <v>369</v>
      </c>
      <c r="J2232" t="s">
        <v>682</v>
      </c>
      <c r="K2232" s="23" t="str">
        <f>CONCATENATE(G:G,H:H,I:I,J:J)</f>
        <v>70FRD</v>
      </c>
      <c r="M2232" t="str">
        <f>VLOOKUP(B:B,CLIENTS!A:C,3,FALSE)</f>
        <v>CH060</v>
      </c>
      <c r="N2232" s="51" t="str">
        <f>RIGHT(M:M,3)</f>
        <v>060</v>
      </c>
      <c r="O2232" s="52">
        <f>C2232+N2232+30</f>
        <v>44648</v>
      </c>
    </row>
    <row r="2233" spans="1:15" customFormat="1">
      <c r="A2233" t="s">
        <v>3567</v>
      </c>
      <c r="B2233" t="s">
        <v>802</v>
      </c>
      <c r="C2233" s="32">
        <v>44592</v>
      </c>
      <c r="D2233" s="33">
        <v>1221.7449999999999</v>
      </c>
      <c r="E2233" s="34">
        <v>0</v>
      </c>
      <c r="F2233" s="34">
        <v>1221.7449999999999</v>
      </c>
      <c r="G2233">
        <v>70</v>
      </c>
      <c r="H2233" t="s">
        <v>51</v>
      </c>
      <c r="I2233" t="s">
        <v>369</v>
      </c>
      <c r="J2233" t="s">
        <v>803</v>
      </c>
      <c r="K2233" s="23" t="str">
        <f>CONCATENATE(G:G,H:H,I:I,J:J)</f>
        <v>70FRM</v>
      </c>
      <c r="M2233" t="str">
        <f>VLOOKUP(B:B,CLIENTS!A:C,3,FALSE)</f>
        <v>CH060</v>
      </c>
      <c r="N2233" s="51" t="str">
        <f>RIGHT(M:M,3)</f>
        <v>060</v>
      </c>
      <c r="O2233" s="52">
        <f>C2233+N2233+30</f>
        <v>44682</v>
      </c>
    </row>
    <row r="2234" spans="1:15" customFormat="1">
      <c r="A2234" t="s">
        <v>3569</v>
      </c>
      <c r="B2234" t="s">
        <v>2606</v>
      </c>
      <c r="C2234" s="32">
        <v>44592</v>
      </c>
      <c r="D2234" s="33">
        <v>950.18799999999999</v>
      </c>
      <c r="E2234" s="34">
        <v>0</v>
      </c>
      <c r="F2234" s="34">
        <v>950.18799999999999</v>
      </c>
      <c r="G2234">
        <v>70</v>
      </c>
      <c r="H2234" t="s">
        <v>51</v>
      </c>
      <c r="I2234" t="s">
        <v>369</v>
      </c>
      <c r="J2234" t="s">
        <v>803</v>
      </c>
      <c r="K2234" s="23" t="str">
        <f>CONCATENATE(G:G,H:H,I:I,J:J)</f>
        <v>70FRM</v>
      </c>
      <c r="M2234" t="str">
        <f>VLOOKUP(B:B,CLIENTS!A:C,3,FALSE)</f>
        <v>ES</v>
      </c>
      <c r="N2234" s="51">
        <v>0</v>
      </c>
      <c r="O2234" s="52">
        <f>C2234+N2234+30</f>
        <v>44622</v>
      </c>
    </row>
    <row r="2235" spans="1:15" customFormat="1">
      <c r="A2235" t="s">
        <v>3570</v>
      </c>
      <c r="B2235" t="s">
        <v>2605</v>
      </c>
      <c r="C2235" s="32">
        <v>44592</v>
      </c>
      <c r="D2235" s="33">
        <v>272.15800000000002</v>
      </c>
      <c r="E2235" s="34">
        <v>0</v>
      </c>
      <c r="F2235" s="34">
        <v>272.15800000000002</v>
      </c>
      <c r="G2235">
        <v>70</v>
      </c>
      <c r="H2235" t="s">
        <v>51</v>
      </c>
      <c r="I2235" t="s">
        <v>369</v>
      </c>
      <c r="J2235" t="s">
        <v>803</v>
      </c>
      <c r="K2235" s="23" t="str">
        <f>CONCATENATE(G:G,H:H,I:I,J:J)</f>
        <v>70FRM</v>
      </c>
      <c r="M2235" t="str">
        <f>VLOOKUP(B:B,CLIENTS!A:C,3,FALSE)</f>
        <v>ES</v>
      </c>
      <c r="N2235" s="51">
        <v>0</v>
      </c>
      <c r="O2235" s="52">
        <f>C2235+N2235+30</f>
        <v>44622</v>
      </c>
    </row>
    <row r="2236" spans="1:15" customFormat="1">
      <c r="A2236" t="s">
        <v>3566</v>
      </c>
      <c r="B2236" t="s">
        <v>1850</v>
      </c>
      <c r="C2236" s="32">
        <v>44592</v>
      </c>
      <c r="D2236" s="33">
        <v>4253.3909999999996</v>
      </c>
      <c r="E2236" s="34">
        <v>0</v>
      </c>
      <c r="F2236" s="34">
        <v>4253.3909999999996</v>
      </c>
      <c r="G2236">
        <v>70</v>
      </c>
      <c r="H2236" t="s">
        <v>51</v>
      </c>
      <c r="I2236" t="s">
        <v>369</v>
      </c>
      <c r="J2236" t="s">
        <v>803</v>
      </c>
      <c r="K2236" s="23" t="str">
        <f>CONCATENATE(G:G,H:H,I:I,J:J)</f>
        <v>70FRM</v>
      </c>
      <c r="M2236" t="str">
        <f>VLOOKUP(B:B,CLIENTS!A:C,3,FALSE)</f>
        <v>ES</v>
      </c>
      <c r="N2236" s="51">
        <v>0</v>
      </c>
      <c r="O2236" s="52">
        <f>C2236+N2236+30</f>
        <v>44622</v>
      </c>
    </row>
    <row r="2237" spans="1:15" customFormat="1">
      <c r="A2237" t="s">
        <v>3559</v>
      </c>
      <c r="B2237" t="s">
        <v>438</v>
      </c>
      <c r="C2237" s="32">
        <v>44592</v>
      </c>
      <c r="D2237" s="33">
        <v>5565.5119999999997</v>
      </c>
      <c r="E2237" s="34">
        <v>0</v>
      </c>
      <c r="F2237" s="34">
        <v>5565.5119999999997</v>
      </c>
      <c r="G2237">
        <v>70</v>
      </c>
      <c r="H2237" t="s">
        <v>51</v>
      </c>
      <c r="I2237" t="s">
        <v>369</v>
      </c>
      <c r="J2237" t="s">
        <v>803</v>
      </c>
      <c r="K2237" s="23" t="str">
        <f>CONCATENATE(G:G,H:H,I:I,J:J)</f>
        <v>70FRM</v>
      </c>
      <c r="M2237" t="str">
        <f>VLOOKUP(B:B,CLIENTS!A:C,3,FALSE)</f>
        <v>CH090</v>
      </c>
      <c r="N2237" s="51" t="str">
        <f>RIGHT(M:M,3)</f>
        <v>090</v>
      </c>
      <c r="O2237" s="52">
        <f>C2237+N2237+30</f>
        <v>44712</v>
      </c>
    </row>
    <row r="2238" spans="1:15" customFormat="1">
      <c r="A2238" t="s">
        <v>3560</v>
      </c>
      <c r="B2238" t="s">
        <v>889</v>
      </c>
      <c r="C2238" s="32">
        <v>44592</v>
      </c>
      <c r="D2238" s="33">
        <v>4220.4120000000003</v>
      </c>
      <c r="E2238" s="34">
        <v>0</v>
      </c>
      <c r="F2238" s="34">
        <v>4220.4120000000003</v>
      </c>
      <c r="G2238">
        <v>70</v>
      </c>
      <c r="H2238" t="s">
        <v>51</v>
      </c>
      <c r="I2238" t="s">
        <v>369</v>
      </c>
      <c r="J2238" t="s">
        <v>803</v>
      </c>
      <c r="K2238" s="23" t="str">
        <f>CONCATENATE(G:G,H:H,I:I,J:J)</f>
        <v>70FRM</v>
      </c>
      <c r="M2238" t="str">
        <f>VLOOKUP(B:B,CLIENTS!A:C,3,FALSE)</f>
        <v>CH090</v>
      </c>
      <c r="N2238" s="51" t="str">
        <f>RIGHT(M:M,3)</f>
        <v>090</v>
      </c>
      <c r="O2238" s="52">
        <f>C2238+N2238+30</f>
        <v>44712</v>
      </c>
    </row>
    <row r="2239" spans="1:15" customFormat="1">
      <c r="A2239" t="s">
        <v>3564</v>
      </c>
      <c r="B2239" t="s">
        <v>3565</v>
      </c>
      <c r="C2239" s="32">
        <v>44592</v>
      </c>
      <c r="D2239" s="33">
        <v>10817.35</v>
      </c>
      <c r="E2239" s="34">
        <v>0</v>
      </c>
      <c r="F2239" s="34">
        <v>10817.35</v>
      </c>
      <c r="G2239">
        <v>70</v>
      </c>
      <c r="H2239" t="s">
        <v>51</v>
      </c>
      <c r="I2239" t="s">
        <v>369</v>
      </c>
      <c r="J2239" t="s">
        <v>803</v>
      </c>
      <c r="K2239" s="23" t="str">
        <f>CONCATENATE(G:G,H:H,I:I,J:J)</f>
        <v>70FRM</v>
      </c>
      <c r="M2239" t="str">
        <f>VLOOKUP(B:B,CLIENTS!A:C,3,FALSE)</f>
        <v>ES</v>
      </c>
      <c r="N2239" s="51">
        <v>0</v>
      </c>
      <c r="O2239" s="52">
        <f>C2239+N2239+30</f>
        <v>44622</v>
      </c>
    </row>
    <row r="2240" spans="1:15" customFormat="1">
      <c r="A2240" t="s">
        <v>680</v>
      </c>
      <c r="B2240" t="s">
        <v>434</v>
      </c>
      <c r="C2240" s="32">
        <v>43126</v>
      </c>
      <c r="D2240" s="33">
        <v>0</v>
      </c>
      <c r="E2240" s="34">
        <v>0.6</v>
      </c>
      <c r="F2240" s="34">
        <v>-0.6</v>
      </c>
      <c r="G2240">
        <v>70</v>
      </c>
      <c r="H2240" t="s">
        <v>51</v>
      </c>
      <c r="I2240" t="s">
        <v>369</v>
      </c>
      <c r="J2240" t="s">
        <v>51</v>
      </c>
      <c r="K2240" s="23" t="str">
        <f>CONCATENATE(G:G,H:H,I:I,J:J)</f>
        <v>70FRF</v>
      </c>
      <c r="M2240" t="str">
        <f>VLOOKUP(B:B,CLIENTS!A:C,3,FALSE)</f>
        <v>ES</v>
      </c>
      <c r="N2240" s="51">
        <v>0</v>
      </c>
      <c r="O2240" s="52">
        <f>C2240+N2240+30</f>
        <v>43156</v>
      </c>
    </row>
    <row r="2241" spans="1:15" customFormat="1">
      <c r="A2241" t="s">
        <v>2588</v>
      </c>
      <c r="B2241" t="s">
        <v>434</v>
      </c>
      <c r="C2241" s="32">
        <v>44558</v>
      </c>
      <c r="D2241" s="33">
        <v>9273.2009999999991</v>
      </c>
      <c r="E2241" s="34">
        <v>8000</v>
      </c>
      <c r="F2241" s="34">
        <v>1273.201</v>
      </c>
      <c r="G2241">
        <v>70</v>
      </c>
      <c r="H2241" t="s">
        <v>51</v>
      </c>
      <c r="I2241" t="s">
        <v>369</v>
      </c>
      <c r="J2241" t="s">
        <v>682</v>
      </c>
      <c r="K2241" s="23" t="str">
        <f>CONCATENATE(G:G,H:H,I:I,J:J)</f>
        <v>70FRD</v>
      </c>
      <c r="M2241" t="str">
        <f>VLOOKUP(B:B,CLIENTS!A:C,3,FALSE)</f>
        <v>ES</v>
      </c>
      <c r="N2241" s="51">
        <v>0</v>
      </c>
      <c r="O2241" s="52">
        <f>C2241+N2241+30</f>
        <v>44588</v>
      </c>
    </row>
    <row r="2242" spans="1:15" customFormat="1">
      <c r="A2242" t="s">
        <v>3558</v>
      </c>
      <c r="B2242" t="s">
        <v>434</v>
      </c>
      <c r="C2242" s="32">
        <v>44592</v>
      </c>
      <c r="D2242" s="33">
        <v>4460.0190000000002</v>
      </c>
      <c r="E2242" s="34">
        <v>0</v>
      </c>
      <c r="F2242" s="34">
        <v>4460.0190000000002</v>
      </c>
      <c r="G2242">
        <v>70</v>
      </c>
      <c r="H2242" t="s">
        <v>51</v>
      </c>
      <c r="I2242" t="s">
        <v>369</v>
      </c>
      <c r="J2242" t="s">
        <v>803</v>
      </c>
      <c r="K2242" s="23" t="str">
        <f>CONCATENATE(G:G,H:H,I:I,J:J)</f>
        <v>70FRM</v>
      </c>
      <c r="M2242" t="str">
        <f>VLOOKUP(B:B,CLIENTS!A:C,3,FALSE)</f>
        <v>ES</v>
      </c>
      <c r="N2242" s="51">
        <v>0</v>
      </c>
      <c r="O2242" s="52">
        <f>C2242+N2242+30</f>
        <v>44622</v>
      </c>
    </row>
    <row r="2243" spans="1:15" customFormat="1">
      <c r="A2243" t="s">
        <v>3563</v>
      </c>
      <c r="B2243" t="s">
        <v>2600</v>
      </c>
      <c r="C2243" s="32">
        <v>44592</v>
      </c>
      <c r="D2243" s="33">
        <v>660.75599999999997</v>
      </c>
      <c r="E2243" s="34">
        <v>0</v>
      </c>
      <c r="F2243" s="34">
        <v>660.75599999999997</v>
      </c>
      <c r="G2243">
        <v>70</v>
      </c>
      <c r="H2243" t="s">
        <v>51</v>
      </c>
      <c r="I2243" t="s">
        <v>369</v>
      </c>
      <c r="J2243" t="s">
        <v>803</v>
      </c>
      <c r="K2243" s="23" t="str">
        <f>CONCATENATE(G:G,H:H,I:I,J:J)</f>
        <v>70FRM</v>
      </c>
      <c r="M2243" t="str">
        <f>VLOOKUP(B:B,CLIENTS!A:C,3,FALSE)</f>
        <v>ES</v>
      </c>
      <c r="N2243" s="51">
        <v>0</v>
      </c>
      <c r="O2243" s="52">
        <f>C2243+N2243+30</f>
        <v>44622</v>
      </c>
    </row>
    <row r="2244" spans="1:15" customFormat="1">
      <c r="A2244" t="s">
        <v>2584</v>
      </c>
      <c r="B2244" t="s">
        <v>742</v>
      </c>
      <c r="C2244" s="32">
        <v>44558</v>
      </c>
      <c r="D2244" s="33">
        <v>9789.0349999999999</v>
      </c>
      <c r="E2244" s="34">
        <v>3857.3359999999998</v>
      </c>
      <c r="F2244" s="34">
        <v>5931.6989999999996</v>
      </c>
      <c r="G2244">
        <v>70</v>
      </c>
      <c r="H2244" t="s">
        <v>51</v>
      </c>
      <c r="I2244" t="s">
        <v>369</v>
      </c>
      <c r="J2244" t="s">
        <v>682</v>
      </c>
      <c r="K2244" s="23" t="str">
        <f>CONCATENATE(G:G,H:H,I:I,J:J)</f>
        <v>70FRD</v>
      </c>
      <c r="M2244" t="str">
        <f>VLOOKUP(B:B,CLIENTS!A:C,3,FALSE)</f>
        <v>ES</v>
      </c>
      <c r="N2244" s="51">
        <v>0</v>
      </c>
      <c r="O2244" s="52">
        <f>C2244+N2244+30</f>
        <v>44588</v>
      </c>
    </row>
    <row r="2245" spans="1:15" customFormat="1">
      <c r="A2245" t="s">
        <v>3562</v>
      </c>
      <c r="B2245" t="s">
        <v>742</v>
      </c>
      <c r="C2245" s="32">
        <v>44592</v>
      </c>
      <c r="D2245" s="33">
        <v>5180.5510000000004</v>
      </c>
      <c r="E2245" s="34">
        <v>0</v>
      </c>
      <c r="F2245" s="34">
        <v>5180.5510000000004</v>
      </c>
      <c r="G2245">
        <v>70</v>
      </c>
      <c r="H2245" t="s">
        <v>51</v>
      </c>
      <c r="I2245" t="s">
        <v>369</v>
      </c>
      <c r="J2245" t="s">
        <v>803</v>
      </c>
      <c r="K2245" s="23" t="str">
        <f>CONCATENATE(G:G,H:H,I:I,J:J)</f>
        <v>70FRM</v>
      </c>
      <c r="M2245" t="str">
        <f>VLOOKUP(B:B,CLIENTS!A:C,3,FALSE)</f>
        <v>ES</v>
      </c>
      <c r="N2245" s="51">
        <v>0</v>
      </c>
      <c r="O2245" s="52">
        <f>C2245+N2245+30</f>
        <v>44622</v>
      </c>
    </row>
    <row r="2246" spans="1:15" customFormat="1">
      <c r="A2246" t="s">
        <v>3557</v>
      </c>
      <c r="B2246" t="s">
        <v>1851</v>
      </c>
      <c r="C2246" s="32">
        <v>44592</v>
      </c>
      <c r="D2246" s="33">
        <v>2285.491</v>
      </c>
      <c r="E2246" s="34">
        <v>0</v>
      </c>
      <c r="F2246" s="34">
        <v>2285.491</v>
      </c>
      <c r="G2246">
        <v>70</v>
      </c>
      <c r="H2246" t="s">
        <v>51</v>
      </c>
      <c r="I2246" t="s">
        <v>369</v>
      </c>
      <c r="J2246" t="s">
        <v>803</v>
      </c>
      <c r="K2246" s="23" t="str">
        <f>CONCATENATE(G:G,H:H,I:I,J:J)</f>
        <v>70FRM</v>
      </c>
      <c r="M2246" t="str">
        <f>VLOOKUP(B:B,CLIENTS!A:C,3,FALSE)</f>
        <v>ES</v>
      </c>
      <c r="N2246" s="51">
        <v>0</v>
      </c>
      <c r="O2246" s="52">
        <f>C2246+N2246+30</f>
        <v>44622</v>
      </c>
    </row>
    <row r="2247" spans="1:15" customFormat="1">
      <c r="A2247" t="s">
        <v>2598</v>
      </c>
      <c r="B2247" t="s">
        <v>1848</v>
      </c>
      <c r="C2247" s="32">
        <v>44558</v>
      </c>
      <c r="D2247" s="33">
        <v>7198.4939999999997</v>
      </c>
      <c r="E2247" s="34">
        <v>1470</v>
      </c>
      <c r="F2247" s="34">
        <v>5728.4939999999997</v>
      </c>
      <c r="G2247">
        <v>70</v>
      </c>
      <c r="H2247" t="s">
        <v>51</v>
      </c>
      <c r="I2247" t="s">
        <v>369</v>
      </c>
      <c r="J2247" t="s">
        <v>682</v>
      </c>
      <c r="K2247" s="23" t="str">
        <f>CONCATENATE(G:G,H:H,I:I,J:J)</f>
        <v>70FRD</v>
      </c>
      <c r="M2247" t="str">
        <f>VLOOKUP(B:B,CLIENTS!A:C,3,FALSE)</f>
        <v>ES</v>
      </c>
      <c r="N2247" s="51">
        <v>0</v>
      </c>
      <c r="O2247" s="52">
        <f>C2247+N2247+30</f>
        <v>44588</v>
      </c>
    </row>
    <row r="2248" spans="1:15" customFormat="1">
      <c r="A2248" t="s">
        <v>3561</v>
      </c>
      <c r="B2248" t="s">
        <v>1848</v>
      </c>
      <c r="C2248" s="32">
        <v>44592</v>
      </c>
      <c r="D2248" s="33">
        <v>4573.2619999999997</v>
      </c>
      <c r="E2248" s="34">
        <v>0</v>
      </c>
      <c r="F2248" s="34">
        <v>4573.2619999999997</v>
      </c>
      <c r="G2248">
        <v>70</v>
      </c>
      <c r="H2248" t="s">
        <v>51</v>
      </c>
      <c r="I2248" t="s">
        <v>369</v>
      </c>
      <c r="J2248" t="s">
        <v>803</v>
      </c>
      <c r="K2248" s="23" t="str">
        <f>CONCATENATE(G:G,H:H,I:I,J:J)</f>
        <v>70FRM</v>
      </c>
      <c r="M2248" t="str">
        <f>VLOOKUP(B:B,CLIENTS!A:C,3,FALSE)</f>
        <v>ES</v>
      </c>
      <c r="N2248" s="51">
        <v>0</v>
      </c>
      <c r="O2248" s="52">
        <f>C2248+N2248+30</f>
        <v>44622</v>
      </c>
    </row>
    <row r="2249" spans="1:15" customFormat="1">
      <c r="A2249" t="s">
        <v>2583</v>
      </c>
      <c r="B2249" t="s">
        <v>1849</v>
      </c>
      <c r="C2249" s="32">
        <v>44558</v>
      </c>
      <c r="D2249" s="33">
        <v>12839.124</v>
      </c>
      <c r="E2249" s="34">
        <v>5000</v>
      </c>
      <c r="F2249" s="34">
        <v>7839.1239999999998</v>
      </c>
      <c r="G2249">
        <v>70</v>
      </c>
      <c r="H2249" t="s">
        <v>51</v>
      </c>
      <c r="I2249" t="s">
        <v>369</v>
      </c>
      <c r="J2249" t="s">
        <v>682</v>
      </c>
      <c r="K2249" s="23" t="str">
        <f>CONCATENATE(G:G,H:H,I:I,J:J)</f>
        <v>70FRD</v>
      </c>
      <c r="M2249" t="str">
        <f>VLOOKUP(B:B,CLIENTS!A:C,3,FALSE)</f>
        <v>ES</v>
      </c>
      <c r="N2249" s="51">
        <v>0</v>
      </c>
      <c r="O2249" s="52">
        <f>C2249+N2249+30</f>
        <v>44588</v>
      </c>
    </row>
    <row r="2250" spans="1:15" customFormat="1">
      <c r="A2250" t="s">
        <v>1365</v>
      </c>
      <c r="B2250" t="s">
        <v>47</v>
      </c>
      <c r="C2250" s="32">
        <v>44377</v>
      </c>
      <c r="D2250" s="33">
        <v>4627.1710000000003</v>
      </c>
      <c r="E2250" s="34">
        <v>4627.0370000000003</v>
      </c>
      <c r="F2250" s="34">
        <v>0.13400000000000001</v>
      </c>
      <c r="G2250">
        <v>70</v>
      </c>
      <c r="H2250" t="s">
        <v>51</v>
      </c>
      <c r="I2250" t="s">
        <v>369</v>
      </c>
      <c r="J2250" t="s">
        <v>435</v>
      </c>
      <c r="K2250" s="23" t="str">
        <f>CONCATENATE(G:G,H:H,I:I,J:J)</f>
        <v>70FRQ</v>
      </c>
      <c r="M2250" t="str">
        <f>VLOOKUP(B:B,CLIENTS!A:C,3,FALSE)</f>
        <v>TR090</v>
      </c>
      <c r="N2250" s="51" t="str">
        <f>RIGHT(M:M,3)</f>
        <v>090</v>
      </c>
      <c r="O2250" s="52">
        <f>C2250+N2250+30</f>
        <v>44497</v>
      </c>
    </row>
    <row r="2251" spans="1:15" customFormat="1">
      <c r="A2251">
        <v>21704028</v>
      </c>
      <c r="B2251" t="s">
        <v>47</v>
      </c>
      <c r="C2251" s="32">
        <v>44393</v>
      </c>
      <c r="D2251" s="33">
        <v>-4580.8990000000003</v>
      </c>
      <c r="E2251" s="34">
        <v>-4580.6310000000003</v>
      </c>
      <c r="F2251" s="34">
        <v>-0.26800000000000002</v>
      </c>
      <c r="G2251">
        <v>70</v>
      </c>
      <c r="H2251" t="s">
        <v>51</v>
      </c>
      <c r="I2251" t="s">
        <v>369</v>
      </c>
      <c r="J2251" t="s">
        <v>965</v>
      </c>
      <c r="K2251" s="23" t="str">
        <f>CONCATENATE(G:G,H:H,I:I,J:J)</f>
        <v>70FRK</v>
      </c>
      <c r="M2251" t="str">
        <f>VLOOKUP(B:B,CLIENTS!A:C,3,FALSE)</f>
        <v>TR090</v>
      </c>
      <c r="N2251" s="51" t="str">
        <f>RIGHT(M:M,3)</f>
        <v>090</v>
      </c>
      <c r="O2251" s="52">
        <f>C2251+N2251+30</f>
        <v>44513</v>
      </c>
    </row>
    <row r="2252" spans="1:15" customFormat="1">
      <c r="A2252" t="s">
        <v>3536</v>
      </c>
      <c r="B2252" t="s">
        <v>47</v>
      </c>
      <c r="C2252" s="32">
        <v>44592</v>
      </c>
      <c r="D2252" s="33">
        <v>4447.7640000000001</v>
      </c>
      <c r="E2252" s="34">
        <v>0</v>
      </c>
      <c r="F2252" s="34">
        <v>4447.7640000000001</v>
      </c>
      <c r="G2252">
        <v>70</v>
      </c>
      <c r="H2252" t="s">
        <v>51</v>
      </c>
      <c r="I2252" t="s">
        <v>369</v>
      </c>
      <c r="J2252" t="s">
        <v>803</v>
      </c>
      <c r="K2252" s="23" t="str">
        <f>CONCATENATE(G:G,H:H,I:I,J:J)</f>
        <v>70FRM</v>
      </c>
      <c r="M2252" t="str">
        <f>VLOOKUP(B:B,CLIENTS!A:C,3,FALSE)</f>
        <v>TR090</v>
      </c>
      <c r="N2252" s="51" t="str">
        <f>RIGHT(M:M,3)</f>
        <v>090</v>
      </c>
      <c r="O2252" s="52">
        <f>C2252+N2252+30</f>
        <v>44712</v>
      </c>
    </row>
    <row r="2253" spans="1:15" customFormat="1">
      <c r="A2253" t="s">
        <v>3537</v>
      </c>
      <c r="B2253" t="s">
        <v>48</v>
      </c>
      <c r="C2253" s="32">
        <v>44592</v>
      </c>
      <c r="D2253" s="33">
        <v>15508.790999999999</v>
      </c>
      <c r="E2253" s="34">
        <v>0</v>
      </c>
      <c r="F2253" s="34">
        <v>15508.790999999999</v>
      </c>
      <c r="G2253">
        <v>70</v>
      </c>
      <c r="H2253" t="s">
        <v>51</v>
      </c>
      <c r="I2253" t="s">
        <v>369</v>
      </c>
      <c r="J2253" t="s">
        <v>803</v>
      </c>
      <c r="K2253" s="23" t="str">
        <f>CONCATENATE(G:G,H:H,I:I,J:J)</f>
        <v>70FRM</v>
      </c>
      <c r="M2253" t="str">
        <f>VLOOKUP(B:B,CLIENTS!A:C,3,FALSE)</f>
        <v>TR090</v>
      </c>
      <c r="N2253" s="51" t="str">
        <f>RIGHT(M:M,3)</f>
        <v>090</v>
      </c>
      <c r="O2253" s="52">
        <f>C2253+N2253+30</f>
        <v>44712</v>
      </c>
    </row>
    <row r="2254" spans="1:15" customFormat="1">
      <c r="A2254" t="s">
        <v>3540</v>
      </c>
      <c r="B2254" t="s">
        <v>848</v>
      </c>
      <c r="C2254" s="32">
        <v>44592</v>
      </c>
      <c r="D2254" s="33">
        <v>2218.6089999999999</v>
      </c>
      <c r="E2254" s="34">
        <v>0</v>
      </c>
      <c r="F2254" s="34">
        <v>2218.6089999999999</v>
      </c>
      <c r="G2254">
        <v>70</v>
      </c>
      <c r="H2254" t="s">
        <v>51</v>
      </c>
      <c r="I2254" t="s">
        <v>369</v>
      </c>
      <c r="J2254" t="s">
        <v>803</v>
      </c>
      <c r="K2254" s="23" t="str">
        <f>CONCATENATE(G:G,H:H,I:I,J:J)</f>
        <v>70FRM</v>
      </c>
      <c r="M2254" t="str">
        <f>VLOOKUP(B:B,CLIENTS!A:C,3,FALSE)</f>
        <v>CH000</v>
      </c>
      <c r="N2254" s="51" t="str">
        <f>RIGHT(M:M,3)</f>
        <v>000</v>
      </c>
      <c r="O2254" s="52">
        <f>C2254+N2254+30</f>
        <v>44622</v>
      </c>
    </row>
    <row r="2255" spans="1:15" customFormat="1">
      <c r="A2255" t="s">
        <v>3533</v>
      </c>
      <c r="B2255" t="s">
        <v>830</v>
      </c>
      <c r="C2255" s="32">
        <v>44592</v>
      </c>
      <c r="D2255" s="33">
        <v>1338.1959999999999</v>
      </c>
      <c r="E2255" s="34">
        <v>0</v>
      </c>
      <c r="F2255" s="34">
        <v>1338.1959999999999</v>
      </c>
      <c r="G2255">
        <v>70</v>
      </c>
      <c r="H2255" t="s">
        <v>51</v>
      </c>
      <c r="I2255" t="s">
        <v>369</v>
      </c>
      <c r="J2255" t="s">
        <v>803</v>
      </c>
      <c r="K2255" s="23" t="str">
        <f>CONCATENATE(G:G,H:H,I:I,J:J)</f>
        <v>70FRM</v>
      </c>
      <c r="M2255" t="str">
        <f>VLOOKUP(B:B,CLIENTS!A:C,3,FALSE)</f>
        <v>ES</v>
      </c>
      <c r="N2255" s="51">
        <v>0</v>
      </c>
      <c r="O2255" s="52">
        <f>C2255+N2255+30</f>
        <v>44622</v>
      </c>
    </row>
    <row r="2256" spans="1:15" customFormat="1">
      <c r="A2256" t="s">
        <v>857</v>
      </c>
      <c r="B2256" t="s">
        <v>49</v>
      </c>
      <c r="C2256" s="32">
        <v>43738</v>
      </c>
      <c r="D2256" s="33">
        <v>4335.5029999999997</v>
      </c>
      <c r="E2256" s="34">
        <v>4332.5029999999997</v>
      </c>
      <c r="F2256" s="34">
        <v>3</v>
      </c>
      <c r="G2256">
        <v>70</v>
      </c>
      <c r="H2256" t="s">
        <v>51</v>
      </c>
      <c r="I2256" t="s">
        <v>369</v>
      </c>
      <c r="J2256" t="s">
        <v>103</v>
      </c>
      <c r="K2256" s="23" t="str">
        <f>CONCATENATE(G:G,H:H,I:I,J:J)</f>
        <v>70FRA</v>
      </c>
      <c r="M2256" t="str">
        <f>VLOOKUP(B:B,CLIENTS!A:C,3,FALSE)</f>
        <v>ES</v>
      </c>
      <c r="N2256" s="51">
        <v>0</v>
      </c>
      <c r="O2256" s="52">
        <f>C2256+N2256+30</f>
        <v>43768</v>
      </c>
    </row>
    <row r="2257" spans="1:15" customFormat="1">
      <c r="A2257" t="s">
        <v>2586</v>
      </c>
      <c r="B2257" t="s">
        <v>49</v>
      </c>
      <c r="C2257" s="32">
        <v>44558</v>
      </c>
      <c r="D2257" s="33">
        <v>4119.0119999999997</v>
      </c>
      <c r="E2257" s="34">
        <v>1219.0119999999999</v>
      </c>
      <c r="F2257" s="34">
        <v>2900</v>
      </c>
      <c r="G2257">
        <v>70</v>
      </c>
      <c r="H2257" t="s">
        <v>51</v>
      </c>
      <c r="I2257" t="s">
        <v>369</v>
      </c>
      <c r="J2257" t="s">
        <v>682</v>
      </c>
      <c r="K2257" s="23" t="str">
        <f>CONCATENATE(G:G,H:H,I:I,J:J)</f>
        <v>70FRD</v>
      </c>
      <c r="M2257" t="str">
        <f>VLOOKUP(B:B,CLIENTS!A:C,3,FALSE)</f>
        <v>ES</v>
      </c>
      <c r="N2257" s="51">
        <v>0</v>
      </c>
      <c r="O2257" s="52">
        <f>C2257+N2257+30</f>
        <v>44588</v>
      </c>
    </row>
    <row r="2258" spans="1:15" customFormat="1">
      <c r="A2258" t="s">
        <v>3543</v>
      </c>
      <c r="B2258" t="s">
        <v>49</v>
      </c>
      <c r="C2258" s="32">
        <v>44592</v>
      </c>
      <c r="D2258" s="33">
        <v>3247.1869999999999</v>
      </c>
      <c r="E2258" s="34">
        <v>0</v>
      </c>
      <c r="F2258" s="34">
        <v>3247.1869999999999</v>
      </c>
      <c r="G2258">
        <v>70</v>
      </c>
      <c r="H2258" t="s">
        <v>51</v>
      </c>
      <c r="I2258" t="s">
        <v>369</v>
      </c>
      <c r="J2258" t="s">
        <v>803</v>
      </c>
      <c r="K2258" s="23" t="str">
        <f>CONCATENATE(G:G,H:H,I:I,J:J)</f>
        <v>70FRM</v>
      </c>
      <c r="M2258" t="str">
        <f>VLOOKUP(B:B,CLIENTS!A:C,3,FALSE)</f>
        <v>ES</v>
      </c>
      <c r="N2258" s="51">
        <v>0</v>
      </c>
      <c r="O2258" s="52">
        <f>C2258+N2258+30</f>
        <v>44622</v>
      </c>
    </row>
    <row r="2259" spans="1:15" customFormat="1">
      <c r="A2259" t="s">
        <v>3541</v>
      </c>
      <c r="B2259" t="s">
        <v>2587</v>
      </c>
      <c r="C2259" s="32">
        <v>44592</v>
      </c>
      <c r="D2259" s="33">
        <v>1748.7159999999999</v>
      </c>
      <c r="E2259" s="34">
        <v>0</v>
      </c>
      <c r="F2259" s="34">
        <v>1748.7159999999999</v>
      </c>
      <c r="G2259">
        <v>70</v>
      </c>
      <c r="H2259" t="s">
        <v>51</v>
      </c>
      <c r="I2259" t="s">
        <v>369</v>
      </c>
      <c r="J2259" t="s">
        <v>803</v>
      </c>
      <c r="K2259" s="23" t="str">
        <f>CONCATENATE(G:G,H:H,I:I,J:J)</f>
        <v>70FRM</v>
      </c>
      <c r="M2259" t="str">
        <f>VLOOKUP(B:B,CLIENTS!A:C,3,FALSE)</f>
        <v>ES</v>
      </c>
      <c r="N2259" s="51">
        <v>0</v>
      </c>
      <c r="O2259" s="52">
        <f>C2259+N2259+30</f>
        <v>44622</v>
      </c>
    </row>
    <row r="2260" spans="1:15" customFormat="1">
      <c r="A2260" t="s">
        <v>3532</v>
      </c>
      <c r="B2260" t="s">
        <v>702</v>
      </c>
      <c r="C2260" s="32">
        <v>44592</v>
      </c>
      <c r="D2260" s="33">
        <v>8588.1119999999992</v>
      </c>
      <c r="E2260" s="34">
        <v>0</v>
      </c>
      <c r="F2260" s="34">
        <v>8588.1119999999992</v>
      </c>
      <c r="G2260">
        <v>70</v>
      </c>
      <c r="H2260" t="s">
        <v>51</v>
      </c>
      <c r="I2260" t="s">
        <v>369</v>
      </c>
      <c r="J2260" t="s">
        <v>803</v>
      </c>
      <c r="K2260" s="23" t="str">
        <f>CONCATENATE(G:G,H:H,I:I,J:J)</f>
        <v>70FRM</v>
      </c>
      <c r="M2260" t="str">
        <f>VLOOKUP(B:B,CLIENTS!A:C,3,FALSE)</f>
        <v>ES</v>
      </c>
      <c r="N2260" s="51">
        <v>0</v>
      </c>
      <c r="O2260" s="52">
        <f>C2260+N2260+30</f>
        <v>44622</v>
      </c>
    </row>
    <row r="2261" spans="1:15" customFormat="1">
      <c r="A2261" t="s">
        <v>3538</v>
      </c>
      <c r="B2261" t="s">
        <v>502</v>
      </c>
      <c r="C2261" s="32">
        <v>44592</v>
      </c>
      <c r="D2261" s="33">
        <v>11286.67</v>
      </c>
      <c r="E2261" s="34">
        <v>0</v>
      </c>
      <c r="F2261" s="34">
        <v>11286.67</v>
      </c>
      <c r="G2261">
        <v>70</v>
      </c>
      <c r="H2261" t="s">
        <v>51</v>
      </c>
      <c r="I2261" t="s">
        <v>369</v>
      </c>
      <c r="J2261" t="s">
        <v>803</v>
      </c>
      <c r="K2261" s="23" t="str">
        <f>CONCATENATE(G:G,H:H,I:I,J:J)</f>
        <v>70FRM</v>
      </c>
      <c r="M2261" t="str">
        <f>VLOOKUP(B:B,CLIENTS!A:C,3,FALSE)</f>
        <v>CH090</v>
      </c>
      <c r="N2261" s="51" t="str">
        <f>RIGHT(M:M,3)</f>
        <v>090</v>
      </c>
      <c r="O2261" s="52">
        <f>C2261+N2261+30</f>
        <v>44712</v>
      </c>
    </row>
    <row r="2262" spans="1:15" customFormat="1">
      <c r="A2262" t="s">
        <v>2585</v>
      </c>
      <c r="B2262" t="s">
        <v>594</v>
      </c>
      <c r="C2262" s="32">
        <v>44558</v>
      </c>
      <c r="D2262" s="33">
        <v>2997.556</v>
      </c>
      <c r="E2262" s="34">
        <v>2289.9760000000001</v>
      </c>
      <c r="F2262" s="34">
        <v>707.58</v>
      </c>
      <c r="G2262">
        <v>70</v>
      </c>
      <c r="H2262" t="s">
        <v>51</v>
      </c>
      <c r="I2262" t="s">
        <v>369</v>
      </c>
      <c r="J2262" t="s">
        <v>682</v>
      </c>
      <c r="K2262" s="23" t="str">
        <f>CONCATENATE(G:G,H:H,I:I,J:J)</f>
        <v>70FRD</v>
      </c>
      <c r="M2262" t="str">
        <f>VLOOKUP(B:B,CLIENTS!A:C,3,FALSE)</f>
        <v>CH060</v>
      </c>
      <c r="N2262" s="51" t="str">
        <f>RIGHT(M:M,3)</f>
        <v>060</v>
      </c>
      <c r="O2262" s="52">
        <f>C2262+N2262+30</f>
        <v>44648</v>
      </c>
    </row>
    <row r="2263" spans="1:15" customFormat="1">
      <c r="A2263" t="s">
        <v>3539</v>
      </c>
      <c r="B2263" t="s">
        <v>594</v>
      </c>
      <c r="C2263" s="32">
        <v>44592</v>
      </c>
      <c r="D2263" s="33">
        <v>2013.356</v>
      </c>
      <c r="E2263" s="34">
        <v>0</v>
      </c>
      <c r="F2263" s="34">
        <v>2013.356</v>
      </c>
      <c r="G2263">
        <v>70</v>
      </c>
      <c r="H2263" t="s">
        <v>51</v>
      </c>
      <c r="I2263" t="s">
        <v>369</v>
      </c>
      <c r="J2263" t="s">
        <v>803</v>
      </c>
      <c r="K2263" s="23" t="str">
        <f>CONCATENATE(G:G,H:H,I:I,J:J)</f>
        <v>70FRM</v>
      </c>
      <c r="M2263" t="str">
        <f>VLOOKUP(B:B,CLIENTS!A:C,3,FALSE)</f>
        <v>CH060</v>
      </c>
      <c r="N2263" s="51" t="str">
        <f>RIGHT(M:M,3)</f>
        <v>060</v>
      </c>
      <c r="O2263" s="52">
        <f>C2263+N2263+30</f>
        <v>44682</v>
      </c>
    </row>
    <row r="2264" spans="1:15" customFormat="1">
      <c r="A2264" t="s">
        <v>3534</v>
      </c>
      <c r="B2264" t="s">
        <v>704</v>
      </c>
      <c r="C2264" s="32">
        <v>44592</v>
      </c>
      <c r="D2264" s="33">
        <v>3570.6329999999998</v>
      </c>
      <c r="E2264" s="34">
        <v>0</v>
      </c>
      <c r="F2264" s="34">
        <v>3570.6329999999998</v>
      </c>
      <c r="G2264">
        <v>70</v>
      </c>
      <c r="H2264" t="s">
        <v>51</v>
      </c>
      <c r="I2264" t="s">
        <v>369</v>
      </c>
      <c r="J2264" t="s">
        <v>803</v>
      </c>
      <c r="K2264" s="23" t="str">
        <f>CONCATENATE(G:G,H:H,I:I,J:J)</f>
        <v>70FRM</v>
      </c>
      <c r="M2264" t="str">
        <f>VLOOKUP(B:B,CLIENTS!A:C,3,FALSE)</f>
        <v>CH060</v>
      </c>
      <c r="N2264" s="51" t="str">
        <f>RIGHT(M:M,3)</f>
        <v>060</v>
      </c>
      <c r="O2264" s="52">
        <f>C2264+N2264+30</f>
        <v>44682</v>
      </c>
    </row>
    <row r="2265" spans="1:15" customFormat="1">
      <c r="A2265" t="s">
        <v>2599</v>
      </c>
      <c r="B2265" t="s">
        <v>808</v>
      </c>
      <c r="C2265" s="32">
        <v>44558</v>
      </c>
      <c r="D2265" s="33">
        <v>14543.626</v>
      </c>
      <c r="E2265" s="34">
        <v>11600</v>
      </c>
      <c r="F2265" s="34">
        <v>2943.6260000000002</v>
      </c>
      <c r="G2265">
        <v>70</v>
      </c>
      <c r="H2265" t="s">
        <v>51</v>
      </c>
      <c r="I2265" t="s">
        <v>369</v>
      </c>
      <c r="J2265" t="s">
        <v>682</v>
      </c>
      <c r="K2265" s="23" t="str">
        <f>CONCATENATE(G:G,H:H,I:I,J:J)</f>
        <v>70FRD</v>
      </c>
      <c r="M2265" t="str">
        <f>VLOOKUP(B:B,CLIENTS!A:C,3,FALSE)</f>
        <v>CH060</v>
      </c>
      <c r="N2265" s="51" t="str">
        <f>RIGHT(M:M,3)</f>
        <v>060</v>
      </c>
      <c r="O2265" s="52">
        <f>C2265+N2265+30</f>
        <v>44648</v>
      </c>
    </row>
    <row r="2266" spans="1:15" customFormat="1">
      <c r="A2266" t="s">
        <v>3544</v>
      </c>
      <c r="B2266" t="s">
        <v>808</v>
      </c>
      <c r="C2266" s="32">
        <v>44592</v>
      </c>
      <c r="D2266" s="33">
        <v>14446.688</v>
      </c>
      <c r="E2266" s="34">
        <v>0</v>
      </c>
      <c r="F2266" s="34">
        <v>14446.688</v>
      </c>
      <c r="G2266">
        <v>70</v>
      </c>
      <c r="H2266" t="s">
        <v>51</v>
      </c>
      <c r="I2266" t="s">
        <v>369</v>
      </c>
      <c r="J2266" t="s">
        <v>803</v>
      </c>
      <c r="K2266" s="23" t="str">
        <f>CONCATENATE(G:G,H:H,I:I,J:J)</f>
        <v>70FRM</v>
      </c>
      <c r="M2266" t="str">
        <f>VLOOKUP(B:B,CLIENTS!A:C,3,FALSE)</f>
        <v>CH060</v>
      </c>
      <c r="N2266" s="51" t="str">
        <f>RIGHT(M:M,3)</f>
        <v>060</v>
      </c>
      <c r="O2266" s="52">
        <f>C2266+N2266+30</f>
        <v>44682</v>
      </c>
    </row>
    <row r="2267" spans="1:15" customFormat="1">
      <c r="A2267" t="s">
        <v>3535</v>
      </c>
      <c r="B2267" t="s">
        <v>790</v>
      </c>
      <c r="C2267" s="32">
        <v>44592</v>
      </c>
      <c r="D2267" s="33">
        <v>5969.7160000000003</v>
      </c>
      <c r="E2267" s="34">
        <v>0</v>
      </c>
      <c r="F2267" s="34">
        <v>5969.7160000000003</v>
      </c>
      <c r="G2267">
        <v>70</v>
      </c>
      <c r="H2267" t="s">
        <v>51</v>
      </c>
      <c r="I2267" t="s">
        <v>369</v>
      </c>
      <c r="J2267" t="s">
        <v>803</v>
      </c>
      <c r="K2267" s="23" t="str">
        <f>CONCATENATE(G:G,H:H,I:I,J:J)</f>
        <v>70FRM</v>
      </c>
      <c r="M2267" t="str">
        <f>VLOOKUP(B:B,CLIENTS!A:C,3,FALSE)</f>
        <v>ES</v>
      </c>
      <c r="N2267" s="51">
        <v>0</v>
      </c>
      <c r="O2267" s="52">
        <f>C2267+N2267+30</f>
        <v>44622</v>
      </c>
    </row>
    <row r="2268" spans="1:15" customFormat="1">
      <c r="A2268" t="s">
        <v>2597</v>
      </c>
      <c r="B2268" t="s">
        <v>1071</v>
      </c>
      <c r="C2268" s="32">
        <v>44558</v>
      </c>
      <c r="D2268" s="33">
        <v>3746.4580000000001</v>
      </c>
      <c r="E2268" s="34">
        <v>2650</v>
      </c>
      <c r="F2268" s="34">
        <v>1096.4580000000001</v>
      </c>
      <c r="G2268">
        <v>70</v>
      </c>
      <c r="H2268" t="s">
        <v>51</v>
      </c>
      <c r="I2268" t="s">
        <v>369</v>
      </c>
      <c r="J2268" t="s">
        <v>682</v>
      </c>
      <c r="K2268" s="23" t="str">
        <f>CONCATENATE(G:G,H:H,I:I,J:J)</f>
        <v>70FRD</v>
      </c>
      <c r="M2268" t="str">
        <f>VLOOKUP(B:B,CLIENTS!A:C,3,FALSE)</f>
        <v>ES</v>
      </c>
      <c r="N2268" s="51">
        <v>0</v>
      </c>
      <c r="O2268" s="52">
        <f>C2268+N2268+30</f>
        <v>44588</v>
      </c>
    </row>
    <row r="2269" spans="1:15" customFormat="1">
      <c r="A2269" t="s">
        <v>3542</v>
      </c>
      <c r="B2269" t="s">
        <v>1071</v>
      </c>
      <c r="C2269" s="32">
        <v>44592</v>
      </c>
      <c r="D2269" s="33">
        <v>1547.2239999999999</v>
      </c>
      <c r="E2269" s="34">
        <v>0</v>
      </c>
      <c r="F2269" s="34">
        <v>1547.2239999999999</v>
      </c>
      <c r="G2269">
        <v>70</v>
      </c>
      <c r="H2269" t="s">
        <v>51</v>
      </c>
      <c r="I2269" t="s">
        <v>369</v>
      </c>
      <c r="J2269" t="s">
        <v>803</v>
      </c>
      <c r="K2269" s="23" t="str">
        <f>CONCATENATE(G:G,H:H,I:I,J:J)</f>
        <v>70FRM</v>
      </c>
      <c r="M2269" t="str">
        <f>VLOOKUP(B:B,CLIENTS!A:C,3,FALSE)</f>
        <v>ES</v>
      </c>
      <c r="N2269" s="51">
        <v>0</v>
      </c>
      <c r="O2269" s="52">
        <f>C2269+N2269+30</f>
        <v>44622</v>
      </c>
    </row>
    <row r="2270" spans="1:15" customFormat="1">
      <c r="A2270" t="s">
        <v>3546</v>
      </c>
      <c r="B2270" t="s">
        <v>3547</v>
      </c>
      <c r="C2270" s="32">
        <v>44592</v>
      </c>
      <c r="D2270" s="33">
        <v>2128.0920000000001</v>
      </c>
      <c r="E2270" s="34">
        <v>0</v>
      </c>
      <c r="F2270" s="34">
        <v>2128.0920000000001</v>
      </c>
      <c r="G2270">
        <v>70</v>
      </c>
      <c r="H2270" t="s">
        <v>51</v>
      </c>
      <c r="I2270" t="s">
        <v>369</v>
      </c>
      <c r="J2270" t="s">
        <v>803</v>
      </c>
      <c r="K2270" s="23" t="str">
        <f>CONCATENATE(G:G,H:H,I:I,J:J)</f>
        <v>70FRM</v>
      </c>
      <c r="M2270" t="str">
        <f>VLOOKUP(B:B,CLIENTS!A:C,3,FALSE)</f>
        <v>CH090</v>
      </c>
      <c r="N2270" s="51" t="str">
        <f>RIGHT(M:M,3)</f>
        <v>090</v>
      </c>
      <c r="O2270" s="52">
        <f>C2270+N2270+30</f>
        <v>44712</v>
      </c>
    </row>
    <row r="2271" spans="1:15" customFormat="1">
      <c r="A2271" t="s">
        <v>3545</v>
      </c>
      <c r="B2271" t="s">
        <v>1198</v>
      </c>
      <c r="C2271" s="32">
        <v>44592</v>
      </c>
      <c r="D2271" s="33">
        <v>13581.356</v>
      </c>
      <c r="E2271" s="34">
        <v>0</v>
      </c>
      <c r="F2271" s="34">
        <v>13581.356</v>
      </c>
      <c r="G2271">
        <v>70</v>
      </c>
      <c r="H2271" t="s">
        <v>51</v>
      </c>
      <c r="I2271" t="s">
        <v>369</v>
      </c>
      <c r="J2271" t="s">
        <v>803</v>
      </c>
      <c r="K2271" s="23" t="str">
        <f>CONCATENATE(G:G,H:H,I:I,J:J)</f>
        <v>70FRM</v>
      </c>
      <c r="M2271" t="str">
        <f>VLOOKUP(B:B,CLIENTS!A:C,3,FALSE)</f>
        <v>ES</v>
      </c>
      <c r="N2271" s="51">
        <v>0</v>
      </c>
      <c r="O2271" s="52">
        <f>C2271+N2271+30</f>
        <v>44622</v>
      </c>
    </row>
    <row r="2272" spans="1:15" customFormat="1">
      <c r="A2272" t="s">
        <v>3548</v>
      </c>
      <c r="B2272" t="s">
        <v>3549</v>
      </c>
      <c r="C2272" s="32">
        <v>44592</v>
      </c>
      <c r="D2272" s="33">
        <v>451.46600000000001</v>
      </c>
      <c r="E2272" s="34">
        <v>0</v>
      </c>
      <c r="F2272" s="34">
        <v>451.46600000000001</v>
      </c>
      <c r="G2272">
        <v>70</v>
      </c>
      <c r="H2272" t="s">
        <v>51</v>
      </c>
      <c r="I2272" t="s">
        <v>369</v>
      </c>
      <c r="J2272" t="s">
        <v>803</v>
      </c>
      <c r="K2272" s="23" t="str">
        <f>CONCATENATE(G:G,H:H,I:I,J:J)</f>
        <v>70FRM</v>
      </c>
      <c r="M2272" t="e">
        <f>VLOOKUP(B:B,CLIENTS!A:C,3,FALSE)</f>
        <v>#N/A</v>
      </c>
      <c r="N2272" s="51" t="e">
        <f>RIGHT(M:M,3)</f>
        <v>#N/A</v>
      </c>
      <c r="O2272" s="52" t="e">
        <f>C2272+N2272</f>
        <v>#N/A</v>
      </c>
    </row>
    <row r="2273" spans="1:15" customFormat="1">
      <c r="A2273" s="35" t="s">
        <v>1464</v>
      </c>
      <c r="B2273" s="35" t="s">
        <v>1387</v>
      </c>
      <c r="C2273" s="36">
        <v>44432</v>
      </c>
      <c r="D2273" s="37">
        <v>1702.89</v>
      </c>
      <c r="E2273" s="37">
        <v>0</v>
      </c>
      <c r="F2273" s="37">
        <v>1702.89</v>
      </c>
      <c r="G2273">
        <v>70</v>
      </c>
      <c r="H2273" t="s">
        <v>51</v>
      </c>
      <c r="I2273" t="s">
        <v>989</v>
      </c>
      <c r="J2273" t="s">
        <v>965</v>
      </c>
      <c r="K2273" s="23" t="str">
        <f>CONCATENATE(G:G,H:H,I:I,J:J)</f>
        <v>70FSSK</v>
      </c>
      <c r="M2273" t="e">
        <f>VLOOKUP(B:B,CLIENTS!A:C,3,FALSE)</f>
        <v>#N/A</v>
      </c>
      <c r="N2273" s="51" t="e">
        <f>RIGHT(M:M,3)</f>
        <v>#N/A</v>
      </c>
      <c r="O2273" s="52" t="e">
        <f>C2273+N2273</f>
        <v>#N/A</v>
      </c>
    </row>
    <row r="2274" spans="1:15" customFormat="1">
      <c r="A2274" s="35" t="s">
        <v>1922</v>
      </c>
      <c r="B2274" s="35" t="s">
        <v>1387</v>
      </c>
      <c r="C2274" s="36">
        <v>44499</v>
      </c>
      <c r="D2274" s="37">
        <v>2554.335</v>
      </c>
      <c r="E2274" s="37">
        <v>0</v>
      </c>
      <c r="F2274" s="37">
        <v>2554.335</v>
      </c>
      <c r="G2274">
        <v>70</v>
      </c>
      <c r="H2274" t="s">
        <v>51</v>
      </c>
      <c r="I2274" t="s">
        <v>989</v>
      </c>
      <c r="J2274" t="s">
        <v>1173</v>
      </c>
      <c r="K2274" s="23" t="str">
        <f>CONCATENATE(G:G,H:H,I:I,J:J)</f>
        <v>70FSSH</v>
      </c>
      <c r="M2274" t="e">
        <f>VLOOKUP(B:B,CLIENTS!A:C,3,FALSE)</f>
        <v>#N/A</v>
      </c>
      <c r="N2274" s="51" t="e">
        <f>RIGHT(M:M,3)</f>
        <v>#N/A</v>
      </c>
      <c r="O2274" s="52" t="e">
        <f>C2274+N2274</f>
        <v>#N/A</v>
      </c>
    </row>
    <row r="2275" spans="1:15" customFormat="1">
      <c r="A2275" s="35" t="s">
        <v>2109</v>
      </c>
      <c r="B2275" s="35" t="s">
        <v>1387</v>
      </c>
      <c r="C2275" s="36">
        <v>44525</v>
      </c>
      <c r="D2275" s="37">
        <v>2554.335</v>
      </c>
      <c r="E2275" s="37">
        <v>0</v>
      </c>
      <c r="F2275" s="37">
        <v>2554.335</v>
      </c>
      <c r="G2275">
        <v>70</v>
      </c>
      <c r="H2275" t="s">
        <v>51</v>
      </c>
      <c r="I2275" t="s">
        <v>989</v>
      </c>
      <c r="J2275" t="s">
        <v>588</v>
      </c>
      <c r="K2275" s="23" t="str">
        <f>CONCATENATE(G:G,H:H,I:I,J:J)</f>
        <v>70FSSC</v>
      </c>
      <c r="M2275" t="e">
        <f>VLOOKUP(B:B,CLIENTS!A:C,3,FALSE)</f>
        <v>#N/A</v>
      </c>
      <c r="N2275" s="51" t="e">
        <f>RIGHT(M:M,3)</f>
        <v>#N/A</v>
      </c>
      <c r="O2275" s="52" t="e">
        <f>C2275+N2275</f>
        <v>#N/A</v>
      </c>
    </row>
    <row r="2276" spans="1:15" customFormat="1">
      <c r="A2276" s="35" t="s">
        <v>1189</v>
      </c>
      <c r="B2276" s="35" t="s">
        <v>991</v>
      </c>
      <c r="C2276" s="36">
        <v>44162</v>
      </c>
      <c r="D2276" s="37">
        <v>0</v>
      </c>
      <c r="E2276" s="37">
        <v>540</v>
      </c>
      <c r="F2276" s="37">
        <v>-540</v>
      </c>
      <c r="G2276">
        <v>70</v>
      </c>
      <c r="H2276" t="s">
        <v>51</v>
      </c>
      <c r="I2276" t="s">
        <v>989</v>
      </c>
      <c r="J2276" t="s">
        <v>223</v>
      </c>
      <c r="K2276" s="23" t="str">
        <f>CONCATENATE(G:G,H:H,I:I,J:J)</f>
        <v>70FSSZ</v>
      </c>
      <c r="M2276" t="e">
        <f>VLOOKUP(B:B,CLIENTS!A:C,3,FALSE)</f>
        <v>#N/A</v>
      </c>
      <c r="N2276" s="51" t="e">
        <f>RIGHT(M:M,3)</f>
        <v>#N/A</v>
      </c>
      <c r="O2276" s="52" t="e">
        <f>C2276+N2276</f>
        <v>#N/A</v>
      </c>
    </row>
    <row r="2277" spans="1:15" customFormat="1">
      <c r="A2277" s="35" t="s">
        <v>1369</v>
      </c>
      <c r="B2277" s="35" t="s">
        <v>991</v>
      </c>
      <c r="C2277" s="36">
        <v>44377</v>
      </c>
      <c r="D2277" s="37">
        <v>8640</v>
      </c>
      <c r="E2277" s="37">
        <v>0</v>
      </c>
      <c r="F2277" s="37">
        <v>8640</v>
      </c>
      <c r="G2277">
        <v>70</v>
      </c>
      <c r="H2277" t="s">
        <v>51</v>
      </c>
      <c r="I2277" t="s">
        <v>989</v>
      </c>
      <c r="J2277" t="s">
        <v>435</v>
      </c>
      <c r="K2277" s="23" t="str">
        <f>CONCATENATE(G:G,H:H,I:I,J:J)</f>
        <v>70FSSQ</v>
      </c>
      <c r="M2277" t="e">
        <f>VLOOKUP(B:B,CLIENTS!A:C,3,FALSE)</f>
        <v>#N/A</v>
      </c>
      <c r="N2277" s="51" t="e">
        <f>RIGHT(M:M,3)</f>
        <v>#N/A</v>
      </c>
      <c r="O2277" s="52" t="e">
        <f>C2277+N2277</f>
        <v>#N/A</v>
      </c>
    </row>
    <row r="2278" spans="1:15" customFormat="1">
      <c r="A2278" s="35" t="s">
        <v>1370</v>
      </c>
      <c r="B2278" s="35" t="s">
        <v>991</v>
      </c>
      <c r="C2278" s="36">
        <v>44377</v>
      </c>
      <c r="D2278" s="37">
        <v>650</v>
      </c>
      <c r="E2278" s="37">
        <v>0</v>
      </c>
      <c r="F2278" s="37">
        <v>650</v>
      </c>
      <c r="G2278">
        <v>70</v>
      </c>
      <c r="H2278" t="s">
        <v>51</v>
      </c>
      <c r="I2278" t="s">
        <v>989</v>
      </c>
      <c r="J2278" t="s">
        <v>435</v>
      </c>
      <c r="K2278" s="23" t="str">
        <f>CONCATENATE(G:G,H:H,I:I,J:J)</f>
        <v>70FSSQ</v>
      </c>
      <c r="M2278" t="e">
        <f>VLOOKUP(B:B,CLIENTS!A:C,3,FALSE)</f>
        <v>#N/A</v>
      </c>
      <c r="N2278" s="51" t="e">
        <f>RIGHT(M:M,3)</f>
        <v>#N/A</v>
      </c>
      <c r="O2278" s="52" t="e">
        <f>C2278+N2278</f>
        <v>#N/A</v>
      </c>
    </row>
    <row r="2279" spans="1:15" customFormat="1">
      <c r="A2279" s="35" t="s">
        <v>1386</v>
      </c>
      <c r="B2279" s="35" t="s">
        <v>991</v>
      </c>
      <c r="C2279" s="36">
        <v>44397</v>
      </c>
      <c r="D2279" s="37">
        <v>8640</v>
      </c>
      <c r="E2279" s="37">
        <v>0</v>
      </c>
      <c r="F2279" s="37">
        <v>8640</v>
      </c>
      <c r="G2279">
        <v>70</v>
      </c>
      <c r="H2279" t="s">
        <v>51</v>
      </c>
      <c r="I2279" t="s">
        <v>989</v>
      </c>
      <c r="J2279" t="s">
        <v>965</v>
      </c>
      <c r="K2279" s="23" t="str">
        <f>CONCATENATE(G:G,H:H,I:I,J:J)</f>
        <v>70FSSK</v>
      </c>
      <c r="M2279" t="e">
        <f>VLOOKUP(B:B,CLIENTS!A:C,3,FALSE)</f>
        <v>#N/A</v>
      </c>
      <c r="N2279" s="51" t="e">
        <f>RIGHT(M:M,3)</f>
        <v>#N/A</v>
      </c>
      <c r="O2279" s="52" t="e">
        <f>C2279+N2279</f>
        <v>#N/A</v>
      </c>
    </row>
    <row r="2280" spans="1:15" customFormat="1">
      <c r="A2280" s="35" t="s">
        <v>1462</v>
      </c>
      <c r="B2280" s="35" t="s">
        <v>991</v>
      </c>
      <c r="C2280" s="36">
        <v>44432</v>
      </c>
      <c r="D2280" s="37">
        <v>650</v>
      </c>
      <c r="E2280" s="37">
        <v>0</v>
      </c>
      <c r="F2280" s="37">
        <v>650</v>
      </c>
      <c r="G2280">
        <v>70</v>
      </c>
      <c r="H2280" t="s">
        <v>51</v>
      </c>
      <c r="I2280" t="s">
        <v>989</v>
      </c>
      <c r="J2280" t="s">
        <v>965</v>
      </c>
      <c r="K2280" s="23" t="str">
        <f>CONCATENATE(G:G,H:H,I:I,J:J)</f>
        <v>70FSSK</v>
      </c>
      <c r="M2280" t="e">
        <f>VLOOKUP(B:B,CLIENTS!A:C,3,FALSE)</f>
        <v>#N/A</v>
      </c>
      <c r="N2280" s="51" t="e">
        <f>RIGHT(M:M,3)</f>
        <v>#N/A</v>
      </c>
      <c r="O2280" s="52" t="e">
        <f>C2280+N2280</f>
        <v>#N/A</v>
      </c>
    </row>
    <row r="2281" spans="1:15" customFormat="1">
      <c r="A2281" s="35" t="s">
        <v>1463</v>
      </c>
      <c r="B2281" s="35" t="s">
        <v>991</v>
      </c>
      <c r="C2281" s="36">
        <v>44432</v>
      </c>
      <c r="D2281" s="37">
        <v>3600</v>
      </c>
      <c r="E2281" s="37">
        <v>0</v>
      </c>
      <c r="F2281" s="37">
        <v>3600</v>
      </c>
      <c r="G2281">
        <v>70</v>
      </c>
      <c r="H2281" t="s">
        <v>51</v>
      </c>
      <c r="I2281" t="s">
        <v>989</v>
      </c>
      <c r="J2281" t="s">
        <v>965</v>
      </c>
      <c r="K2281" s="23" t="str">
        <f>CONCATENATE(G:G,H:H,I:I,J:J)</f>
        <v>70FSSK</v>
      </c>
      <c r="M2281" t="e">
        <f>VLOOKUP(B:B,CLIENTS!A:C,3,FALSE)</f>
        <v>#N/A</v>
      </c>
      <c r="N2281" s="51" t="e">
        <f>RIGHT(M:M,3)</f>
        <v>#N/A</v>
      </c>
      <c r="O2281" s="52" t="e">
        <f>C2281+N2281</f>
        <v>#N/A</v>
      </c>
    </row>
    <row r="2282" spans="1:15" customFormat="1">
      <c r="A2282" s="35" t="s">
        <v>1650</v>
      </c>
      <c r="B2282" s="35" t="s">
        <v>991</v>
      </c>
      <c r="C2282" s="36">
        <v>44469</v>
      </c>
      <c r="D2282" s="37">
        <v>5400</v>
      </c>
      <c r="E2282" s="37">
        <v>0</v>
      </c>
      <c r="F2282" s="37">
        <v>5400</v>
      </c>
      <c r="G2282">
        <v>70</v>
      </c>
      <c r="H2282" t="s">
        <v>51</v>
      </c>
      <c r="I2282" t="s">
        <v>989</v>
      </c>
      <c r="J2282" t="s">
        <v>965</v>
      </c>
      <c r="K2282" s="23" t="str">
        <f>CONCATENATE(G:G,H:H,I:I,J:J)</f>
        <v>70FSSK</v>
      </c>
      <c r="M2282" t="e">
        <f>VLOOKUP(B:B,CLIENTS!A:C,3,FALSE)</f>
        <v>#N/A</v>
      </c>
      <c r="N2282" s="51" t="e">
        <f>RIGHT(M:M,3)</f>
        <v>#N/A</v>
      </c>
      <c r="O2282" s="52" t="e">
        <f>C2282+N2282</f>
        <v>#N/A</v>
      </c>
    </row>
    <row r="2283" spans="1:15" customFormat="1">
      <c r="A2283" s="35" t="s">
        <v>1923</v>
      </c>
      <c r="B2283" s="35" t="s">
        <v>991</v>
      </c>
      <c r="C2283" s="36">
        <v>44499</v>
      </c>
      <c r="D2283" s="37">
        <v>6067.44</v>
      </c>
      <c r="E2283" s="37">
        <v>0</v>
      </c>
      <c r="F2283" s="37">
        <v>6067.44</v>
      </c>
      <c r="G2283">
        <v>70</v>
      </c>
      <c r="H2283" t="s">
        <v>51</v>
      </c>
      <c r="I2283" t="s">
        <v>989</v>
      </c>
      <c r="J2283" t="s">
        <v>1173</v>
      </c>
      <c r="K2283" s="23" t="str">
        <f>CONCATENATE(G:G,H:H,I:I,J:J)</f>
        <v>70FSSH</v>
      </c>
      <c r="M2283" t="e">
        <f>VLOOKUP(B:B,CLIENTS!A:C,3,FALSE)</f>
        <v>#N/A</v>
      </c>
      <c r="N2283" s="51" t="e">
        <f>RIGHT(M:M,3)</f>
        <v>#N/A</v>
      </c>
      <c r="O2283" s="52" t="e">
        <f>C2283+N2283</f>
        <v>#N/A</v>
      </c>
    </row>
    <row r="2284" spans="1:15" customFormat="1">
      <c r="A2284" s="35" t="s">
        <v>1984</v>
      </c>
      <c r="B2284" s="35" t="s">
        <v>991</v>
      </c>
      <c r="C2284" s="36">
        <v>44509</v>
      </c>
      <c r="D2284" s="37">
        <v>9707.9040000000005</v>
      </c>
      <c r="E2284" s="37">
        <v>0</v>
      </c>
      <c r="F2284" s="37">
        <v>9707.9040000000005</v>
      </c>
      <c r="G2284">
        <v>70</v>
      </c>
      <c r="H2284" t="s">
        <v>51</v>
      </c>
      <c r="I2284" t="s">
        <v>989</v>
      </c>
      <c r="J2284" t="s">
        <v>588</v>
      </c>
      <c r="K2284" s="23" t="str">
        <f>CONCATENATE(G:G,H:H,I:I,J:J)</f>
        <v>70FSSC</v>
      </c>
      <c r="M2284" t="e">
        <f>VLOOKUP(B:B,CLIENTS!A:C,3,FALSE)</f>
        <v>#N/A</v>
      </c>
      <c r="N2284" s="51" t="e">
        <f>RIGHT(M:M,3)</f>
        <v>#N/A</v>
      </c>
      <c r="O2284" s="52" t="e">
        <f>C2284+N2284</f>
        <v>#N/A</v>
      </c>
    </row>
    <row r="2285" spans="1:15" customFormat="1">
      <c r="A2285" s="35" t="s">
        <v>2080</v>
      </c>
      <c r="B2285" s="35" t="s">
        <v>991</v>
      </c>
      <c r="C2285" s="36">
        <v>44522</v>
      </c>
      <c r="D2285" s="37">
        <v>-650</v>
      </c>
      <c r="E2285" s="37">
        <v>0</v>
      </c>
      <c r="F2285" s="37">
        <v>-650</v>
      </c>
      <c r="G2285">
        <v>70</v>
      </c>
      <c r="H2285" t="s">
        <v>51</v>
      </c>
      <c r="I2285" t="s">
        <v>989</v>
      </c>
      <c r="J2285" t="s">
        <v>588</v>
      </c>
      <c r="K2285" s="23" t="str">
        <f>CONCATENATE(G:G,H:H,I:I,J:J)</f>
        <v>70FSSC</v>
      </c>
      <c r="M2285" t="e">
        <f>VLOOKUP(B:B,CLIENTS!A:C,3,FALSE)</f>
        <v>#N/A</v>
      </c>
      <c r="N2285" s="51" t="e">
        <f>RIGHT(M:M,3)</f>
        <v>#N/A</v>
      </c>
      <c r="O2285" s="52" t="e">
        <f>C2285+N2285</f>
        <v>#N/A</v>
      </c>
    </row>
    <row r="2286" spans="1:15" customFormat="1">
      <c r="A2286" s="35" t="s">
        <v>2081</v>
      </c>
      <c r="B2286" s="35" t="s">
        <v>991</v>
      </c>
      <c r="C2286" s="36">
        <v>44522</v>
      </c>
      <c r="D2286" s="37">
        <v>-5400</v>
      </c>
      <c r="E2286" s="37">
        <v>0</v>
      </c>
      <c r="F2286" s="37">
        <v>-5400</v>
      </c>
      <c r="G2286">
        <v>70</v>
      </c>
      <c r="H2286" t="s">
        <v>51</v>
      </c>
      <c r="I2286" t="s">
        <v>989</v>
      </c>
      <c r="J2286" t="s">
        <v>588</v>
      </c>
      <c r="K2286" s="23" t="str">
        <f>CONCATENATE(G:G,H:H,I:I,J:J)</f>
        <v>70FSSC</v>
      </c>
      <c r="M2286" t="e">
        <f>VLOOKUP(B:B,CLIENTS!A:C,3,FALSE)</f>
        <v>#N/A</v>
      </c>
      <c r="N2286" s="51" t="e">
        <f>RIGHT(M:M,3)</f>
        <v>#N/A</v>
      </c>
      <c r="O2286" s="52" t="e">
        <f>C2286+N2286</f>
        <v>#N/A</v>
      </c>
    </row>
    <row r="2287" spans="1:15" customFormat="1">
      <c r="A2287" s="35" t="s">
        <v>2082</v>
      </c>
      <c r="B2287" s="35" t="s">
        <v>991</v>
      </c>
      <c r="C2287" s="36">
        <v>44522</v>
      </c>
      <c r="D2287" s="37">
        <v>-8640</v>
      </c>
      <c r="E2287" s="37">
        <v>0</v>
      </c>
      <c r="F2287" s="37">
        <v>-8640</v>
      </c>
      <c r="G2287">
        <v>70</v>
      </c>
      <c r="H2287" t="s">
        <v>51</v>
      </c>
      <c r="I2287" t="s">
        <v>989</v>
      </c>
      <c r="J2287" t="s">
        <v>588</v>
      </c>
      <c r="K2287" s="23" t="str">
        <f>CONCATENATE(G:G,H:H,I:I,J:J)</f>
        <v>70FSSC</v>
      </c>
      <c r="M2287" t="e">
        <f>VLOOKUP(B:B,CLIENTS!A:C,3,FALSE)</f>
        <v>#N/A</v>
      </c>
      <c r="N2287" s="51" t="e">
        <f>RIGHT(M:M,3)</f>
        <v>#N/A</v>
      </c>
      <c r="O2287" s="52" t="e">
        <f>C2287+N2287</f>
        <v>#N/A</v>
      </c>
    </row>
    <row r="2288" spans="1:15" customFormat="1">
      <c r="A2288" s="35" t="s">
        <v>2083</v>
      </c>
      <c r="B2288" s="35" t="s">
        <v>991</v>
      </c>
      <c r="C2288" s="36">
        <v>44522</v>
      </c>
      <c r="D2288" s="37">
        <v>-3600</v>
      </c>
      <c r="E2288" s="37">
        <v>0</v>
      </c>
      <c r="F2288" s="37">
        <v>-3600</v>
      </c>
      <c r="G2288">
        <v>70</v>
      </c>
      <c r="H2288" t="s">
        <v>51</v>
      </c>
      <c r="I2288" t="s">
        <v>989</v>
      </c>
      <c r="J2288" t="s">
        <v>588</v>
      </c>
      <c r="K2288" s="23" t="str">
        <f>CONCATENATE(G:G,H:H,I:I,J:J)</f>
        <v>70FSSC</v>
      </c>
      <c r="M2288" t="e">
        <f>VLOOKUP(B:B,CLIENTS!A:C,3,FALSE)</f>
        <v>#N/A</v>
      </c>
      <c r="N2288" s="51" t="e">
        <f>RIGHT(M:M,3)</f>
        <v>#N/A</v>
      </c>
      <c r="O2288" s="52" t="e">
        <f>C2288+N2288</f>
        <v>#N/A</v>
      </c>
    </row>
    <row r="2289" spans="1:15" customFormat="1">
      <c r="A2289" s="35" t="s">
        <v>2084</v>
      </c>
      <c r="B2289" s="35" t="s">
        <v>991</v>
      </c>
      <c r="C2289" s="36">
        <v>44522</v>
      </c>
      <c r="D2289" s="37">
        <v>-650</v>
      </c>
      <c r="E2289" s="37">
        <v>0</v>
      </c>
      <c r="F2289" s="37">
        <v>-650</v>
      </c>
      <c r="G2289">
        <v>70</v>
      </c>
      <c r="H2289" t="s">
        <v>51</v>
      </c>
      <c r="I2289" t="s">
        <v>989</v>
      </c>
      <c r="J2289" t="s">
        <v>588</v>
      </c>
      <c r="K2289" s="23" t="str">
        <f>CONCATENATE(G:G,H:H,I:I,J:J)</f>
        <v>70FSSC</v>
      </c>
      <c r="M2289" t="e">
        <f>VLOOKUP(B:B,CLIENTS!A:C,3,FALSE)</f>
        <v>#N/A</v>
      </c>
      <c r="N2289" s="51" t="e">
        <f>RIGHT(M:M,3)</f>
        <v>#N/A</v>
      </c>
      <c r="O2289" s="52" t="e">
        <f>C2289+N2289</f>
        <v>#N/A</v>
      </c>
    </row>
    <row r="2290" spans="1:15" customFormat="1">
      <c r="A2290" s="35" t="s">
        <v>2085</v>
      </c>
      <c r="B2290" s="35" t="s">
        <v>991</v>
      </c>
      <c r="C2290" s="36">
        <v>44522</v>
      </c>
      <c r="D2290" s="37">
        <v>-8640</v>
      </c>
      <c r="E2290" s="37">
        <v>0</v>
      </c>
      <c r="F2290" s="37">
        <v>-8640</v>
      </c>
      <c r="G2290">
        <v>70</v>
      </c>
      <c r="H2290" t="s">
        <v>51</v>
      </c>
      <c r="I2290" t="s">
        <v>989</v>
      </c>
      <c r="J2290" t="s">
        <v>588</v>
      </c>
      <c r="K2290" s="23" t="str">
        <f>CONCATENATE(G:G,H:H,I:I,J:J)</f>
        <v>70FSSC</v>
      </c>
      <c r="M2290" t="e">
        <f>VLOOKUP(B:B,CLIENTS!A:C,3,FALSE)</f>
        <v>#N/A</v>
      </c>
      <c r="N2290" s="51" t="e">
        <f>RIGHT(M:M,3)</f>
        <v>#N/A</v>
      </c>
      <c r="O2290" s="52" t="e">
        <f>C2290+N2290</f>
        <v>#N/A</v>
      </c>
    </row>
    <row r="2291" spans="1:15" customFormat="1">
      <c r="A2291" s="35" t="s">
        <v>2104</v>
      </c>
      <c r="B2291" s="35" t="s">
        <v>991</v>
      </c>
      <c r="C2291" s="36">
        <v>44525</v>
      </c>
      <c r="D2291" s="37">
        <v>730.34</v>
      </c>
      <c r="E2291" s="37">
        <v>0</v>
      </c>
      <c r="F2291" s="37">
        <v>730.34</v>
      </c>
      <c r="G2291">
        <v>70</v>
      </c>
      <c r="H2291" t="s">
        <v>51</v>
      </c>
      <c r="I2291" t="s">
        <v>989</v>
      </c>
      <c r="J2291" t="s">
        <v>588</v>
      </c>
      <c r="K2291" s="23" t="str">
        <f>CONCATENATE(G:G,H:H,I:I,J:J)</f>
        <v>70FSSC</v>
      </c>
      <c r="M2291" t="e">
        <f>VLOOKUP(B:B,CLIENTS!A:C,3,FALSE)</f>
        <v>#N/A</v>
      </c>
      <c r="N2291" s="51" t="e">
        <f>RIGHT(M:M,3)</f>
        <v>#N/A</v>
      </c>
      <c r="O2291" s="52" t="e">
        <f>C2291+N2291</f>
        <v>#N/A</v>
      </c>
    </row>
    <row r="2292" spans="1:15" customFormat="1">
      <c r="A2292" s="35" t="s">
        <v>2105</v>
      </c>
      <c r="B2292" s="35" t="s">
        <v>991</v>
      </c>
      <c r="C2292" s="36">
        <v>44525</v>
      </c>
      <c r="D2292" s="37">
        <v>9707.9040000000005</v>
      </c>
      <c r="E2292" s="37">
        <v>0</v>
      </c>
      <c r="F2292" s="37">
        <v>9707.9040000000005</v>
      </c>
      <c r="G2292">
        <v>70</v>
      </c>
      <c r="H2292" t="s">
        <v>51</v>
      </c>
      <c r="I2292" t="s">
        <v>989</v>
      </c>
      <c r="J2292" t="s">
        <v>588</v>
      </c>
      <c r="K2292" s="23" t="str">
        <f>CONCATENATE(G:G,H:H,I:I,J:J)</f>
        <v>70FSSC</v>
      </c>
      <c r="M2292" t="e">
        <f>VLOOKUP(B:B,CLIENTS!A:C,3,FALSE)</f>
        <v>#N/A</v>
      </c>
      <c r="N2292" s="51" t="e">
        <f>RIGHT(M:M,3)</f>
        <v>#N/A</v>
      </c>
      <c r="O2292" s="52" t="e">
        <f>C2292+N2292</f>
        <v>#N/A</v>
      </c>
    </row>
    <row r="2293" spans="1:15" customFormat="1">
      <c r="A2293" s="35" t="s">
        <v>2106</v>
      </c>
      <c r="B2293" s="35" t="s">
        <v>991</v>
      </c>
      <c r="C2293" s="36">
        <v>44525</v>
      </c>
      <c r="D2293" s="37">
        <v>730.34</v>
      </c>
      <c r="E2293" s="37">
        <v>0</v>
      </c>
      <c r="F2293" s="37">
        <v>730.34</v>
      </c>
      <c r="G2293">
        <v>70</v>
      </c>
      <c r="H2293" t="s">
        <v>51</v>
      </c>
      <c r="I2293" t="s">
        <v>989</v>
      </c>
      <c r="J2293" t="s">
        <v>588</v>
      </c>
      <c r="K2293" s="23" t="str">
        <f>CONCATENATE(G:G,H:H,I:I,J:J)</f>
        <v>70FSSC</v>
      </c>
      <c r="M2293" t="e">
        <f>VLOOKUP(B:B,CLIENTS!A:C,3,FALSE)</f>
        <v>#N/A</v>
      </c>
      <c r="N2293" s="51" t="e">
        <f>RIGHT(M:M,3)</f>
        <v>#N/A</v>
      </c>
      <c r="O2293" s="52" t="e">
        <f>C2293+N2293</f>
        <v>#N/A</v>
      </c>
    </row>
    <row r="2294" spans="1:15" customFormat="1">
      <c r="A2294" s="35" t="s">
        <v>2107</v>
      </c>
      <c r="B2294" s="35" t="s">
        <v>991</v>
      </c>
      <c r="C2294" s="36">
        <v>44525</v>
      </c>
      <c r="D2294" s="37">
        <v>4044.96</v>
      </c>
      <c r="E2294" s="37">
        <v>0</v>
      </c>
      <c r="F2294" s="37">
        <v>4044.96</v>
      </c>
      <c r="G2294">
        <v>70</v>
      </c>
      <c r="H2294" t="s">
        <v>51</v>
      </c>
      <c r="I2294" t="s">
        <v>989</v>
      </c>
      <c r="J2294" t="s">
        <v>588</v>
      </c>
      <c r="K2294" s="23" t="str">
        <f>CONCATENATE(G:G,H:H,I:I,J:J)</f>
        <v>70FSSC</v>
      </c>
      <c r="M2294" t="e">
        <f>VLOOKUP(B:B,CLIENTS!A:C,3,FALSE)</f>
        <v>#N/A</v>
      </c>
      <c r="N2294" s="51" t="e">
        <f>RIGHT(M:M,3)</f>
        <v>#N/A</v>
      </c>
      <c r="O2294" s="52" t="e">
        <f>C2294+N2294</f>
        <v>#N/A</v>
      </c>
    </row>
    <row r="2295" spans="1:15" customFormat="1">
      <c r="A2295" s="35" t="s">
        <v>2108</v>
      </c>
      <c r="B2295" s="35" t="s">
        <v>991</v>
      </c>
      <c r="C2295" s="36">
        <v>44525</v>
      </c>
      <c r="D2295" s="37">
        <v>6067.44</v>
      </c>
      <c r="E2295" s="37">
        <v>0</v>
      </c>
      <c r="F2295" s="37">
        <v>6067.44</v>
      </c>
      <c r="G2295">
        <v>70</v>
      </c>
      <c r="H2295" t="s">
        <v>51</v>
      </c>
      <c r="I2295" t="s">
        <v>989</v>
      </c>
      <c r="J2295" t="s">
        <v>588</v>
      </c>
      <c r="K2295" s="23" t="str">
        <f>CONCATENATE(G:G,H:H,I:I,J:J)</f>
        <v>70FSSC</v>
      </c>
      <c r="M2295" t="e">
        <f>VLOOKUP(B:B,CLIENTS!A:C,3,FALSE)</f>
        <v>#N/A</v>
      </c>
      <c r="N2295" s="51" t="e">
        <f>RIGHT(M:M,3)</f>
        <v>#N/A</v>
      </c>
      <c r="O2295" s="52" t="e">
        <f>C2295+N2295</f>
        <v>#N/A</v>
      </c>
    </row>
    <row r="2296" spans="1:15" customFormat="1">
      <c r="A2296" s="35" t="s">
        <v>2110</v>
      </c>
      <c r="B2296" s="35" t="s">
        <v>991</v>
      </c>
      <c r="C2296" s="36">
        <v>44525</v>
      </c>
      <c r="D2296" s="37">
        <v>6067.44</v>
      </c>
      <c r="E2296" s="37">
        <v>0</v>
      </c>
      <c r="F2296" s="37">
        <v>6067.44</v>
      </c>
      <c r="G2296">
        <v>70</v>
      </c>
      <c r="H2296" t="s">
        <v>51</v>
      </c>
      <c r="I2296" t="s">
        <v>989</v>
      </c>
      <c r="J2296" t="s">
        <v>588</v>
      </c>
      <c r="K2296" s="23" t="str">
        <f>CONCATENATE(G:G,H:H,I:I,J:J)</f>
        <v>70FSSC</v>
      </c>
      <c r="M2296" t="e">
        <f>VLOOKUP(B:B,CLIENTS!A:C,3,FALSE)</f>
        <v>#N/A</v>
      </c>
      <c r="N2296" s="51" t="e">
        <f>RIGHT(M:M,3)</f>
        <v>#N/A</v>
      </c>
      <c r="O2296" s="52" t="e">
        <f>C2296+N2296</f>
        <v>#N/A</v>
      </c>
    </row>
    <row r="2297" spans="1:15" customFormat="1">
      <c r="A2297" s="35" t="s">
        <v>2290</v>
      </c>
      <c r="B2297" s="35" t="s">
        <v>991</v>
      </c>
      <c r="C2297" s="36">
        <v>44533</v>
      </c>
      <c r="D2297" s="37">
        <v>2544</v>
      </c>
      <c r="E2297" s="37">
        <v>0</v>
      </c>
      <c r="F2297" s="37">
        <v>2544</v>
      </c>
      <c r="G2297">
        <v>70</v>
      </c>
      <c r="H2297" t="s">
        <v>51</v>
      </c>
      <c r="I2297" t="s">
        <v>989</v>
      </c>
      <c r="J2297" t="s">
        <v>682</v>
      </c>
      <c r="K2297" s="23" t="str">
        <f>CONCATENATE(G:G,H:H,I:I,J:J)</f>
        <v>70FSSD</v>
      </c>
      <c r="M2297" t="e">
        <f>VLOOKUP(B:B,CLIENTS!A:C,3,FALSE)</f>
        <v>#N/A</v>
      </c>
      <c r="N2297" s="51" t="e">
        <f>RIGHT(M:M,3)</f>
        <v>#N/A</v>
      </c>
      <c r="O2297" s="52" t="e">
        <f>C2297+N2297</f>
        <v>#N/A</v>
      </c>
    </row>
    <row r="2298" spans="1:15" customFormat="1">
      <c r="A2298" s="35" t="s">
        <v>2672</v>
      </c>
      <c r="B2298" s="35" t="s">
        <v>991</v>
      </c>
      <c r="C2298" s="36">
        <v>44559</v>
      </c>
      <c r="D2298" s="37">
        <v>5724</v>
      </c>
      <c r="E2298" s="37">
        <v>0</v>
      </c>
      <c r="F2298" s="37">
        <v>5724</v>
      </c>
      <c r="G2298">
        <v>70</v>
      </c>
      <c r="H2298" t="s">
        <v>51</v>
      </c>
      <c r="I2298" t="s">
        <v>989</v>
      </c>
      <c r="J2298" t="s">
        <v>682</v>
      </c>
      <c r="K2298" s="23" t="str">
        <f>CONCATENATE(G:G,H:H,I:I,J:J)</f>
        <v>70FSSD</v>
      </c>
      <c r="M2298" t="e">
        <f>VLOOKUP(B:B,CLIENTS!A:C,3,FALSE)</f>
        <v>#N/A</v>
      </c>
      <c r="N2298" s="51" t="e">
        <f>RIGHT(M:M,3)</f>
        <v>#N/A</v>
      </c>
      <c r="O2298" s="52" t="e">
        <f>C2298+N2298</f>
        <v>#N/A</v>
      </c>
    </row>
    <row r="2299" spans="1:15" customFormat="1">
      <c r="A2299" s="35" t="s">
        <v>987</v>
      </c>
      <c r="B2299" s="35" t="s">
        <v>988</v>
      </c>
      <c r="C2299" s="36">
        <v>42732</v>
      </c>
      <c r="D2299" s="37">
        <v>4100</v>
      </c>
      <c r="E2299" s="37">
        <v>4038.5</v>
      </c>
      <c r="F2299" s="37">
        <v>61.5</v>
      </c>
      <c r="G2299">
        <v>70</v>
      </c>
      <c r="H2299" t="s">
        <v>51</v>
      </c>
      <c r="I2299" t="s">
        <v>989</v>
      </c>
      <c r="J2299" t="s">
        <v>367</v>
      </c>
      <c r="K2299" s="23" t="str">
        <f>CONCATENATE(G:G,H:H,I:I,J:J)</f>
        <v>70FSSU</v>
      </c>
      <c r="M2299" t="str">
        <f>VLOOKUP(B:B,CLIENTS!A:C,3,FALSE)</f>
        <v>VR060</v>
      </c>
      <c r="N2299" s="51" t="str">
        <f>RIGHT(M:M,3)</f>
        <v>060</v>
      </c>
      <c r="O2299" s="52">
        <f>C2299+N2299+30</f>
        <v>42822</v>
      </c>
    </row>
    <row r="2300" spans="1:15" customFormat="1">
      <c r="A2300" t="s">
        <v>2612</v>
      </c>
      <c r="B2300" t="s">
        <v>2613</v>
      </c>
      <c r="C2300" s="32">
        <v>44558</v>
      </c>
      <c r="D2300" s="33">
        <v>889.1</v>
      </c>
      <c r="E2300" s="34">
        <v>0</v>
      </c>
      <c r="F2300" s="34">
        <v>889.1</v>
      </c>
      <c r="G2300">
        <v>70</v>
      </c>
      <c r="H2300" t="s">
        <v>51</v>
      </c>
      <c r="I2300" t="s">
        <v>102</v>
      </c>
      <c r="J2300" t="s">
        <v>682</v>
      </c>
      <c r="K2300" s="23" t="str">
        <f>CONCATENATE(G:G,H:H,I:I,J:J)</f>
        <v>70FSD</v>
      </c>
      <c r="M2300" t="str">
        <f>VLOOKUP(B:B,CLIENTS!A:C,3,FALSE)</f>
        <v>CH060</v>
      </c>
      <c r="N2300" s="51" t="str">
        <f>RIGHT(M:M,3)</f>
        <v>060</v>
      </c>
      <c r="O2300" s="52">
        <f>C2300+N2300+30</f>
        <v>44648</v>
      </c>
    </row>
    <row r="2301" spans="1:15" customFormat="1">
      <c r="A2301" t="s">
        <v>2614</v>
      </c>
      <c r="B2301" t="s">
        <v>925</v>
      </c>
      <c r="C2301" s="32">
        <v>44558</v>
      </c>
      <c r="D2301" s="33">
        <v>266.83300000000003</v>
      </c>
      <c r="E2301" s="34">
        <v>0</v>
      </c>
      <c r="F2301" s="34">
        <v>266.83300000000003</v>
      </c>
      <c r="G2301">
        <v>70</v>
      </c>
      <c r="H2301" t="s">
        <v>51</v>
      </c>
      <c r="I2301" t="s">
        <v>102</v>
      </c>
      <c r="J2301" t="s">
        <v>682</v>
      </c>
      <c r="K2301" s="23" t="str">
        <f>CONCATENATE(G:G,H:H,I:I,J:J)</f>
        <v>70FSD</v>
      </c>
      <c r="M2301" t="str">
        <f>VLOOKUP(B:B,CLIENTS!A:C,3,FALSE)</f>
        <v>CH090</v>
      </c>
      <c r="N2301" s="51" t="str">
        <f>RIGHT(M:M,3)</f>
        <v>090</v>
      </c>
      <c r="O2301" s="52">
        <f>C2301+N2301+30</f>
        <v>44678</v>
      </c>
    </row>
    <row r="2302" spans="1:15" customFormat="1">
      <c r="A2302" t="s">
        <v>1368</v>
      </c>
      <c r="B2302" t="s">
        <v>608</v>
      </c>
      <c r="C2302" s="32">
        <v>44377</v>
      </c>
      <c r="D2302" s="33">
        <v>14108.915000000001</v>
      </c>
      <c r="E2302" s="34">
        <v>11090.947</v>
      </c>
      <c r="F2302" s="34">
        <v>3017.9679999999998</v>
      </c>
      <c r="G2302">
        <v>70</v>
      </c>
      <c r="H2302" t="s">
        <v>51</v>
      </c>
      <c r="I2302" t="s">
        <v>102</v>
      </c>
      <c r="J2302" t="s">
        <v>435</v>
      </c>
      <c r="K2302" s="23" t="str">
        <f>CONCATENATE(G:G,H:H,I:I,J:J)</f>
        <v>70FSQ</v>
      </c>
      <c r="M2302" t="str">
        <f>VLOOKUP(B:B,CLIENTS!A:C,3,FALSE)</f>
        <v>TR090</v>
      </c>
      <c r="N2302" s="51" t="str">
        <f>RIGHT(M:M,3)</f>
        <v>090</v>
      </c>
      <c r="O2302" s="52">
        <f>C2302+N2302+30</f>
        <v>44497</v>
      </c>
    </row>
    <row r="2303" spans="1:15" customFormat="1">
      <c r="A2303" t="s">
        <v>1419</v>
      </c>
      <c r="B2303" t="s">
        <v>608</v>
      </c>
      <c r="C2303" s="32">
        <v>44408</v>
      </c>
      <c r="D2303" s="33">
        <v>17290.631000000001</v>
      </c>
      <c r="E2303" s="34">
        <v>0</v>
      </c>
      <c r="F2303" s="34">
        <v>17290.631000000001</v>
      </c>
      <c r="G2303">
        <v>70</v>
      </c>
      <c r="H2303" t="s">
        <v>51</v>
      </c>
      <c r="I2303" t="s">
        <v>102</v>
      </c>
      <c r="J2303" t="s">
        <v>965</v>
      </c>
      <c r="K2303" s="23" t="str">
        <f>CONCATENATE(G:G,H:H,I:I,J:J)</f>
        <v>70FSK</v>
      </c>
      <c r="M2303" t="str">
        <f>VLOOKUP(B:B,CLIENTS!A:C,3,FALSE)</f>
        <v>TR090</v>
      </c>
      <c r="N2303" s="51" t="str">
        <f>RIGHT(M:M,3)</f>
        <v>090</v>
      </c>
      <c r="O2303" s="52">
        <f>C2303+N2303+30</f>
        <v>44528</v>
      </c>
    </row>
    <row r="2304" spans="1:15" customFormat="1">
      <c r="A2304" t="s">
        <v>1506</v>
      </c>
      <c r="B2304" t="s">
        <v>608</v>
      </c>
      <c r="C2304" s="32">
        <v>44439</v>
      </c>
      <c r="D2304" s="33">
        <v>259.27600000000001</v>
      </c>
      <c r="E2304" s="34">
        <v>0</v>
      </c>
      <c r="F2304" s="34">
        <v>259.27600000000001</v>
      </c>
      <c r="G2304">
        <v>70</v>
      </c>
      <c r="H2304" t="s">
        <v>51</v>
      </c>
      <c r="I2304" t="s">
        <v>102</v>
      </c>
      <c r="J2304" t="s">
        <v>965</v>
      </c>
      <c r="K2304" s="23" t="str">
        <f>CONCATENATE(G:G,H:H,I:I,J:J)</f>
        <v>70FSK</v>
      </c>
      <c r="M2304" t="str">
        <f>VLOOKUP(B:B,CLIENTS!A:C,3,FALSE)</f>
        <v>TR090</v>
      </c>
      <c r="N2304" s="51" t="str">
        <f>RIGHT(M:M,3)</f>
        <v>090</v>
      </c>
      <c r="O2304" s="52">
        <f>C2304+N2304+30</f>
        <v>44559</v>
      </c>
    </row>
    <row r="2305" spans="1:15" customFormat="1">
      <c r="A2305" t="s">
        <v>2610</v>
      </c>
      <c r="B2305" t="s">
        <v>791</v>
      </c>
      <c r="C2305" s="32">
        <v>44558</v>
      </c>
      <c r="D2305" s="33">
        <v>848.47500000000002</v>
      </c>
      <c r="E2305" s="34">
        <v>0</v>
      </c>
      <c r="F2305" s="34">
        <v>848.47500000000002</v>
      </c>
      <c r="G2305">
        <v>70</v>
      </c>
      <c r="H2305" t="s">
        <v>51</v>
      </c>
      <c r="I2305" t="s">
        <v>102</v>
      </c>
      <c r="J2305" t="s">
        <v>682</v>
      </c>
      <c r="K2305" s="23" t="str">
        <f>CONCATENATE(G:G,H:H,I:I,J:J)</f>
        <v>70FSD</v>
      </c>
      <c r="M2305" t="str">
        <f>VLOOKUP(B:B,CLIENTS!A:C,3,FALSE)</f>
        <v>CH060</v>
      </c>
      <c r="N2305" s="51" t="str">
        <f>RIGHT(M:M,3)</f>
        <v>060</v>
      </c>
      <c r="O2305" s="52">
        <f>C2305+N2305+30</f>
        <v>44648</v>
      </c>
    </row>
    <row r="2306" spans="1:15" customFormat="1">
      <c r="A2306">
        <v>16701190</v>
      </c>
      <c r="B2306" t="s">
        <v>506</v>
      </c>
      <c r="C2306" s="32">
        <v>42583</v>
      </c>
      <c r="D2306" s="33">
        <v>-362.584</v>
      </c>
      <c r="E2306" s="34">
        <v>-362.58300000000003</v>
      </c>
      <c r="F2306" s="34">
        <v>-1E-3</v>
      </c>
      <c r="G2306">
        <v>70</v>
      </c>
      <c r="H2306" t="s">
        <v>51</v>
      </c>
      <c r="I2306" t="s">
        <v>102</v>
      </c>
      <c r="J2306" t="s">
        <v>367</v>
      </c>
      <c r="K2306" s="23" t="str">
        <f>CONCATENATE(G:G,H:H,I:I,J:J)</f>
        <v>70FSU</v>
      </c>
      <c r="M2306" t="str">
        <f>VLOOKUP(B:B,CLIENTS!A:C,3,FALSE)</f>
        <v>CH030</v>
      </c>
      <c r="N2306" s="51" t="str">
        <f>RIGHT(M:M,3)</f>
        <v>030</v>
      </c>
      <c r="O2306" s="52">
        <f>C2306+N2306+30</f>
        <v>42643</v>
      </c>
    </row>
    <row r="2307" spans="1:15" customFormat="1">
      <c r="A2307" t="s">
        <v>2250</v>
      </c>
      <c r="B2307" t="s">
        <v>506</v>
      </c>
      <c r="C2307" s="32">
        <v>44530</v>
      </c>
      <c r="D2307" s="33">
        <v>582.24199999999996</v>
      </c>
      <c r="E2307" s="34">
        <v>582.24099999999999</v>
      </c>
      <c r="F2307" s="34">
        <v>1E-3</v>
      </c>
      <c r="G2307">
        <v>70</v>
      </c>
      <c r="H2307" t="s">
        <v>51</v>
      </c>
      <c r="I2307" t="s">
        <v>102</v>
      </c>
      <c r="J2307" t="s">
        <v>588</v>
      </c>
      <c r="K2307" s="23" t="str">
        <f>CONCATENATE(G:G,H:H,I:I,J:J)</f>
        <v>70FSC</v>
      </c>
      <c r="M2307" t="str">
        <f>VLOOKUP(B:B,CLIENTS!A:C,3,FALSE)</f>
        <v>CH030</v>
      </c>
      <c r="N2307" s="51" t="str">
        <f>RIGHT(M:M,3)</f>
        <v>030</v>
      </c>
      <c r="O2307" s="52">
        <f>C2307+N2307+30</f>
        <v>44590</v>
      </c>
    </row>
    <row r="2308" spans="1:15" customFormat="1">
      <c r="A2308" t="s">
        <v>3892</v>
      </c>
      <c r="B2308" t="s">
        <v>1649</v>
      </c>
      <c r="C2308" s="32">
        <v>44592</v>
      </c>
      <c r="D2308" s="33">
        <v>14043.778</v>
      </c>
      <c r="E2308" s="34">
        <v>0</v>
      </c>
      <c r="F2308" s="34">
        <v>14043.778</v>
      </c>
      <c r="G2308">
        <v>70</v>
      </c>
      <c r="H2308" t="s">
        <v>51</v>
      </c>
      <c r="I2308" t="s">
        <v>102</v>
      </c>
      <c r="J2308" t="s">
        <v>803</v>
      </c>
      <c r="K2308" s="23" t="str">
        <f>CONCATENATE(G:G,H:H,I:I,J:J)</f>
        <v>70FSM</v>
      </c>
      <c r="M2308" t="str">
        <f>VLOOKUP(B:B,CLIENTS!A:C,3,FALSE)</f>
        <v>TR120</v>
      </c>
      <c r="N2308" s="51" t="str">
        <f>RIGHT(M:M,3)</f>
        <v>120</v>
      </c>
      <c r="O2308" s="52">
        <f>C2308+N2308+30</f>
        <v>44742</v>
      </c>
    </row>
    <row r="2309" spans="1:15" customFormat="1">
      <c r="A2309" t="s">
        <v>1916</v>
      </c>
      <c r="B2309" t="s">
        <v>452</v>
      </c>
      <c r="C2309" s="32">
        <v>44499</v>
      </c>
      <c r="D2309" s="33">
        <v>11801.89</v>
      </c>
      <c r="E2309" s="34">
        <v>0</v>
      </c>
      <c r="F2309" s="34">
        <v>11801.89</v>
      </c>
      <c r="G2309">
        <v>70</v>
      </c>
      <c r="H2309" t="s">
        <v>51</v>
      </c>
      <c r="I2309" t="s">
        <v>102</v>
      </c>
      <c r="J2309" t="s">
        <v>1173</v>
      </c>
      <c r="K2309" s="23" t="str">
        <f>CONCATENATE(G:G,H:H,I:I,J:J)</f>
        <v>70FSH</v>
      </c>
      <c r="M2309" t="str">
        <f>VLOOKUP(B:B,CLIENTS!A:C,3,FALSE)</f>
        <v>CH060</v>
      </c>
      <c r="N2309" s="51" t="str">
        <f>RIGHT(M:M,3)</f>
        <v>060</v>
      </c>
      <c r="O2309" s="52">
        <f>C2309+N2309+30</f>
        <v>44589</v>
      </c>
    </row>
    <row r="2310" spans="1:15" customFormat="1">
      <c r="A2310" t="s">
        <v>2251</v>
      </c>
      <c r="B2310" t="s">
        <v>452</v>
      </c>
      <c r="C2310" s="32">
        <v>44530</v>
      </c>
      <c r="D2310" s="33">
        <v>10111.227000000001</v>
      </c>
      <c r="E2310" s="34">
        <v>0</v>
      </c>
      <c r="F2310" s="34">
        <v>10111.227000000001</v>
      </c>
      <c r="G2310">
        <v>70</v>
      </c>
      <c r="H2310" t="s">
        <v>51</v>
      </c>
      <c r="I2310" t="s">
        <v>102</v>
      </c>
      <c r="J2310" t="s">
        <v>588</v>
      </c>
      <c r="K2310" s="23" t="str">
        <f>CONCATENATE(G:G,H:H,I:I,J:J)</f>
        <v>70FSC</v>
      </c>
      <c r="M2310" t="str">
        <f>VLOOKUP(B:B,CLIENTS!A:C,3,FALSE)</f>
        <v>CH060</v>
      </c>
      <c r="N2310" s="51" t="str">
        <f>RIGHT(M:M,3)</f>
        <v>060</v>
      </c>
      <c r="O2310" s="52">
        <f>C2310+N2310+30</f>
        <v>44620</v>
      </c>
    </row>
    <row r="2311" spans="1:15" customFormat="1">
      <c r="A2311" t="s">
        <v>2611</v>
      </c>
      <c r="B2311" t="s">
        <v>452</v>
      </c>
      <c r="C2311" s="32">
        <v>44558</v>
      </c>
      <c r="D2311" s="33">
        <v>7902.7960000000003</v>
      </c>
      <c r="E2311" s="34">
        <v>0</v>
      </c>
      <c r="F2311" s="34">
        <v>7902.7960000000003</v>
      </c>
      <c r="G2311">
        <v>70</v>
      </c>
      <c r="H2311" t="s">
        <v>51</v>
      </c>
      <c r="I2311" t="s">
        <v>102</v>
      </c>
      <c r="J2311" t="s">
        <v>682</v>
      </c>
      <c r="K2311" s="23" t="str">
        <f>CONCATENATE(G:G,H:H,I:I,J:J)</f>
        <v>70FSD</v>
      </c>
      <c r="M2311" t="str">
        <f>VLOOKUP(B:B,CLIENTS!A:C,3,FALSE)</f>
        <v>CH060</v>
      </c>
      <c r="N2311" s="51" t="str">
        <f>RIGHT(M:M,3)</f>
        <v>060</v>
      </c>
      <c r="O2311" s="52">
        <f>C2311+N2311+30</f>
        <v>44648</v>
      </c>
    </row>
    <row r="2312" spans="1:15" customFormat="1">
      <c r="A2312" t="s">
        <v>3893</v>
      </c>
      <c r="B2312" t="s">
        <v>452</v>
      </c>
      <c r="C2312" s="32">
        <v>44592</v>
      </c>
      <c r="D2312" s="33">
        <v>6158.5460000000003</v>
      </c>
      <c r="E2312" s="34">
        <v>0</v>
      </c>
      <c r="F2312" s="34">
        <v>6158.5460000000003</v>
      </c>
      <c r="G2312">
        <v>70</v>
      </c>
      <c r="H2312" t="s">
        <v>51</v>
      </c>
      <c r="I2312" t="s">
        <v>102</v>
      </c>
      <c r="J2312" t="s">
        <v>803</v>
      </c>
      <c r="K2312" s="23" t="str">
        <f>CONCATENATE(G:G,H:H,I:I,J:J)</f>
        <v>70FSM</v>
      </c>
      <c r="M2312" t="str">
        <f>VLOOKUP(B:B,CLIENTS!A:C,3,FALSE)</f>
        <v>CH060</v>
      </c>
      <c r="N2312" s="51" t="str">
        <f>RIGHT(M:M,3)</f>
        <v>060</v>
      </c>
      <c r="O2312" s="52">
        <f>C2312+N2312+30</f>
        <v>44682</v>
      </c>
    </row>
    <row r="2313" spans="1:15" customFormat="1">
      <c r="A2313" t="s">
        <v>3891</v>
      </c>
      <c r="B2313" t="s">
        <v>611</v>
      </c>
      <c r="C2313" s="32">
        <v>44592</v>
      </c>
      <c r="D2313" s="33">
        <v>1207.9079999999999</v>
      </c>
      <c r="E2313" s="34">
        <v>0</v>
      </c>
      <c r="F2313" s="34">
        <v>1207.9079999999999</v>
      </c>
      <c r="G2313">
        <v>70</v>
      </c>
      <c r="H2313" t="s">
        <v>51</v>
      </c>
      <c r="I2313" t="s">
        <v>102</v>
      </c>
      <c r="J2313" t="s">
        <v>803</v>
      </c>
      <c r="K2313" s="23" t="str">
        <f>CONCATENATE(G:G,H:H,I:I,J:J)</f>
        <v>70FSM</v>
      </c>
      <c r="M2313" t="str">
        <f>VLOOKUP(B:B,CLIENTS!A:C,3,FALSE)</f>
        <v>ES</v>
      </c>
      <c r="N2313" s="51">
        <v>0</v>
      </c>
      <c r="O2313" s="52">
        <f>C2313+N2313+30</f>
        <v>44622</v>
      </c>
    </row>
    <row r="2314" spans="1:15" customFormat="1">
      <c r="A2314" t="s">
        <v>3894</v>
      </c>
      <c r="B2314" t="s">
        <v>1045</v>
      </c>
      <c r="C2314" s="32">
        <v>44592</v>
      </c>
      <c r="D2314" s="33">
        <v>193.48099999999999</v>
      </c>
      <c r="E2314" s="34">
        <v>0</v>
      </c>
      <c r="F2314" s="34">
        <v>193.48099999999999</v>
      </c>
      <c r="G2314">
        <v>70</v>
      </c>
      <c r="H2314" t="s">
        <v>51</v>
      </c>
      <c r="I2314" t="s">
        <v>102</v>
      </c>
      <c r="J2314" t="s">
        <v>803</v>
      </c>
      <c r="K2314" s="23" t="str">
        <f>CONCATENATE(G:G,H:H,I:I,J:J)</f>
        <v>70FSM</v>
      </c>
      <c r="M2314" t="str">
        <f>VLOOKUP(B:B,CLIENTS!A:C,3,FALSE)</f>
        <v>CH090</v>
      </c>
      <c r="N2314" s="51" t="str">
        <f>RIGHT(M:M,3)</f>
        <v>090</v>
      </c>
      <c r="O2314" s="52">
        <f>C2314+N2314+30</f>
        <v>44712</v>
      </c>
    </row>
    <row r="2315" spans="1:15" customFormat="1">
      <c r="A2315" t="s">
        <v>2686</v>
      </c>
      <c r="B2315" t="s">
        <v>210</v>
      </c>
      <c r="C2315" s="32">
        <v>44559</v>
      </c>
      <c r="D2315" s="33">
        <v>7973.6</v>
      </c>
      <c r="E2315" s="34">
        <v>0</v>
      </c>
      <c r="F2315" s="34">
        <v>7973.6</v>
      </c>
      <c r="G2315">
        <v>70</v>
      </c>
      <c r="H2315" t="s">
        <v>51</v>
      </c>
      <c r="I2315" t="s">
        <v>102</v>
      </c>
      <c r="J2315" t="s">
        <v>682</v>
      </c>
      <c r="K2315" s="23" t="str">
        <f>CONCATENATE(G:G,H:H,I:I,J:J)</f>
        <v>70FSD</v>
      </c>
      <c r="M2315" t="str">
        <f>VLOOKUP(B:B,CLIENTS!A:C,3,FALSE)</f>
        <v>CH060</v>
      </c>
      <c r="N2315" s="51" t="str">
        <f>RIGHT(M:M,3)</f>
        <v>060</v>
      </c>
      <c r="O2315" s="52">
        <f>C2315+N2315+30</f>
        <v>44649</v>
      </c>
    </row>
    <row r="2316" spans="1:15" customFormat="1">
      <c r="A2316" t="s">
        <v>3920</v>
      </c>
      <c r="B2316" t="s">
        <v>210</v>
      </c>
      <c r="C2316" s="32">
        <v>44592</v>
      </c>
      <c r="D2316" s="33">
        <v>7973.6</v>
      </c>
      <c r="E2316" s="34">
        <v>0</v>
      </c>
      <c r="F2316" s="34">
        <v>7973.6</v>
      </c>
      <c r="G2316">
        <v>70</v>
      </c>
      <c r="H2316" t="s">
        <v>51</v>
      </c>
      <c r="I2316" t="s">
        <v>102</v>
      </c>
      <c r="J2316" t="s">
        <v>803</v>
      </c>
      <c r="K2316" s="23" t="str">
        <f>CONCATENATE(G:G,H:H,I:I,J:J)</f>
        <v>70FSM</v>
      </c>
      <c r="M2316" t="str">
        <f>VLOOKUP(B:B,CLIENTS!A:C,3,FALSE)</f>
        <v>CH060</v>
      </c>
      <c r="N2316" s="51" t="str">
        <f>RIGHT(M:M,3)</f>
        <v>060</v>
      </c>
      <c r="O2316" s="52">
        <f>C2316+N2316+30</f>
        <v>44682</v>
      </c>
    </row>
    <row r="2317" spans="1:15" customFormat="1">
      <c r="A2317" t="s">
        <v>1793</v>
      </c>
      <c r="B2317" t="s">
        <v>1048</v>
      </c>
      <c r="C2317" s="32">
        <v>44498</v>
      </c>
      <c r="D2317" s="33">
        <v>3033.31</v>
      </c>
      <c r="E2317" s="34">
        <v>0</v>
      </c>
      <c r="F2317" s="34">
        <v>3033.31</v>
      </c>
      <c r="G2317">
        <v>80</v>
      </c>
      <c r="H2317" t="s">
        <v>51</v>
      </c>
      <c r="I2317" t="s">
        <v>103</v>
      </c>
      <c r="J2317" t="s">
        <v>1173</v>
      </c>
      <c r="K2317" s="23" t="str">
        <f>CONCATENATE(G:G,H:H,I:I,J:J)</f>
        <v>80FAH</v>
      </c>
      <c r="M2317" t="str">
        <f>VLOOKUP(B:B,CLIENTS!A:C,3,FALSE)</f>
        <v>VR060</v>
      </c>
      <c r="N2317" s="51" t="str">
        <f>RIGHT(M:M,3)</f>
        <v>060</v>
      </c>
      <c r="O2317" s="52">
        <f>C2317+N2317+30</f>
        <v>44588</v>
      </c>
    </row>
    <row r="2318" spans="1:15" customFormat="1">
      <c r="A2318" t="s">
        <v>1966</v>
      </c>
      <c r="B2318" t="s">
        <v>1048</v>
      </c>
      <c r="C2318" s="32">
        <v>44508</v>
      </c>
      <c r="D2318" s="33">
        <v>5047.9799999999996</v>
      </c>
      <c r="E2318" s="34">
        <v>0</v>
      </c>
      <c r="F2318" s="34">
        <v>5047.9799999999996</v>
      </c>
      <c r="G2318">
        <v>80</v>
      </c>
      <c r="H2318" t="s">
        <v>51</v>
      </c>
      <c r="I2318" t="s">
        <v>103</v>
      </c>
      <c r="J2318" t="s">
        <v>588</v>
      </c>
      <c r="K2318" s="23" t="str">
        <f>CONCATENATE(G:G,H:H,I:I,J:J)</f>
        <v>80FAC</v>
      </c>
      <c r="M2318" t="str">
        <f>VLOOKUP(B:B,CLIENTS!A:C,3,FALSE)</f>
        <v>VR060</v>
      </c>
      <c r="N2318" s="51" t="str">
        <f>RIGHT(M:M,3)</f>
        <v>060</v>
      </c>
      <c r="O2318" s="52">
        <f>C2318+N2318+30</f>
        <v>44598</v>
      </c>
    </row>
    <row r="2319" spans="1:15" customFormat="1">
      <c r="A2319" t="s">
        <v>2018</v>
      </c>
      <c r="B2319" t="s">
        <v>1048</v>
      </c>
      <c r="C2319" s="32">
        <v>44515</v>
      </c>
      <c r="D2319" s="33">
        <v>2904.79</v>
      </c>
      <c r="E2319" s="34">
        <v>0</v>
      </c>
      <c r="F2319" s="34">
        <v>2904.79</v>
      </c>
      <c r="G2319">
        <v>80</v>
      </c>
      <c r="H2319" t="s">
        <v>51</v>
      </c>
      <c r="I2319" t="s">
        <v>103</v>
      </c>
      <c r="J2319" t="s">
        <v>588</v>
      </c>
      <c r="K2319" s="23" t="str">
        <f>CONCATENATE(G:G,H:H,I:I,J:J)</f>
        <v>80FAC</v>
      </c>
      <c r="M2319" t="str">
        <f>VLOOKUP(B:B,CLIENTS!A:C,3,FALSE)</f>
        <v>VR060</v>
      </c>
      <c r="N2319" s="51" t="str">
        <f>RIGHT(M:M,3)</f>
        <v>060</v>
      </c>
      <c r="O2319" s="52">
        <f>C2319+N2319+30</f>
        <v>44605</v>
      </c>
    </row>
    <row r="2320" spans="1:15" customFormat="1">
      <c r="A2320" t="s">
        <v>2019</v>
      </c>
      <c r="B2320" t="s">
        <v>1048</v>
      </c>
      <c r="C2320" s="32">
        <v>44515</v>
      </c>
      <c r="D2320" s="33">
        <v>1870.68</v>
      </c>
      <c r="E2320" s="34">
        <v>0</v>
      </c>
      <c r="F2320" s="34">
        <v>1870.68</v>
      </c>
      <c r="G2320">
        <v>80</v>
      </c>
      <c r="H2320" t="s">
        <v>51</v>
      </c>
      <c r="I2320" t="s">
        <v>103</v>
      </c>
      <c r="J2320" t="s">
        <v>588</v>
      </c>
      <c r="K2320" s="23" t="str">
        <f>CONCATENATE(G:G,H:H,I:I,J:J)</f>
        <v>80FAC</v>
      </c>
      <c r="M2320" t="str">
        <f>VLOOKUP(B:B,CLIENTS!A:C,3,FALSE)</f>
        <v>VR060</v>
      </c>
      <c r="N2320" s="51" t="str">
        <f>RIGHT(M:M,3)</f>
        <v>060</v>
      </c>
      <c r="O2320" s="52">
        <f>C2320+N2320+30</f>
        <v>44605</v>
      </c>
    </row>
    <row r="2321" spans="1:15" customFormat="1">
      <c r="A2321" t="s">
        <v>2348</v>
      </c>
      <c r="B2321" t="s">
        <v>1048</v>
      </c>
      <c r="C2321" s="32">
        <v>44539</v>
      </c>
      <c r="D2321" s="33">
        <v>1685.04</v>
      </c>
      <c r="E2321" s="34">
        <v>0</v>
      </c>
      <c r="F2321" s="34">
        <v>1685.04</v>
      </c>
      <c r="G2321">
        <v>80</v>
      </c>
      <c r="H2321" t="s">
        <v>51</v>
      </c>
      <c r="I2321" t="s">
        <v>103</v>
      </c>
      <c r="J2321" t="s">
        <v>682</v>
      </c>
      <c r="K2321" s="23" t="str">
        <f>CONCATENATE(G:G,H:H,I:I,J:J)</f>
        <v>80FAD</v>
      </c>
      <c r="M2321" t="str">
        <f>VLOOKUP(B:B,CLIENTS!A:C,3,FALSE)</f>
        <v>VR060</v>
      </c>
      <c r="N2321" s="51" t="str">
        <f>RIGHT(M:M,3)</f>
        <v>060</v>
      </c>
      <c r="O2321" s="52">
        <f>C2321+N2321+30</f>
        <v>44629</v>
      </c>
    </row>
    <row r="2322" spans="1:15" customFormat="1">
      <c r="A2322" t="s">
        <v>894</v>
      </c>
      <c r="B2322" t="s">
        <v>891</v>
      </c>
      <c r="C2322" s="32">
        <v>43801</v>
      </c>
      <c r="D2322" s="33">
        <v>-3896.1840000000002</v>
      </c>
      <c r="E2322" s="34">
        <v>-3837.741</v>
      </c>
      <c r="F2322" s="34">
        <v>-58.442999999999998</v>
      </c>
      <c r="G2322">
        <v>80</v>
      </c>
      <c r="H2322" t="s">
        <v>51</v>
      </c>
      <c r="I2322" t="s">
        <v>369</v>
      </c>
      <c r="J2322" t="s">
        <v>103</v>
      </c>
      <c r="K2322" s="23" t="str">
        <f>CONCATENATE(G:G,H:H,I:I,J:J)</f>
        <v>80FRA</v>
      </c>
      <c r="M2322" t="str">
        <f>VLOOKUP(B:B,CLIENTS!A:C,3,FALSE)</f>
        <v>CH060</v>
      </c>
      <c r="N2322" s="51" t="str">
        <f>RIGHT(M:M,3)</f>
        <v>060</v>
      </c>
      <c r="O2322" s="52">
        <f>C2322+N2322+30</f>
        <v>43891</v>
      </c>
    </row>
    <row r="2323" spans="1:15" customFormat="1">
      <c r="A2323" t="s">
        <v>1046</v>
      </c>
      <c r="B2323" t="s">
        <v>891</v>
      </c>
      <c r="C2323" s="32">
        <v>43985</v>
      </c>
      <c r="D2323" s="33">
        <v>-4351.0379999999996</v>
      </c>
      <c r="E2323" s="34">
        <v>-4285.7719999999999</v>
      </c>
      <c r="F2323" s="34">
        <v>-65.266000000000005</v>
      </c>
      <c r="G2323">
        <v>80</v>
      </c>
      <c r="H2323" t="s">
        <v>51</v>
      </c>
      <c r="I2323" t="s">
        <v>369</v>
      </c>
      <c r="J2323" t="s">
        <v>223</v>
      </c>
      <c r="K2323" s="23" t="str">
        <f>CONCATENATE(G:G,H:H,I:I,J:J)</f>
        <v>80FRZ</v>
      </c>
      <c r="M2323" t="str">
        <f>VLOOKUP(B:B,CLIENTS!A:C,3,FALSE)</f>
        <v>CH060</v>
      </c>
      <c r="N2323" s="51" t="str">
        <f>RIGHT(M:M,3)</f>
        <v>060</v>
      </c>
      <c r="O2323" s="52">
        <f>C2323+N2323+30</f>
        <v>44075</v>
      </c>
    </row>
    <row r="2324" spans="1:15" customFormat="1">
      <c r="A2324" t="s">
        <v>2568</v>
      </c>
      <c r="B2324" t="s">
        <v>891</v>
      </c>
      <c r="C2324" s="32">
        <v>44558</v>
      </c>
      <c r="D2324" s="33">
        <v>-2126.5709999999999</v>
      </c>
      <c r="E2324" s="34">
        <v>-2105.3049999999998</v>
      </c>
      <c r="F2324" s="34">
        <v>-21.265999999999998</v>
      </c>
      <c r="G2324">
        <v>80</v>
      </c>
      <c r="H2324" t="s">
        <v>51</v>
      </c>
      <c r="I2324" t="s">
        <v>369</v>
      </c>
      <c r="J2324" t="s">
        <v>682</v>
      </c>
      <c r="K2324" s="23" t="str">
        <f>CONCATENATE(G:G,H:H,I:I,J:J)</f>
        <v>80FRD</v>
      </c>
      <c r="M2324" t="str">
        <f>VLOOKUP(B:B,CLIENTS!A:C,3,FALSE)</f>
        <v>CH060</v>
      </c>
      <c r="N2324" s="51" t="str">
        <f>RIGHT(M:M,3)</f>
        <v>060</v>
      </c>
      <c r="O2324" s="52">
        <f>C2324+N2324+30</f>
        <v>44648</v>
      </c>
    </row>
    <row r="2325" spans="1:15" customFormat="1">
      <c r="A2325" t="s">
        <v>2496</v>
      </c>
      <c r="B2325" t="s">
        <v>1855</v>
      </c>
      <c r="C2325" s="32">
        <v>44552</v>
      </c>
      <c r="D2325" s="33">
        <v>110.973</v>
      </c>
      <c r="E2325" s="34">
        <v>0</v>
      </c>
      <c r="F2325" s="34">
        <v>110.973</v>
      </c>
      <c r="G2325">
        <v>80</v>
      </c>
      <c r="H2325" t="s">
        <v>51</v>
      </c>
      <c r="I2325" t="s">
        <v>369</v>
      </c>
      <c r="J2325" t="s">
        <v>682</v>
      </c>
      <c r="K2325" s="23" t="str">
        <f>CONCATENATE(G:G,H:H,I:I,J:J)</f>
        <v>80FRD</v>
      </c>
      <c r="M2325" t="str">
        <f>VLOOKUP(B:B,CLIENTS!A:C,3,FALSE)</f>
        <v>CH090</v>
      </c>
      <c r="N2325" s="51" t="str">
        <f>RIGHT(M:M,3)</f>
        <v>090</v>
      </c>
      <c r="O2325" s="52">
        <f>C2325+N2325+30</f>
        <v>44672</v>
      </c>
    </row>
    <row r="2326" spans="1:15" customFormat="1">
      <c r="A2326" t="s">
        <v>2497</v>
      </c>
      <c r="B2326" t="s">
        <v>1855</v>
      </c>
      <c r="C2326" s="32">
        <v>44552</v>
      </c>
      <c r="D2326" s="33">
        <v>110.973</v>
      </c>
      <c r="E2326" s="34">
        <v>0</v>
      </c>
      <c r="F2326" s="34">
        <v>110.973</v>
      </c>
      <c r="G2326">
        <v>80</v>
      </c>
      <c r="H2326" t="s">
        <v>51</v>
      </c>
      <c r="I2326" t="s">
        <v>369</v>
      </c>
      <c r="J2326" t="s">
        <v>682</v>
      </c>
      <c r="K2326" s="23" t="str">
        <f>CONCATENATE(G:G,H:H,I:I,J:J)</f>
        <v>80FRD</v>
      </c>
      <c r="M2326" t="str">
        <f>VLOOKUP(B:B,CLIENTS!A:C,3,FALSE)</f>
        <v>CH090</v>
      </c>
      <c r="N2326" s="51" t="str">
        <f>RIGHT(M:M,3)</f>
        <v>090</v>
      </c>
      <c r="O2326" s="52">
        <f>C2326+N2326+30</f>
        <v>44672</v>
      </c>
    </row>
    <row r="2327" spans="1:15" customFormat="1">
      <c r="A2327" t="s">
        <v>2727</v>
      </c>
      <c r="B2327" t="s">
        <v>1855</v>
      </c>
      <c r="C2327" s="32">
        <v>44560</v>
      </c>
      <c r="D2327" s="33">
        <v>2088.39</v>
      </c>
      <c r="E2327" s="34">
        <v>0</v>
      </c>
      <c r="F2327" s="34">
        <v>2088.39</v>
      </c>
      <c r="G2327">
        <v>80</v>
      </c>
      <c r="H2327" t="s">
        <v>51</v>
      </c>
      <c r="I2327" t="s">
        <v>369</v>
      </c>
      <c r="J2327" t="s">
        <v>682</v>
      </c>
      <c r="K2327" s="23" t="str">
        <f>CONCATENATE(G:G,H:H,I:I,J:J)</f>
        <v>80FRD</v>
      </c>
      <c r="M2327" t="str">
        <f>VLOOKUP(B:B,CLIENTS!A:C,3,FALSE)</f>
        <v>CH090</v>
      </c>
      <c r="N2327" s="51" t="str">
        <f>RIGHT(M:M,3)</f>
        <v>090</v>
      </c>
      <c r="O2327" s="52">
        <f>C2327+N2327+30</f>
        <v>44680</v>
      </c>
    </row>
    <row r="2328" spans="1:15" customFormat="1">
      <c r="A2328" t="s">
        <v>3581</v>
      </c>
      <c r="B2328" t="s">
        <v>688</v>
      </c>
      <c r="C2328" s="32">
        <v>44592</v>
      </c>
      <c r="D2328" s="33">
        <v>5770.2160000000003</v>
      </c>
      <c r="E2328" s="34">
        <v>0</v>
      </c>
      <c r="F2328" s="34">
        <v>5770.2160000000003</v>
      </c>
      <c r="G2328">
        <v>80</v>
      </c>
      <c r="H2328" t="s">
        <v>51</v>
      </c>
      <c r="I2328" t="s">
        <v>369</v>
      </c>
      <c r="J2328" t="s">
        <v>803</v>
      </c>
      <c r="K2328" s="23" t="str">
        <f>CONCATENATE(G:G,H:H,I:I,J:J)</f>
        <v>80FRM</v>
      </c>
      <c r="M2328" t="str">
        <f>VLOOKUP(B:B,CLIENTS!A:C,3,FALSE)</f>
        <v>TR090</v>
      </c>
      <c r="N2328" s="51" t="str">
        <f>RIGHT(M:M,3)</f>
        <v>090</v>
      </c>
      <c r="O2328" s="52">
        <f>C2328+N2328+30</f>
        <v>44712</v>
      </c>
    </row>
    <row r="2329" spans="1:15" customFormat="1">
      <c r="A2329" t="s">
        <v>3592</v>
      </c>
      <c r="B2329" t="s">
        <v>1043</v>
      </c>
      <c r="C2329" s="32">
        <v>44592</v>
      </c>
      <c r="D2329" s="33">
        <v>1424.203</v>
      </c>
      <c r="E2329" s="34">
        <v>0</v>
      </c>
      <c r="F2329" s="34">
        <v>1424.203</v>
      </c>
      <c r="G2329">
        <v>80</v>
      </c>
      <c r="H2329" t="s">
        <v>51</v>
      </c>
      <c r="I2329" t="s">
        <v>369</v>
      </c>
      <c r="J2329" t="s">
        <v>803</v>
      </c>
      <c r="K2329" s="23" t="str">
        <f>CONCATENATE(G:G,H:H,I:I,J:J)</f>
        <v>80FRM</v>
      </c>
      <c r="M2329" t="str">
        <f>VLOOKUP(B:B,CLIENTS!A:C,3,FALSE)</f>
        <v>CH060</v>
      </c>
      <c r="N2329" s="51" t="str">
        <f>RIGHT(M:M,3)</f>
        <v>060</v>
      </c>
      <c r="O2329" s="52">
        <f>C2329+N2329+30</f>
        <v>44682</v>
      </c>
    </row>
    <row r="2330" spans="1:15" customFormat="1">
      <c r="A2330" t="s">
        <v>3584</v>
      </c>
      <c r="B2330" t="s">
        <v>818</v>
      </c>
      <c r="C2330" s="32">
        <v>44592</v>
      </c>
      <c r="D2330" s="33">
        <v>2351.2179999999998</v>
      </c>
      <c r="E2330" s="34">
        <v>0</v>
      </c>
      <c r="F2330" s="34">
        <v>2351.2179999999998</v>
      </c>
      <c r="G2330">
        <v>80</v>
      </c>
      <c r="H2330" t="s">
        <v>51</v>
      </c>
      <c r="I2330" t="s">
        <v>369</v>
      </c>
      <c r="J2330" t="s">
        <v>803</v>
      </c>
      <c r="K2330" s="23" t="str">
        <f>CONCATENATE(G:G,H:H,I:I,J:J)</f>
        <v>80FRM</v>
      </c>
      <c r="M2330" t="str">
        <f>VLOOKUP(B:B,CLIENTS!A:C,3,FALSE)</f>
        <v>CH090</v>
      </c>
      <c r="N2330" s="51" t="str">
        <f>RIGHT(M:M,3)</f>
        <v>090</v>
      </c>
      <c r="O2330" s="52">
        <f>C2330+N2330+30</f>
        <v>44712</v>
      </c>
    </row>
    <row r="2331" spans="1:15" customFormat="1">
      <c r="A2331" t="s">
        <v>3598</v>
      </c>
      <c r="B2331" t="s">
        <v>820</v>
      </c>
      <c r="C2331" s="32">
        <v>44592</v>
      </c>
      <c r="D2331" s="33">
        <v>4901.0739999999996</v>
      </c>
      <c r="E2331" s="34">
        <v>0</v>
      </c>
      <c r="F2331" s="34">
        <v>4901.0739999999996</v>
      </c>
      <c r="G2331">
        <v>80</v>
      </c>
      <c r="H2331" t="s">
        <v>51</v>
      </c>
      <c r="I2331" t="s">
        <v>369</v>
      </c>
      <c r="J2331" t="s">
        <v>803</v>
      </c>
      <c r="K2331" s="23" t="str">
        <f>CONCATENATE(G:G,H:H,I:I,J:J)</f>
        <v>80FRM</v>
      </c>
      <c r="M2331" t="str">
        <f>VLOOKUP(B:B,CLIENTS!A:C,3,FALSE)</f>
        <v>CH090</v>
      </c>
      <c r="N2331" s="51" t="str">
        <f>RIGHT(M:M,3)</f>
        <v>090</v>
      </c>
      <c r="O2331" s="52">
        <f>C2331+N2331+30</f>
        <v>44712</v>
      </c>
    </row>
    <row r="2332" spans="1:15" customFormat="1">
      <c r="A2332" t="s">
        <v>3576</v>
      </c>
      <c r="B2332" t="s">
        <v>629</v>
      </c>
      <c r="C2332" s="32">
        <v>44592</v>
      </c>
      <c r="D2332" s="33">
        <v>3467.8139999999999</v>
      </c>
      <c r="E2332" s="34">
        <v>0</v>
      </c>
      <c r="F2332" s="34">
        <v>3467.8139999999999</v>
      </c>
      <c r="G2332">
        <v>80</v>
      </c>
      <c r="H2332" t="s">
        <v>51</v>
      </c>
      <c r="I2332" t="s">
        <v>369</v>
      </c>
      <c r="J2332" t="s">
        <v>803</v>
      </c>
      <c r="K2332" s="23" t="str">
        <f>CONCATENATE(G:G,H:H,I:I,J:J)</f>
        <v>80FRM</v>
      </c>
      <c r="M2332" t="str">
        <f>VLOOKUP(B:B,CLIENTS!A:C,3,FALSE)</f>
        <v>CH000</v>
      </c>
      <c r="N2332" s="51" t="str">
        <f>RIGHT(M:M,3)</f>
        <v>000</v>
      </c>
      <c r="O2332" s="52">
        <f>C2332+N2332+30</f>
        <v>44622</v>
      </c>
    </row>
    <row r="2333" spans="1:15" customFormat="1">
      <c r="A2333" t="s">
        <v>2881</v>
      </c>
      <c r="B2333" t="s">
        <v>890</v>
      </c>
      <c r="C2333" s="32">
        <v>44499</v>
      </c>
      <c r="D2333" s="33">
        <v>4284.0050000000001</v>
      </c>
      <c r="E2333" s="34">
        <v>0</v>
      </c>
      <c r="F2333" s="34">
        <v>4284.0050000000001</v>
      </c>
      <c r="G2333">
        <v>80</v>
      </c>
      <c r="H2333" t="s">
        <v>51</v>
      </c>
      <c r="I2333" t="s">
        <v>369</v>
      </c>
      <c r="J2333" t="s">
        <v>1173</v>
      </c>
      <c r="K2333" s="23" t="str">
        <f>CONCATENATE(G:G,H:H,I:I,J:J)</f>
        <v>80FRH</v>
      </c>
      <c r="M2333" t="str">
        <f>VLOOKUP(B:B,CLIENTS!A:C,3,FALSE)</f>
        <v>CH060</v>
      </c>
      <c r="N2333" s="51" t="str">
        <f>RIGHT(M:M,3)</f>
        <v>060</v>
      </c>
      <c r="O2333" s="52">
        <f>C2333+N2333+30</f>
        <v>44589</v>
      </c>
    </row>
    <row r="2334" spans="1:15" customFormat="1">
      <c r="A2334" t="s">
        <v>3591</v>
      </c>
      <c r="B2334" t="s">
        <v>890</v>
      </c>
      <c r="C2334" s="32">
        <v>44592</v>
      </c>
      <c r="D2334" s="33">
        <v>5062.0230000000001</v>
      </c>
      <c r="E2334" s="34">
        <v>0</v>
      </c>
      <c r="F2334" s="34">
        <v>5062.0230000000001</v>
      </c>
      <c r="G2334">
        <v>80</v>
      </c>
      <c r="H2334" t="s">
        <v>51</v>
      </c>
      <c r="I2334" t="s">
        <v>369</v>
      </c>
      <c r="J2334" t="s">
        <v>803</v>
      </c>
      <c r="K2334" s="23" t="str">
        <f>CONCATENATE(G:G,H:H,I:I,J:J)</f>
        <v>80FRM</v>
      </c>
      <c r="M2334" t="str">
        <f>VLOOKUP(B:B,CLIENTS!A:C,3,FALSE)</f>
        <v>CH060</v>
      </c>
      <c r="N2334" s="51" t="str">
        <f>RIGHT(M:M,3)</f>
        <v>060</v>
      </c>
      <c r="O2334" s="52">
        <f>C2334+N2334+30</f>
        <v>44682</v>
      </c>
    </row>
    <row r="2335" spans="1:15" customFormat="1">
      <c r="A2335" t="s">
        <v>3601</v>
      </c>
      <c r="B2335" t="s">
        <v>1022</v>
      </c>
      <c r="C2335" s="32">
        <v>44592</v>
      </c>
      <c r="D2335" s="33">
        <v>6389.2150000000001</v>
      </c>
      <c r="E2335" s="34">
        <v>0</v>
      </c>
      <c r="F2335" s="34">
        <v>6389.2150000000001</v>
      </c>
      <c r="G2335">
        <v>80</v>
      </c>
      <c r="H2335" t="s">
        <v>51</v>
      </c>
      <c r="I2335" t="s">
        <v>369</v>
      </c>
      <c r="J2335" t="s">
        <v>803</v>
      </c>
      <c r="K2335" s="23" t="str">
        <f>CONCATENATE(G:G,H:H,I:I,J:J)</f>
        <v>80FRM</v>
      </c>
      <c r="M2335" t="str">
        <f>VLOOKUP(B:B,CLIENTS!A:C,3,FALSE)</f>
        <v>CH060</v>
      </c>
      <c r="N2335" s="51" t="str">
        <f>RIGHT(M:M,3)</f>
        <v>060</v>
      </c>
      <c r="O2335" s="52">
        <f>C2335+N2335+30</f>
        <v>44682</v>
      </c>
    </row>
    <row r="2336" spans="1:15" customFormat="1">
      <c r="A2336" t="s">
        <v>3590</v>
      </c>
      <c r="B2336" t="s">
        <v>817</v>
      </c>
      <c r="C2336" s="32">
        <v>44592</v>
      </c>
      <c r="D2336" s="33">
        <v>6220.2929999999997</v>
      </c>
      <c r="E2336" s="34">
        <v>0</v>
      </c>
      <c r="F2336" s="34">
        <v>6220.2929999999997</v>
      </c>
      <c r="G2336">
        <v>80</v>
      </c>
      <c r="H2336" t="s">
        <v>51</v>
      </c>
      <c r="I2336" t="s">
        <v>369</v>
      </c>
      <c r="J2336" t="s">
        <v>803</v>
      </c>
      <c r="K2336" s="23" t="str">
        <f>CONCATENATE(G:G,H:H,I:I,J:J)</f>
        <v>80FRM</v>
      </c>
      <c r="M2336" t="str">
        <f>VLOOKUP(B:B,CLIENTS!A:C,3,FALSE)</f>
        <v>TR090</v>
      </c>
      <c r="N2336" s="51" t="str">
        <f>RIGHT(M:M,3)</f>
        <v>090</v>
      </c>
      <c r="O2336" s="52">
        <f>C2336+N2336+30</f>
        <v>44712</v>
      </c>
    </row>
    <row r="2337" spans="1:15" customFormat="1">
      <c r="A2337" t="s">
        <v>2735</v>
      </c>
      <c r="B2337" t="s">
        <v>672</v>
      </c>
      <c r="C2337" s="32">
        <v>44560</v>
      </c>
      <c r="D2337" s="33">
        <v>4625.5820000000003</v>
      </c>
      <c r="E2337" s="34">
        <v>0</v>
      </c>
      <c r="F2337" s="34">
        <v>4625.5820000000003</v>
      </c>
      <c r="G2337">
        <v>80</v>
      </c>
      <c r="H2337" t="s">
        <v>51</v>
      </c>
      <c r="I2337" t="s">
        <v>369</v>
      </c>
      <c r="J2337" t="s">
        <v>682</v>
      </c>
      <c r="K2337" s="23" t="str">
        <f>CONCATENATE(G:G,H:H,I:I,J:J)</f>
        <v>80FRD</v>
      </c>
      <c r="M2337" t="str">
        <f>VLOOKUP(B:B,CLIENTS!A:C,3,FALSE)</f>
        <v>ES030</v>
      </c>
      <c r="N2337" s="51" t="str">
        <f>RIGHT(M:M,3)</f>
        <v>030</v>
      </c>
      <c r="O2337" s="52">
        <f>C2337+N2337+30</f>
        <v>44620</v>
      </c>
    </row>
    <row r="2338" spans="1:15" customFormat="1">
      <c r="A2338" t="s">
        <v>3583</v>
      </c>
      <c r="B2338" t="s">
        <v>672</v>
      </c>
      <c r="C2338" s="32">
        <v>44592</v>
      </c>
      <c r="D2338" s="33">
        <v>1791.223</v>
      </c>
      <c r="E2338" s="34">
        <v>0</v>
      </c>
      <c r="F2338" s="34">
        <v>1791.223</v>
      </c>
      <c r="G2338">
        <v>80</v>
      </c>
      <c r="H2338" t="s">
        <v>51</v>
      </c>
      <c r="I2338" t="s">
        <v>369</v>
      </c>
      <c r="J2338" t="s">
        <v>803</v>
      </c>
      <c r="K2338" s="23" t="str">
        <f>CONCATENATE(G:G,H:H,I:I,J:J)</f>
        <v>80FRM</v>
      </c>
      <c r="M2338" t="str">
        <f>VLOOKUP(B:B,CLIENTS!A:C,3,FALSE)</f>
        <v>ES030</v>
      </c>
      <c r="N2338" s="51" t="str">
        <f>RIGHT(M:M,3)</f>
        <v>030</v>
      </c>
      <c r="O2338" s="52">
        <f>C2338+N2338+30</f>
        <v>44652</v>
      </c>
    </row>
    <row r="2339" spans="1:15" customFormat="1">
      <c r="A2339" t="s">
        <v>3577</v>
      </c>
      <c r="B2339" t="s">
        <v>674</v>
      </c>
      <c r="C2339" s="32">
        <v>44592</v>
      </c>
      <c r="D2339" s="33">
        <v>2790.6640000000002</v>
      </c>
      <c r="E2339" s="34">
        <v>0</v>
      </c>
      <c r="F2339" s="34">
        <v>2790.6640000000002</v>
      </c>
      <c r="G2339">
        <v>80</v>
      </c>
      <c r="H2339" t="s">
        <v>51</v>
      </c>
      <c r="I2339" t="s">
        <v>369</v>
      </c>
      <c r="J2339" t="s">
        <v>803</v>
      </c>
      <c r="K2339" s="23" t="str">
        <f>CONCATENATE(G:G,H:H,I:I,J:J)</f>
        <v>80FRM</v>
      </c>
      <c r="M2339" t="str">
        <f>VLOOKUP(B:B,CLIENTS!A:C,3,FALSE)</f>
        <v>CH090</v>
      </c>
      <c r="N2339" s="51" t="str">
        <f>RIGHT(M:M,3)</f>
        <v>090</v>
      </c>
      <c r="O2339" s="52">
        <f>C2339+N2339+30</f>
        <v>44712</v>
      </c>
    </row>
    <row r="2340" spans="1:15" customFormat="1">
      <c r="A2340" t="s">
        <v>1494</v>
      </c>
      <c r="B2340" t="s">
        <v>910</v>
      </c>
      <c r="C2340" s="32">
        <v>44439</v>
      </c>
      <c r="D2340" s="33">
        <v>7785.1760000000004</v>
      </c>
      <c r="E2340" s="34">
        <v>0</v>
      </c>
      <c r="F2340" s="34">
        <v>7785.1760000000004</v>
      </c>
      <c r="G2340">
        <v>80</v>
      </c>
      <c r="H2340" t="s">
        <v>51</v>
      </c>
      <c r="I2340" t="s">
        <v>369</v>
      </c>
      <c r="J2340" t="s">
        <v>965</v>
      </c>
      <c r="K2340" s="23" t="str">
        <f>CONCATENATE(G:G,H:H,I:I,J:J)</f>
        <v>80FRK</v>
      </c>
      <c r="M2340" t="str">
        <f>VLOOKUP(B:B,CLIENTS!A:C,3,FALSE)</f>
        <v>CH060</v>
      </c>
      <c r="N2340" s="51" t="str">
        <f>RIGHT(M:M,3)</f>
        <v>060</v>
      </c>
      <c r="O2340" s="52">
        <f>C2340+N2340+30</f>
        <v>44529</v>
      </c>
    </row>
    <row r="2341" spans="1:15" customFormat="1">
      <c r="A2341" t="s">
        <v>1627</v>
      </c>
      <c r="B2341" t="s">
        <v>910</v>
      </c>
      <c r="C2341" s="32">
        <v>44469</v>
      </c>
      <c r="D2341" s="33">
        <v>2147.5030000000002</v>
      </c>
      <c r="E2341" s="34">
        <v>0</v>
      </c>
      <c r="F2341" s="34">
        <v>2147.5030000000002</v>
      </c>
      <c r="G2341">
        <v>80</v>
      </c>
      <c r="H2341" t="s">
        <v>51</v>
      </c>
      <c r="I2341" t="s">
        <v>369</v>
      </c>
      <c r="J2341" t="s">
        <v>965</v>
      </c>
      <c r="K2341" s="23" t="str">
        <f>CONCATENATE(G:G,H:H,I:I,J:J)</f>
        <v>80FRK</v>
      </c>
      <c r="M2341" t="str">
        <f>VLOOKUP(B:B,CLIENTS!A:C,3,FALSE)</f>
        <v>CH060</v>
      </c>
      <c r="N2341" s="51" t="str">
        <f>RIGHT(M:M,3)</f>
        <v>060</v>
      </c>
      <c r="O2341" s="52">
        <f>C2341+N2341+30</f>
        <v>44559</v>
      </c>
    </row>
    <row r="2342" spans="1:15" customFormat="1">
      <c r="A2342">
        <v>20804114</v>
      </c>
      <c r="B2342" t="s">
        <v>1018</v>
      </c>
      <c r="C2342" s="32">
        <v>44040</v>
      </c>
      <c r="D2342" s="33">
        <v>-4109.7700000000004</v>
      </c>
      <c r="E2342" s="34">
        <v>-4109.75</v>
      </c>
      <c r="F2342" s="34">
        <v>-0.02</v>
      </c>
      <c r="G2342">
        <v>80</v>
      </c>
      <c r="H2342" t="s">
        <v>51</v>
      </c>
      <c r="I2342" t="s">
        <v>369</v>
      </c>
      <c r="J2342" t="s">
        <v>223</v>
      </c>
      <c r="K2342" s="23" t="str">
        <f>CONCATENATE(G:G,H:H,I:I,J:J)</f>
        <v>80FRZ</v>
      </c>
      <c r="M2342" t="str">
        <f>VLOOKUP(B:B,CLIENTS!A:C,3,FALSE)</f>
        <v>CH090</v>
      </c>
      <c r="N2342" s="51" t="str">
        <f>RIGHT(M:M,3)</f>
        <v>090</v>
      </c>
      <c r="O2342" s="52">
        <f>C2342+N2342+30</f>
        <v>44160</v>
      </c>
    </row>
    <row r="2343" spans="1:15" customFormat="1">
      <c r="A2343" t="s">
        <v>3582</v>
      </c>
      <c r="B2343" t="s">
        <v>1018</v>
      </c>
      <c r="C2343" s="32">
        <v>44592</v>
      </c>
      <c r="D2343" s="33">
        <v>6212.2209999999995</v>
      </c>
      <c r="E2343" s="34">
        <v>0</v>
      </c>
      <c r="F2343" s="34">
        <v>6212.2209999999995</v>
      </c>
      <c r="G2343">
        <v>80</v>
      </c>
      <c r="H2343" t="s">
        <v>51</v>
      </c>
      <c r="I2343" t="s">
        <v>369</v>
      </c>
      <c r="J2343" t="s">
        <v>803</v>
      </c>
      <c r="K2343" s="23" t="str">
        <f>CONCATENATE(G:G,H:H,I:I,J:J)</f>
        <v>80FRM</v>
      </c>
      <c r="M2343" t="str">
        <f>VLOOKUP(B:B,CLIENTS!A:C,3,FALSE)</f>
        <v>CH090</v>
      </c>
      <c r="N2343" s="51" t="str">
        <f>RIGHT(M:M,3)</f>
        <v>090</v>
      </c>
      <c r="O2343" s="52">
        <f>C2343+N2343+30</f>
        <v>44712</v>
      </c>
    </row>
    <row r="2344" spans="1:15" customFormat="1">
      <c r="A2344" t="s">
        <v>3602</v>
      </c>
      <c r="B2344" t="s">
        <v>1044</v>
      </c>
      <c r="C2344" s="32">
        <v>44592</v>
      </c>
      <c r="D2344" s="33">
        <v>4273.0789999999997</v>
      </c>
      <c r="E2344" s="34">
        <v>0</v>
      </c>
      <c r="F2344" s="34">
        <v>4273.0789999999997</v>
      </c>
      <c r="G2344">
        <v>80</v>
      </c>
      <c r="H2344" t="s">
        <v>51</v>
      </c>
      <c r="I2344" t="s">
        <v>369</v>
      </c>
      <c r="J2344" t="s">
        <v>803</v>
      </c>
      <c r="K2344" s="23" t="str">
        <f>CONCATENATE(G:G,H:H,I:I,J:J)</f>
        <v>80FRM</v>
      </c>
      <c r="M2344" t="str">
        <f>VLOOKUP(B:B,CLIENTS!A:C,3,FALSE)</f>
        <v>CH060</v>
      </c>
      <c r="N2344" s="51" t="str">
        <f>RIGHT(M:M,3)</f>
        <v>060</v>
      </c>
      <c r="O2344" s="52">
        <f>C2344+N2344+30</f>
        <v>44682</v>
      </c>
    </row>
    <row r="2345" spans="1:15" customFormat="1">
      <c r="A2345" t="s">
        <v>3224</v>
      </c>
      <c r="B2345" t="s">
        <v>3225</v>
      </c>
      <c r="C2345" s="32">
        <v>44589</v>
      </c>
      <c r="D2345" s="33">
        <v>813.92600000000004</v>
      </c>
      <c r="E2345" s="34">
        <v>0</v>
      </c>
      <c r="F2345" s="34">
        <v>813.92600000000004</v>
      </c>
      <c r="G2345">
        <v>80</v>
      </c>
      <c r="H2345" t="s">
        <v>51</v>
      </c>
      <c r="I2345" t="s">
        <v>369</v>
      </c>
      <c r="J2345" t="s">
        <v>803</v>
      </c>
      <c r="K2345" s="23" t="str">
        <f>CONCATENATE(G:G,H:H,I:I,J:J)</f>
        <v>80FRM</v>
      </c>
      <c r="M2345" t="str">
        <f>VLOOKUP(B:B,CLIENTS!A:C,3,FALSE)</f>
        <v>ES030</v>
      </c>
      <c r="N2345" s="51" t="str">
        <f>RIGHT(M:M,3)</f>
        <v>030</v>
      </c>
      <c r="O2345" s="52">
        <f>C2345+N2345+30</f>
        <v>44649</v>
      </c>
    </row>
    <row r="2346" spans="1:15" customFormat="1">
      <c r="A2346" t="s">
        <v>3599</v>
      </c>
      <c r="B2346" t="s">
        <v>3600</v>
      </c>
      <c r="C2346" s="32">
        <v>44592</v>
      </c>
      <c r="D2346" s="33">
        <v>7024.8609999999999</v>
      </c>
      <c r="E2346" s="34">
        <v>0</v>
      </c>
      <c r="F2346" s="34">
        <v>7024.8609999999999</v>
      </c>
      <c r="G2346">
        <v>80</v>
      </c>
      <c r="H2346" t="s">
        <v>51</v>
      </c>
      <c r="I2346" t="s">
        <v>369</v>
      </c>
      <c r="J2346" t="s">
        <v>803</v>
      </c>
      <c r="K2346" s="23" t="str">
        <f>CONCATENATE(G:G,H:H,I:I,J:J)</f>
        <v>80FRM</v>
      </c>
      <c r="M2346" t="e">
        <f>VLOOKUP(B:B,CLIENTS!A:C,3,FALSE)</f>
        <v>#N/A</v>
      </c>
      <c r="N2346" s="51" t="e">
        <f>RIGHT(M:M,3)</f>
        <v>#N/A</v>
      </c>
      <c r="O2346" s="52" t="e">
        <f>C2346+N2346</f>
        <v>#N/A</v>
      </c>
    </row>
    <row r="2347" spans="1:15" customFormat="1">
      <c r="A2347" t="s">
        <v>3579</v>
      </c>
      <c r="B2347" t="s">
        <v>3580</v>
      </c>
      <c r="C2347" s="32">
        <v>44592</v>
      </c>
      <c r="D2347" s="33">
        <v>2936.951</v>
      </c>
      <c r="E2347" s="34">
        <v>0</v>
      </c>
      <c r="F2347" s="34">
        <v>2936.951</v>
      </c>
      <c r="G2347">
        <v>80</v>
      </c>
      <c r="H2347" t="s">
        <v>51</v>
      </c>
      <c r="I2347" t="s">
        <v>369</v>
      </c>
      <c r="J2347" t="s">
        <v>803</v>
      </c>
      <c r="K2347" s="23" t="str">
        <f>CONCATENATE(G:G,H:H,I:I,J:J)</f>
        <v>80FRM</v>
      </c>
      <c r="M2347" t="e">
        <f>VLOOKUP(B:B,CLIENTS!A:C,3,FALSE)</f>
        <v>#N/A</v>
      </c>
      <c r="N2347" s="51" t="e">
        <f>RIGHT(M:M,3)</f>
        <v>#N/A</v>
      </c>
      <c r="O2347" s="52" t="e">
        <f>C2347+N2347</f>
        <v>#N/A</v>
      </c>
    </row>
    <row r="2348" spans="1:15" customFormat="1">
      <c r="A2348" t="s">
        <v>3573</v>
      </c>
      <c r="B2348" t="s">
        <v>610</v>
      </c>
      <c r="C2348" s="32">
        <v>44592</v>
      </c>
      <c r="D2348" s="33">
        <v>11148.746999999999</v>
      </c>
      <c r="E2348" s="34">
        <v>0</v>
      </c>
      <c r="F2348" s="34">
        <v>11148.746999999999</v>
      </c>
      <c r="G2348">
        <v>80</v>
      </c>
      <c r="H2348" t="s">
        <v>51</v>
      </c>
      <c r="I2348" t="s">
        <v>369</v>
      </c>
      <c r="J2348" t="s">
        <v>803</v>
      </c>
      <c r="K2348" s="23" t="str">
        <f>CONCATENATE(G:G,H:H,I:I,J:J)</f>
        <v>80FRM</v>
      </c>
      <c r="M2348" t="str">
        <f>VLOOKUP(B:B,CLIENTS!A:C,3,FALSE)</f>
        <v>CH135</v>
      </c>
      <c r="N2348" s="51" t="str">
        <f>RIGHT(M:M,3)</f>
        <v>135</v>
      </c>
      <c r="O2348" s="52">
        <f>C2348+N2348+30</f>
        <v>44757</v>
      </c>
    </row>
    <row r="2349" spans="1:15" customFormat="1">
      <c r="A2349" t="s">
        <v>3604</v>
      </c>
      <c r="B2349" t="s">
        <v>628</v>
      </c>
      <c r="C2349" s="32">
        <v>44592</v>
      </c>
      <c r="D2349" s="33">
        <v>1704.229</v>
      </c>
      <c r="E2349" s="34">
        <v>0</v>
      </c>
      <c r="F2349" s="34">
        <v>1704.229</v>
      </c>
      <c r="G2349">
        <v>80</v>
      </c>
      <c r="H2349" t="s">
        <v>51</v>
      </c>
      <c r="I2349" t="s">
        <v>369</v>
      </c>
      <c r="J2349" t="s">
        <v>803</v>
      </c>
      <c r="K2349" s="23" t="str">
        <f>CONCATENATE(G:G,H:H,I:I,J:J)</f>
        <v>80FRM</v>
      </c>
      <c r="M2349" t="str">
        <f>VLOOKUP(B:B,CLIENTS!A:C,3,FALSE)</f>
        <v>CH090</v>
      </c>
      <c r="N2349" s="51" t="str">
        <f>RIGHT(M:M,3)</f>
        <v>090</v>
      </c>
      <c r="O2349" s="52">
        <f>C2349+N2349+30</f>
        <v>44712</v>
      </c>
    </row>
    <row r="2350" spans="1:15" customFormat="1">
      <c r="A2350" t="s">
        <v>3608</v>
      </c>
      <c r="B2350" t="s">
        <v>630</v>
      </c>
      <c r="C2350" s="32">
        <v>44592</v>
      </c>
      <c r="D2350" s="33">
        <v>3802.768</v>
      </c>
      <c r="E2350" s="34">
        <v>0</v>
      </c>
      <c r="F2350" s="34">
        <v>3802.768</v>
      </c>
      <c r="G2350">
        <v>80</v>
      </c>
      <c r="H2350" t="s">
        <v>51</v>
      </c>
      <c r="I2350" t="s">
        <v>369</v>
      </c>
      <c r="J2350" t="s">
        <v>803</v>
      </c>
      <c r="K2350" s="23" t="str">
        <f>CONCATENATE(G:G,H:H,I:I,J:J)</f>
        <v>80FRM</v>
      </c>
      <c r="M2350" t="str">
        <f>VLOOKUP(B:B,CLIENTS!A:C,3,FALSE)</f>
        <v>CH060</v>
      </c>
      <c r="N2350" s="51" t="str">
        <f>RIGHT(M:M,3)</f>
        <v>060</v>
      </c>
      <c r="O2350" s="52">
        <f>C2350+N2350+30</f>
        <v>44682</v>
      </c>
    </row>
    <row r="2351" spans="1:15" customFormat="1">
      <c r="A2351" t="s">
        <v>3596</v>
      </c>
      <c r="B2351" t="s">
        <v>924</v>
      </c>
      <c r="C2351" s="32">
        <v>44592</v>
      </c>
      <c r="D2351" s="33">
        <v>2869.9490000000001</v>
      </c>
      <c r="E2351" s="34">
        <v>0</v>
      </c>
      <c r="F2351" s="34">
        <v>2869.9490000000001</v>
      </c>
      <c r="G2351">
        <v>80</v>
      </c>
      <c r="H2351" t="s">
        <v>51</v>
      </c>
      <c r="I2351" t="s">
        <v>369</v>
      </c>
      <c r="J2351" t="s">
        <v>803</v>
      </c>
      <c r="K2351" s="23" t="str">
        <f>CONCATENATE(G:G,H:H,I:I,J:J)</f>
        <v>80FRM</v>
      </c>
      <c r="M2351" t="str">
        <f>VLOOKUP(B:B,CLIENTS!A:C,3,FALSE)</f>
        <v>CH090</v>
      </c>
      <c r="N2351" s="51" t="str">
        <f>RIGHT(M:M,3)</f>
        <v>090</v>
      </c>
      <c r="O2351" s="52">
        <f>C2351+N2351+30</f>
        <v>44712</v>
      </c>
    </row>
    <row r="2352" spans="1:15" customFormat="1">
      <c r="A2352" t="s">
        <v>3578</v>
      </c>
      <c r="B2352" t="s">
        <v>675</v>
      </c>
      <c r="C2352" s="32">
        <v>44592</v>
      </c>
      <c r="D2352" s="33">
        <v>3575.703</v>
      </c>
      <c r="E2352" s="34">
        <v>0</v>
      </c>
      <c r="F2352" s="34">
        <v>3575.703</v>
      </c>
      <c r="G2352">
        <v>80</v>
      </c>
      <c r="H2352" t="s">
        <v>51</v>
      </c>
      <c r="I2352" t="s">
        <v>369</v>
      </c>
      <c r="J2352" t="s">
        <v>803</v>
      </c>
      <c r="K2352" s="23" t="str">
        <f>CONCATENATE(G:G,H:H,I:I,J:J)</f>
        <v>80FRM</v>
      </c>
      <c r="M2352" t="str">
        <f>VLOOKUP(B:B,CLIENTS!A:C,3,FALSE)</f>
        <v>CH090</v>
      </c>
      <c r="N2352" s="51" t="str">
        <f>RIGHT(M:M,3)</f>
        <v>090</v>
      </c>
      <c r="O2352" s="52">
        <f>C2352+N2352+30</f>
        <v>44712</v>
      </c>
    </row>
    <row r="2353" spans="1:15" customFormat="1">
      <c r="A2353" t="s">
        <v>3585</v>
      </c>
      <c r="B2353" t="s">
        <v>609</v>
      </c>
      <c r="C2353" s="32">
        <v>44592</v>
      </c>
      <c r="D2353" s="33">
        <v>6440.027</v>
      </c>
      <c r="E2353" s="34">
        <v>0</v>
      </c>
      <c r="F2353" s="34">
        <v>6440.027</v>
      </c>
      <c r="G2353">
        <v>80</v>
      </c>
      <c r="H2353" t="s">
        <v>51</v>
      </c>
      <c r="I2353" t="s">
        <v>369</v>
      </c>
      <c r="J2353" t="s">
        <v>803</v>
      </c>
      <c r="K2353" s="23" t="str">
        <f>CONCATENATE(G:G,H:H,I:I,J:J)</f>
        <v>80FRM</v>
      </c>
      <c r="M2353" t="str">
        <f>VLOOKUP(B:B,CLIENTS!A:C,3,FALSE)</f>
        <v>CH090</v>
      </c>
      <c r="N2353" s="51" t="str">
        <f>RIGHT(M:M,3)</f>
        <v>090</v>
      </c>
      <c r="O2353" s="52">
        <f>C2353+N2353+30</f>
        <v>44712</v>
      </c>
    </row>
    <row r="2354" spans="1:15" customFormat="1">
      <c r="A2354" t="s">
        <v>2731</v>
      </c>
      <c r="B2354" t="s">
        <v>1215</v>
      </c>
      <c r="C2354" s="32">
        <v>44560</v>
      </c>
      <c r="D2354" s="33">
        <v>665.69100000000003</v>
      </c>
      <c r="E2354" s="34">
        <v>0</v>
      </c>
      <c r="F2354" s="34">
        <v>665.69100000000003</v>
      </c>
      <c r="G2354">
        <v>80</v>
      </c>
      <c r="H2354" t="s">
        <v>51</v>
      </c>
      <c r="I2354" t="s">
        <v>369</v>
      </c>
      <c r="J2354" t="s">
        <v>682</v>
      </c>
      <c r="K2354" s="23" t="str">
        <f>CONCATENATE(G:G,H:H,I:I,J:J)</f>
        <v>80FRD</v>
      </c>
      <c r="M2354" t="str">
        <f>VLOOKUP(B:B,CLIENTS!A:C,3,FALSE)</f>
        <v>TR090</v>
      </c>
      <c r="N2354" s="51" t="str">
        <f>RIGHT(M:M,3)</f>
        <v>090</v>
      </c>
      <c r="O2354" s="52">
        <f>C2354+N2354+30</f>
        <v>44680</v>
      </c>
    </row>
    <row r="2355" spans="1:15" customFormat="1">
      <c r="A2355" t="s">
        <v>3595</v>
      </c>
      <c r="B2355" t="s">
        <v>1215</v>
      </c>
      <c r="C2355" s="32">
        <v>44592</v>
      </c>
      <c r="D2355" s="33">
        <v>9759.1880000000001</v>
      </c>
      <c r="E2355" s="34">
        <v>0</v>
      </c>
      <c r="F2355" s="34">
        <v>9759.1880000000001</v>
      </c>
      <c r="G2355">
        <v>80</v>
      </c>
      <c r="H2355" t="s">
        <v>51</v>
      </c>
      <c r="I2355" t="s">
        <v>369</v>
      </c>
      <c r="J2355" t="s">
        <v>803</v>
      </c>
      <c r="K2355" s="23" t="str">
        <f>CONCATENATE(G:G,H:H,I:I,J:J)</f>
        <v>80FRM</v>
      </c>
      <c r="M2355" t="str">
        <f>VLOOKUP(B:B,CLIENTS!A:C,3,FALSE)</f>
        <v>TR090</v>
      </c>
      <c r="N2355" s="51" t="str">
        <f>RIGHT(M:M,3)</f>
        <v>090</v>
      </c>
      <c r="O2355" s="52">
        <f>C2355+N2355+30</f>
        <v>44712</v>
      </c>
    </row>
    <row r="2356" spans="1:15" customFormat="1">
      <c r="A2356">
        <v>21804112</v>
      </c>
      <c r="B2356" t="s">
        <v>986</v>
      </c>
      <c r="C2356" s="32">
        <v>44369</v>
      </c>
      <c r="D2356" s="33">
        <v>-4087.4879999999998</v>
      </c>
      <c r="E2356" s="34">
        <v>-4087.4830000000002</v>
      </c>
      <c r="F2356" s="34">
        <v>-5.0000000000000001E-3</v>
      </c>
      <c r="G2356">
        <v>80</v>
      </c>
      <c r="H2356" t="s">
        <v>51</v>
      </c>
      <c r="I2356" t="s">
        <v>369</v>
      </c>
      <c r="J2356" t="s">
        <v>435</v>
      </c>
      <c r="K2356" s="23" t="str">
        <f>CONCATENATE(G:G,H:H,I:I,J:J)</f>
        <v>80FRQ</v>
      </c>
      <c r="M2356" t="str">
        <f>VLOOKUP(B:B,CLIENTS!A:C,3,FALSE)</f>
        <v>TR090</v>
      </c>
      <c r="N2356" s="51" t="str">
        <f>RIGHT(M:M,3)</f>
        <v>090</v>
      </c>
      <c r="O2356" s="52">
        <f>C2356+N2356+30</f>
        <v>44489</v>
      </c>
    </row>
    <row r="2357" spans="1:15" customFormat="1">
      <c r="A2357" t="s">
        <v>3587</v>
      </c>
      <c r="B2357" t="s">
        <v>986</v>
      </c>
      <c r="C2357" s="32">
        <v>44592</v>
      </c>
      <c r="D2357" s="33">
        <v>3067.569</v>
      </c>
      <c r="E2357" s="34">
        <v>0</v>
      </c>
      <c r="F2357" s="34">
        <v>3067.569</v>
      </c>
      <c r="G2357">
        <v>80</v>
      </c>
      <c r="H2357" t="s">
        <v>51</v>
      </c>
      <c r="I2357" t="s">
        <v>369</v>
      </c>
      <c r="J2357" t="s">
        <v>803</v>
      </c>
      <c r="K2357" s="23" t="str">
        <f>CONCATENATE(G:G,H:H,I:I,J:J)</f>
        <v>80FRM</v>
      </c>
      <c r="M2357" t="str">
        <f>VLOOKUP(B:B,CLIENTS!A:C,3,FALSE)</f>
        <v>TR090</v>
      </c>
      <c r="N2357" s="51" t="str">
        <f>RIGHT(M:M,3)</f>
        <v>090</v>
      </c>
      <c r="O2357" s="52">
        <f>C2357+N2357+30</f>
        <v>44712</v>
      </c>
    </row>
    <row r="2358" spans="1:15" customFormat="1">
      <c r="A2358" t="s">
        <v>1180</v>
      </c>
      <c r="B2358" t="s">
        <v>613</v>
      </c>
      <c r="C2358" s="32">
        <v>44134</v>
      </c>
      <c r="D2358" s="33">
        <v>1739.2260000000001</v>
      </c>
      <c r="E2358" s="34">
        <v>1580</v>
      </c>
      <c r="F2358" s="34">
        <v>159.226</v>
      </c>
      <c r="G2358">
        <v>80</v>
      </c>
      <c r="H2358" t="s">
        <v>51</v>
      </c>
      <c r="I2358" t="s">
        <v>369</v>
      </c>
      <c r="J2358" t="s">
        <v>223</v>
      </c>
      <c r="K2358" s="23" t="str">
        <f>CONCATENATE(G:G,H:H,I:I,J:J)</f>
        <v>80FRZ</v>
      </c>
      <c r="M2358" t="str">
        <f>VLOOKUP(B:B,CLIENTS!A:C,3,FALSE)</f>
        <v>ES030</v>
      </c>
      <c r="N2358" s="51" t="str">
        <f>RIGHT(M:M,3)</f>
        <v>030</v>
      </c>
      <c r="O2358" s="52">
        <f>C2358+N2358+30</f>
        <v>44194</v>
      </c>
    </row>
    <row r="2359" spans="1:15" customFormat="1">
      <c r="A2359" t="s">
        <v>3574</v>
      </c>
      <c r="B2359" t="s">
        <v>819</v>
      </c>
      <c r="C2359" s="32">
        <v>44592</v>
      </c>
      <c r="D2359" s="33">
        <v>2427.5929999999998</v>
      </c>
      <c r="E2359" s="34">
        <v>0</v>
      </c>
      <c r="F2359" s="34">
        <v>2427.5929999999998</v>
      </c>
      <c r="G2359">
        <v>80</v>
      </c>
      <c r="H2359" t="s">
        <v>51</v>
      </c>
      <c r="I2359" t="s">
        <v>369</v>
      </c>
      <c r="J2359" t="s">
        <v>803</v>
      </c>
      <c r="K2359" s="23" t="str">
        <f>CONCATENATE(G:G,H:H,I:I,J:J)</f>
        <v>80FRM</v>
      </c>
      <c r="M2359" t="str">
        <f>VLOOKUP(B:B,CLIENTS!A:C,3,FALSE)</f>
        <v>TR060</v>
      </c>
      <c r="N2359" s="51" t="str">
        <f>RIGHT(M:M,3)</f>
        <v>060</v>
      </c>
      <c r="O2359" s="52">
        <f>C2359+N2359+30</f>
        <v>44682</v>
      </c>
    </row>
    <row r="2360" spans="1:15" customFormat="1">
      <c r="A2360" t="s">
        <v>3619</v>
      </c>
      <c r="B2360" t="s">
        <v>793</v>
      </c>
      <c r="C2360" s="32">
        <v>44592</v>
      </c>
      <c r="D2360" s="33">
        <v>280.26</v>
      </c>
      <c r="E2360" s="34">
        <v>0</v>
      </c>
      <c r="F2360" s="34">
        <v>280.26</v>
      </c>
      <c r="G2360">
        <v>80</v>
      </c>
      <c r="H2360" t="s">
        <v>51</v>
      </c>
      <c r="I2360" t="s">
        <v>369</v>
      </c>
      <c r="J2360" t="s">
        <v>803</v>
      </c>
      <c r="K2360" s="23" t="str">
        <f>CONCATENATE(G:G,H:H,I:I,J:J)</f>
        <v>80FRM</v>
      </c>
      <c r="M2360" t="str">
        <f>VLOOKUP(B:B,CLIENTS!A:C,3,FALSE)</f>
        <v>CH090</v>
      </c>
      <c r="N2360" s="51" t="str">
        <f>RIGHT(M:M,3)</f>
        <v>090</v>
      </c>
      <c r="O2360" s="52">
        <f>C2360+N2360+30</f>
        <v>44712</v>
      </c>
    </row>
    <row r="2361" spans="1:15" customFormat="1">
      <c r="A2361" t="s">
        <v>3586</v>
      </c>
      <c r="B2361" t="s">
        <v>696</v>
      </c>
      <c r="C2361" s="32">
        <v>44592</v>
      </c>
      <c r="D2361" s="33">
        <v>8127.915</v>
      </c>
      <c r="E2361" s="34">
        <v>0</v>
      </c>
      <c r="F2361" s="34">
        <v>8127.915</v>
      </c>
      <c r="G2361">
        <v>80</v>
      </c>
      <c r="H2361" t="s">
        <v>51</v>
      </c>
      <c r="I2361" t="s">
        <v>369</v>
      </c>
      <c r="J2361" t="s">
        <v>803</v>
      </c>
      <c r="K2361" s="23" t="str">
        <f>CONCATENATE(G:G,H:H,I:I,J:J)</f>
        <v>80FRM</v>
      </c>
      <c r="M2361" t="str">
        <f>VLOOKUP(B:B,CLIENTS!A:C,3,FALSE)</f>
        <v>TR060</v>
      </c>
      <c r="N2361" s="51" t="str">
        <f>RIGHT(M:M,3)</f>
        <v>060</v>
      </c>
      <c r="O2361" s="52">
        <f>C2361+N2361+30</f>
        <v>44682</v>
      </c>
    </row>
    <row r="2362" spans="1:15" customFormat="1">
      <c r="A2362" t="s">
        <v>3024</v>
      </c>
      <c r="B2362" t="s">
        <v>3025</v>
      </c>
      <c r="C2362" s="32">
        <v>44576</v>
      </c>
      <c r="D2362" s="33">
        <v>-1484.7170000000001</v>
      </c>
      <c r="E2362" s="34">
        <v>-1481.7190000000001</v>
      </c>
      <c r="F2362" s="34">
        <v>-2.9980000000000002</v>
      </c>
      <c r="G2362">
        <v>80</v>
      </c>
      <c r="H2362" t="s">
        <v>51</v>
      </c>
      <c r="I2362" t="s">
        <v>369</v>
      </c>
      <c r="J2362" t="s">
        <v>803</v>
      </c>
      <c r="K2362" s="23" t="str">
        <f>CONCATENATE(G:G,H:H,I:I,J:J)</f>
        <v>80FRM</v>
      </c>
      <c r="M2362" t="str">
        <f>VLOOKUP(B:B,CLIENTS!A:C,3,FALSE)</f>
        <v>CH060</v>
      </c>
      <c r="N2362" s="51" t="str">
        <f>RIGHT(M:M,3)</f>
        <v>060</v>
      </c>
      <c r="O2362" s="52">
        <f>C2362+N2362+30</f>
        <v>44666</v>
      </c>
    </row>
    <row r="2363" spans="1:15" customFormat="1">
      <c r="A2363" t="s">
        <v>860</v>
      </c>
      <c r="B2363" t="s">
        <v>861</v>
      </c>
      <c r="C2363" s="32">
        <v>43769</v>
      </c>
      <c r="D2363" s="33">
        <v>-125.55500000000001</v>
      </c>
      <c r="E2363" s="34">
        <v>-125.54900000000001</v>
      </c>
      <c r="F2363" s="34">
        <v>-6.0000000000000001E-3</v>
      </c>
      <c r="G2363">
        <v>80</v>
      </c>
      <c r="H2363" t="s">
        <v>51</v>
      </c>
      <c r="I2363" t="s">
        <v>369</v>
      </c>
      <c r="J2363" t="s">
        <v>103</v>
      </c>
      <c r="K2363" s="23" t="str">
        <f>CONCATENATE(G:G,H:H,I:I,J:J)</f>
        <v>80FRA</v>
      </c>
      <c r="M2363" t="str">
        <f>VLOOKUP(B:B,CLIENTS!A:C,3,FALSE)</f>
        <v>ES030</v>
      </c>
      <c r="N2363" s="51" t="str">
        <f>RIGHT(M:M,3)</f>
        <v>030</v>
      </c>
      <c r="O2363" s="52">
        <f>C2363+N2363+30</f>
        <v>43829</v>
      </c>
    </row>
    <row r="2364" spans="1:15" customFormat="1">
      <c r="A2364" t="s">
        <v>3593</v>
      </c>
      <c r="B2364" t="s">
        <v>1132</v>
      </c>
      <c r="C2364" s="32">
        <v>44592</v>
      </c>
      <c r="D2364" s="33">
        <v>4242.4120000000003</v>
      </c>
      <c r="E2364" s="34">
        <v>0</v>
      </c>
      <c r="F2364" s="34">
        <v>4242.4120000000003</v>
      </c>
      <c r="G2364">
        <v>80</v>
      </c>
      <c r="H2364" t="s">
        <v>51</v>
      </c>
      <c r="I2364" t="s">
        <v>369</v>
      </c>
      <c r="J2364" t="s">
        <v>803</v>
      </c>
      <c r="K2364" s="23" t="str">
        <f>CONCATENATE(G:G,H:H,I:I,J:J)</f>
        <v>80FRM</v>
      </c>
      <c r="M2364" t="str">
        <f>VLOOKUP(B:B,CLIENTS!A:C,3,FALSE)</f>
        <v>CH090</v>
      </c>
      <c r="N2364" s="51" t="str">
        <f>RIGHT(M:M,3)</f>
        <v>090</v>
      </c>
      <c r="O2364" s="52">
        <f>C2364+N2364+30</f>
        <v>44712</v>
      </c>
    </row>
    <row r="2365" spans="1:15" customFormat="1">
      <c r="A2365" t="s">
        <v>3618</v>
      </c>
      <c r="B2365" t="s">
        <v>706</v>
      </c>
      <c r="C2365" s="32">
        <v>44592</v>
      </c>
      <c r="D2365" s="33">
        <v>2577.6190000000001</v>
      </c>
      <c r="E2365" s="34">
        <v>0</v>
      </c>
      <c r="F2365" s="34">
        <v>2577.6190000000001</v>
      </c>
      <c r="G2365">
        <v>80</v>
      </c>
      <c r="H2365" t="s">
        <v>51</v>
      </c>
      <c r="I2365" t="s">
        <v>369</v>
      </c>
      <c r="J2365" t="s">
        <v>803</v>
      </c>
      <c r="K2365" s="23" t="str">
        <f>CONCATENATE(G:G,H:H,I:I,J:J)</f>
        <v>80FRM</v>
      </c>
      <c r="M2365" t="str">
        <f>VLOOKUP(B:B,CLIENTS!A:C,3,FALSE)</f>
        <v>CH030</v>
      </c>
      <c r="N2365" s="51" t="str">
        <f>RIGHT(M:M,3)</f>
        <v>030</v>
      </c>
      <c r="O2365" s="52">
        <f>C2365+N2365+30</f>
        <v>44652</v>
      </c>
    </row>
    <row r="2366" spans="1:15" customFormat="1">
      <c r="A2366" t="s">
        <v>1256</v>
      </c>
      <c r="B2366" t="s">
        <v>614</v>
      </c>
      <c r="C2366" s="32">
        <v>44254</v>
      </c>
      <c r="D2366" s="33">
        <v>2602.3919999999998</v>
      </c>
      <c r="E2366" s="34">
        <v>1800</v>
      </c>
      <c r="F2366" s="34">
        <v>802.39200000000005</v>
      </c>
      <c r="G2366">
        <v>80</v>
      </c>
      <c r="H2366" t="s">
        <v>51</v>
      </c>
      <c r="I2366" t="s">
        <v>369</v>
      </c>
      <c r="J2366" t="s">
        <v>435</v>
      </c>
      <c r="K2366" s="23" t="str">
        <f>CONCATENATE(G:G,H:H,I:I,J:J)</f>
        <v>80FRQ</v>
      </c>
      <c r="M2366" t="str">
        <f>VLOOKUP(B:B,CLIENTS!A:C,3,FALSE)</f>
        <v>ES</v>
      </c>
      <c r="N2366" s="51">
        <v>0</v>
      </c>
      <c r="O2366" s="52">
        <f>C2366+N2366+30</f>
        <v>44284</v>
      </c>
    </row>
    <row r="2367" spans="1:15" customFormat="1">
      <c r="A2367" t="s">
        <v>2882</v>
      </c>
      <c r="B2367" t="s">
        <v>735</v>
      </c>
      <c r="C2367" s="32">
        <v>44530</v>
      </c>
      <c r="D2367" s="33">
        <v>1592.106</v>
      </c>
      <c r="E2367" s="34">
        <v>0</v>
      </c>
      <c r="F2367" s="34">
        <v>1592.106</v>
      </c>
      <c r="G2367">
        <v>80</v>
      </c>
      <c r="H2367" t="s">
        <v>51</v>
      </c>
      <c r="I2367" t="s">
        <v>369</v>
      </c>
      <c r="J2367" t="s">
        <v>588</v>
      </c>
      <c r="K2367" s="23" t="str">
        <f>CONCATENATE(G:G,H:H,I:I,J:J)</f>
        <v>80FRC</v>
      </c>
      <c r="M2367" t="str">
        <f>VLOOKUP(B:B,CLIENTS!A:C,3,FALSE)</f>
        <v>TR090</v>
      </c>
      <c r="N2367" s="51" t="str">
        <f>RIGHT(M:M,3)</f>
        <v>090</v>
      </c>
      <c r="O2367" s="52">
        <f>C2367+N2367+30</f>
        <v>44650</v>
      </c>
    </row>
    <row r="2368" spans="1:15" customFormat="1">
      <c r="A2368" t="s">
        <v>3594</v>
      </c>
      <c r="B2368" t="s">
        <v>735</v>
      </c>
      <c r="C2368" s="32">
        <v>44592</v>
      </c>
      <c r="D2368" s="33">
        <v>2175.759</v>
      </c>
      <c r="E2368" s="34">
        <v>0</v>
      </c>
      <c r="F2368" s="34">
        <v>2175.759</v>
      </c>
      <c r="G2368">
        <v>80</v>
      </c>
      <c r="H2368" t="s">
        <v>51</v>
      </c>
      <c r="I2368" t="s">
        <v>369</v>
      </c>
      <c r="J2368" t="s">
        <v>803</v>
      </c>
      <c r="K2368" s="23" t="str">
        <f>CONCATENATE(G:G,H:H,I:I,J:J)</f>
        <v>80FRM</v>
      </c>
      <c r="M2368" t="str">
        <f>VLOOKUP(B:B,CLIENTS!A:C,3,FALSE)</f>
        <v>TR090</v>
      </c>
      <c r="N2368" s="51" t="str">
        <f>RIGHT(M:M,3)</f>
        <v>090</v>
      </c>
      <c r="O2368" s="52">
        <f>C2368+N2368+30</f>
        <v>44712</v>
      </c>
    </row>
    <row r="2369" spans="1:15" customFormat="1">
      <c r="A2369" t="s">
        <v>3613</v>
      </c>
      <c r="B2369" t="s">
        <v>1017</v>
      </c>
      <c r="C2369" s="32">
        <v>44592</v>
      </c>
      <c r="D2369" s="33">
        <v>2064.181</v>
      </c>
      <c r="E2369" s="34">
        <v>0</v>
      </c>
      <c r="F2369" s="34">
        <v>2064.181</v>
      </c>
      <c r="G2369">
        <v>80</v>
      </c>
      <c r="H2369" t="s">
        <v>51</v>
      </c>
      <c r="I2369" t="s">
        <v>369</v>
      </c>
      <c r="J2369" t="s">
        <v>803</v>
      </c>
      <c r="K2369" s="23" t="str">
        <f>CONCATENATE(G:G,H:H,I:I,J:J)</f>
        <v>80FRM</v>
      </c>
      <c r="M2369" t="str">
        <f>VLOOKUP(B:B,CLIENTS!A:C,3,FALSE)</f>
        <v>CH090</v>
      </c>
      <c r="N2369" s="51" t="str">
        <f>RIGHT(M:M,3)</f>
        <v>090</v>
      </c>
      <c r="O2369" s="52">
        <f>C2369+N2369+30</f>
        <v>44712</v>
      </c>
    </row>
    <row r="2370" spans="1:15" customFormat="1">
      <c r="A2370" t="s">
        <v>445</v>
      </c>
      <c r="B2370" t="s">
        <v>385</v>
      </c>
      <c r="C2370" s="32">
        <v>41393</v>
      </c>
      <c r="D2370" s="33">
        <v>2272.4029999999998</v>
      </c>
      <c r="E2370" s="34">
        <v>2297.3629999999998</v>
      </c>
      <c r="F2370" s="34">
        <v>-24.96</v>
      </c>
      <c r="G2370">
        <v>80</v>
      </c>
      <c r="H2370" t="s">
        <v>51</v>
      </c>
      <c r="I2370" t="s">
        <v>369</v>
      </c>
      <c r="J2370" t="s">
        <v>364</v>
      </c>
      <c r="K2370" s="23" t="str">
        <f>CONCATENATE(G:G,H:H,I:I,J:J)</f>
        <v>80FRX</v>
      </c>
      <c r="M2370" t="str">
        <f>VLOOKUP(B:B,CLIENTS!A:C,3,FALSE)</f>
        <v>TR090</v>
      </c>
      <c r="N2370" s="51" t="str">
        <f>RIGHT(M:M,3)</f>
        <v>090</v>
      </c>
      <c r="O2370" s="52">
        <f>C2370+N2370+30</f>
        <v>41513</v>
      </c>
    </row>
    <row r="2371" spans="1:15" customFormat="1">
      <c r="A2371" t="s">
        <v>3605</v>
      </c>
      <c r="B2371" t="s">
        <v>385</v>
      </c>
      <c r="C2371" s="32">
        <v>44592</v>
      </c>
      <c r="D2371" s="33">
        <v>5448.3509999999997</v>
      </c>
      <c r="E2371" s="34">
        <v>0</v>
      </c>
      <c r="F2371" s="34">
        <v>5448.3509999999997</v>
      </c>
      <c r="G2371">
        <v>80</v>
      </c>
      <c r="H2371" t="s">
        <v>51</v>
      </c>
      <c r="I2371" t="s">
        <v>369</v>
      </c>
      <c r="J2371" t="s">
        <v>803</v>
      </c>
      <c r="K2371" s="23" t="str">
        <f>CONCATENATE(G:G,H:H,I:I,J:J)</f>
        <v>80FRM</v>
      </c>
      <c r="M2371" t="str">
        <f>VLOOKUP(B:B,CLIENTS!A:C,3,FALSE)</f>
        <v>TR090</v>
      </c>
      <c r="N2371" s="51" t="str">
        <f>RIGHT(M:M,3)</f>
        <v>090</v>
      </c>
      <c r="O2371" s="52">
        <f>C2371+N2371+30</f>
        <v>44712</v>
      </c>
    </row>
    <row r="2372" spans="1:15" customFormat="1">
      <c r="A2372" t="s">
        <v>3588</v>
      </c>
      <c r="B2372" t="s">
        <v>694</v>
      </c>
      <c r="C2372" s="32">
        <v>44592</v>
      </c>
      <c r="D2372" s="33">
        <v>4564.1840000000002</v>
      </c>
      <c r="E2372" s="34">
        <v>0</v>
      </c>
      <c r="F2372" s="34">
        <v>4564.1840000000002</v>
      </c>
      <c r="G2372">
        <v>80</v>
      </c>
      <c r="H2372" t="s">
        <v>51</v>
      </c>
      <c r="I2372" t="s">
        <v>369</v>
      </c>
      <c r="J2372" t="s">
        <v>803</v>
      </c>
      <c r="K2372" s="23" t="str">
        <f>CONCATENATE(G:G,H:H,I:I,J:J)</f>
        <v>80FRM</v>
      </c>
      <c r="M2372" t="str">
        <f>VLOOKUP(B:B,CLIENTS!A:C,3,FALSE)</f>
        <v>CH090</v>
      </c>
      <c r="N2372" s="51" t="str">
        <f>RIGHT(M:M,3)</f>
        <v>090</v>
      </c>
      <c r="O2372" s="52">
        <f>C2372+N2372+30</f>
        <v>44712</v>
      </c>
    </row>
    <row r="2373" spans="1:15" customFormat="1">
      <c r="A2373" t="s">
        <v>3575</v>
      </c>
      <c r="B2373" t="s">
        <v>673</v>
      </c>
      <c r="C2373" s="32">
        <v>44592</v>
      </c>
      <c r="D2373" s="33">
        <v>2206.0729999999999</v>
      </c>
      <c r="E2373" s="34">
        <v>0</v>
      </c>
      <c r="F2373" s="34">
        <v>2206.0729999999999</v>
      </c>
      <c r="G2373">
        <v>80</v>
      </c>
      <c r="H2373" t="s">
        <v>51</v>
      </c>
      <c r="I2373" t="s">
        <v>369</v>
      </c>
      <c r="J2373" t="s">
        <v>803</v>
      </c>
      <c r="K2373" s="23" t="str">
        <f>CONCATENATE(G:G,H:H,I:I,J:J)</f>
        <v>80FRM</v>
      </c>
      <c r="M2373" t="str">
        <f>VLOOKUP(B:B,CLIENTS!A:C,3,FALSE)</f>
        <v>CH060</v>
      </c>
      <c r="N2373" s="51" t="str">
        <f>RIGHT(M:M,3)</f>
        <v>060</v>
      </c>
      <c r="O2373" s="52">
        <f>C2373+N2373+30</f>
        <v>44682</v>
      </c>
    </row>
    <row r="2374" spans="1:15" customFormat="1">
      <c r="A2374" t="s">
        <v>1254</v>
      </c>
      <c r="B2374" t="s">
        <v>618</v>
      </c>
      <c r="C2374" s="32">
        <v>44254</v>
      </c>
      <c r="D2374" s="33">
        <v>6364.125</v>
      </c>
      <c r="E2374" s="34">
        <v>2364.125</v>
      </c>
      <c r="F2374" s="34">
        <v>4000</v>
      </c>
      <c r="G2374">
        <v>80</v>
      </c>
      <c r="H2374" t="s">
        <v>51</v>
      </c>
      <c r="I2374" t="s">
        <v>369</v>
      </c>
      <c r="J2374" t="s">
        <v>435</v>
      </c>
      <c r="K2374" s="23" t="str">
        <f>CONCATENATE(G:G,H:H,I:I,J:J)</f>
        <v>80FRQ</v>
      </c>
      <c r="M2374" t="str">
        <f>VLOOKUP(B:B,CLIENTS!A:C,3,FALSE)</f>
        <v>ES</v>
      </c>
      <c r="N2374" s="51">
        <v>0</v>
      </c>
      <c r="O2374" s="52">
        <f>C2374+N2374+30</f>
        <v>44284</v>
      </c>
    </row>
    <row r="2375" spans="1:15" customFormat="1">
      <c r="A2375" t="s">
        <v>3131</v>
      </c>
      <c r="B2375" t="s">
        <v>3132</v>
      </c>
      <c r="C2375" s="32">
        <v>44585</v>
      </c>
      <c r="D2375" s="33">
        <v>2135.7220000000002</v>
      </c>
      <c r="E2375" s="34">
        <v>0</v>
      </c>
      <c r="F2375" s="34">
        <v>2135.7220000000002</v>
      </c>
      <c r="G2375">
        <v>80</v>
      </c>
      <c r="H2375" t="s">
        <v>51</v>
      </c>
      <c r="I2375" t="s">
        <v>369</v>
      </c>
      <c r="J2375" t="s">
        <v>803</v>
      </c>
      <c r="K2375" s="23" t="str">
        <f>CONCATENATE(G:G,H:H,I:I,J:J)</f>
        <v>80FRM</v>
      </c>
      <c r="M2375" t="str">
        <f>VLOOKUP(B:B,CLIENTS!A:C,3,FALSE)</f>
        <v>CH060</v>
      </c>
      <c r="N2375" s="51" t="str">
        <f>RIGHT(M:M,3)</f>
        <v>060</v>
      </c>
      <c r="O2375" s="52">
        <f>C2375+N2375+30</f>
        <v>44675</v>
      </c>
    </row>
    <row r="2376" spans="1:15" customFormat="1">
      <c r="A2376" t="s">
        <v>3589</v>
      </c>
      <c r="B2376" t="s">
        <v>721</v>
      </c>
      <c r="C2376" s="32">
        <v>44592</v>
      </c>
      <c r="D2376" s="33">
        <v>6130.0259999999998</v>
      </c>
      <c r="E2376" s="34">
        <v>0</v>
      </c>
      <c r="F2376" s="34">
        <v>6130.0259999999998</v>
      </c>
      <c r="G2376">
        <v>80</v>
      </c>
      <c r="H2376" t="s">
        <v>51</v>
      </c>
      <c r="I2376" t="s">
        <v>369</v>
      </c>
      <c r="J2376" t="s">
        <v>803</v>
      </c>
      <c r="K2376" s="23" t="str">
        <f>CONCATENATE(G:G,H:H,I:I,J:J)</f>
        <v>80FRM</v>
      </c>
      <c r="M2376" t="str">
        <f>VLOOKUP(B:B,CLIENTS!A:C,3,FALSE)</f>
        <v>CH060</v>
      </c>
      <c r="N2376" s="51" t="str">
        <f>RIGHT(M:M,3)</f>
        <v>060</v>
      </c>
      <c r="O2376" s="52">
        <f>C2376+N2376+30</f>
        <v>44682</v>
      </c>
    </row>
    <row r="2377" spans="1:15" customFormat="1">
      <c r="A2377" t="s">
        <v>2726</v>
      </c>
      <c r="B2377" t="s">
        <v>842</v>
      </c>
      <c r="C2377" s="32">
        <v>44560</v>
      </c>
      <c r="D2377" s="33">
        <v>4262.1090000000004</v>
      </c>
      <c r="E2377" s="34">
        <v>3500</v>
      </c>
      <c r="F2377" s="34">
        <v>762.10900000000004</v>
      </c>
      <c r="G2377">
        <v>80</v>
      </c>
      <c r="H2377" t="s">
        <v>51</v>
      </c>
      <c r="I2377" t="s">
        <v>369</v>
      </c>
      <c r="J2377" t="s">
        <v>682</v>
      </c>
      <c r="K2377" s="23" t="str">
        <f>CONCATENATE(G:G,H:H,I:I,J:J)</f>
        <v>80FRD</v>
      </c>
      <c r="M2377" t="str">
        <f>VLOOKUP(B:B,CLIENTS!A:C,3,FALSE)</f>
        <v>ES030</v>
      </c>
      <c r="N2377" s="51" t="str">
        <f>RIGHT(M:M,3)</f>
        <v>030</v>
      </c>
      <c r="O2377" s="52">
        <f>C2377+N2377+30</f>
        <v>44620</v>
      </c>
    </row>
    <row r="2378" spans="1:15" customFormat="1">
      <c r="A2378" t="s">
        <v>3610</v>
      </c>
      <c r="B2378" t="s">
        <v>842</v>
      </c>
      <c r="C2378" s="32">
        <v>44592</v>
      </c>
      <c r="D2378" s="33">
        <v>2013.93</v>
      </c>
      <c r="E2378" s="34">
        <v>0</v>
      </c>
      <c r="F2378" s="34">
        <v>2013.93</v>
      </c>
      <c r="G2378">
        <v>80</v>
      </c>
      <c r="H2378" t="s">
        <v>51</v>
      </c>
      <c r="I2378" t="s">
        <v>369</v>
      </c>
      <c r="J2378" t="s">
        <v>803</v>
      </c>
      <c r="K2378" s="23" t="str">
        <f>CONCATENATE(G:G,H:H,I:I,J:J)</f>
        <v>80FRM</v>
      </c>
      <c r="M2378" t="str">
        <f>VLOOKUP(B:B,CLIENTS!A:C,3,FALSE)</f>
        <v>ES030</v>
      </c>
      <c r="N2378" s="51" t="str">
        <f>RIGHT(M:M,3)</f>
        <v>030</v>
      </c>
      <c r="O2378" s="52">
        <f>C2378+N2378+30</f>
        <v>44652</v>
      </c>
    </row>
    <row r="2379" spans="1:15" customFormat="1">
      <c r="A2379" t="s">
        <v>2737</v>
      </c>
      <c r="B2379" t="s">
        <v>966</v>
      </c>
      <c r="C2379" s="32">
        <v>44560</v>
      </c>
      <c r="D2379" s="33">
        <v>2171.3919999999998</v>
      </c>
      <c r="E2379" s="34">
        <v>1500</v>
      </c>
      <c r="F2379" s="34">
        <v>671.39200000000005</v>
      </c>
      <c r="G2379">
        <v>80</v>
      </c>
      <c r="H2379" t="s">
        <v>51</v>
      </c>
      <c r="I2379" t="s">
        <v>369</v>
      </c>
      <c r="J2379" t="s">
        <v>682</v>
      </c>
      <c r="K2379" s="23" t="str">
        <f>CONCATENATE(G:G,H:H,I:I,J:J)</f>
        <v>80FRD</v>
      </c>
      <c r="M2379" t="str">
        <f>VLOOKUP(B:B,CLIENTS!A:C,3,FALSE)</f>
        <v>ES030</v>
      </c>
      <c r="N2379" s="51" t="str">
        <f>RIGHT(M:M,3)</f>
        <v>030</v>
      </c>
      <c r="O2379" s="52">
        <f>C2379+N2379+30</f>
        <v>44620</v>
      </c>
    </row>
    <row r="2380" spans="1:15" customFormat="1">
      <c r="A2380" t="s">
        <v>2728</v>
      </c>
      <c r="B2380" t="s">
        <v>2729</v>
      </c>
      <c r="C2380" s="32">
        <v>44560</v>
      </c>
      <c r="D2380" s="33">
        <v>4146.299</v>
      </c>
      <c r="E2380" s="34">
        <v>3900</v>
      </c>
      <c r="F2380" s="34">
        <v>246.29900000000001</v>
      </c>
      <c r="G2380">
        <v>80</v>
      </c>
      <c r="H2380" t="s">
        <v>51</v>
      </c>
      <c r="I2380" t="s">
        <v>369</v>
      </c>
      <c r="J2380" t="s">
        <v>682</v>
      </c>
      <c r="K2380" s="23" t="str">
        <f>CONCATENATE(G:G,H:H,I:I,J:J)</f>
        <v>80FRD</v>
      </c>
      <c r="M2380" t="str">
        <f>VLOOKUP(B:B,CLIENTS!A:C,3,FALSE)</f>
        <v>ES</v>
      </c>
      <c r="N2380" s="51">
        <v>0</v>
      </c>
      <c r="O2380" s="52">
        <f>C2380+N2380+30</f>
        <v>44590</v>
      </c>
    </row>
    <row r="2381" spans="1:15" customFormat="1">
      <c r="A2381" t="s">
        <v>3622</v>
      </c>
      <c r="B2381" t="s">
        <v>2729</v>
      </c>
      <c r="C2381" s="32">
        <v>44592</v>
      </c>
      <c r="D2381" s="33">
        <v>2110.39</v>
      </c>
      <c r="E2381" s="34">
        <v>0</v>
      </c>
      <c r="F2381" s="34">
        <v>2110.39</v>
      </c>
      <c r="G2381">
        <v>80</v>
      </c>
      <c r="H2381" t="s">
        <v>51</v>
      </c>
      <c r="I2381" t="s">
        <v>369</v>
      </c>
      <c r="J2381" t="s">
        <v>803</v>
      </c>
      <c r="K2381" s="23" t="str">
        <f>CONCATENATE(G:G,H:H,I:I,J:J)</f>
        <v>80FRM</v>
      </c>
      <c r="M2381" t="str">
        <f>VLOOKUP(B:B,CLIENTS!A:C,3,FALSE)</f>
        <v>ES</v>
      </c>
      <c r="N2381" s="51">
        <v>0</v>
      </c>
      <c r="O2381" s="52">
        <f>C2381+N2381+30</f>
        <v>44622</v>
      </c>
    </row>
    <row r="2382" spans="1:15" customFormat="1">
      <c r="A2382" t="s">
        <v>2725</v>
      </c>
      <c r="B2382" t="s">
        <v>1255</v>
      </c>
      <c r="C2382" s="32">
        <v>44560</v>
      </c>
      <c r="D2382" s="33">
        <v>4153.7240000000002</v>
      </c>
      <c r="E2382" s="34">
        <v>2653.7240000000002</v>
      </c>
      <c r="F2382" s="34">
        <v>1500</v>
      </c>
      <c r="G2382">
        <v>80</v>
      </c>
      <c r="H2382" t="s">
        <v>51</v>
      </c>
      <c r="I2382" t="s">
        <v>369</v>
      </c>
      <c r="J2382" t="s">
        <v>682</v>
      </c>
      <c r="K2382" s="23" t="str">
        <f>CONCATENATE(G:G,H:H,I:I,J:J)</f>
        <v>80FRD</v>
      </c>
      <c r="M2382" t="str">
        <f>VLOOKUP(B:B,CLIENTS!A:C,3,FALSE)</f>
        <v>ES030</v>
      </c>
      <c r="N2382" s="51" t="str">
        <f>RIGHT(M:M,3)</f>
        <v>030</v>
      </c>
      <c r="O2382" s="52">
        <f>C2382+N2382+30</f>
        <v>44620</v>
      </c>
    </row>
    <row r="2383" spans="1:15" customFormat="1">
      <c r="A2383" t="s">
        <v>3606</v>
      </c>
      <c r="B2383" t="s">
        <v>1179</v>
      </c>
      <c r="C2383" s="32">
        <v>44592</v>
      </c>
      <c r="D2383" s="33">
        <v>4184.5439999999999</v>
      </c>
      <c r="E2383" s="34">
        <v>0</v>
      </c>
      <c r="F2383" s="34">
        <v>4184.5439999999999</v>
      </c>
      <c r="G2383">
        <v>80</v>
      </c>
      <c r="H2383" t="s">
        <v>51</v>
      </c>
      <c r="I2383" t="s">
        <v>369</v>
      </c>
      <c r="J2383" t="s">
        <v>803</v>
      </c>
      <c r="K2383" s="23" t="str">
        <f>CONCATENATE(G:G,H:H,I:I,J:J)</f>
        <v>80FRM</v>
      </c>
      <c r="M2383" t="str">
        <f>VLOOKUP(B:B,CLIENTS!A:C,3,FALSE)</f>
        <v>ES030</v>
      </c>
      <c r="N2383" s="51" t="str">
        <f>RIGHT(M:M,3)</f>
        <v>030</v>
      </c>
      <c r="O2383" s="52">
        <f>C2383+N2383+30</f>
        <v>44652</v>
      </c>
    </row>
    <row r="2384" spans="1:15" customFormat="1">
      <c r="A2384" t="s">
        <v>2736</v>
      </c>
      <c r="B2384" t="s">
        <v>1856</v>
      </c>
      <c r="C2384" s="32">
        <v>44560</v>
      </c>
      <c r="D2384" s="33">
        <v>4201.348</v>
      </c>
      <c r="E2384" s="34">
        <v>0</v>
      </c>
      <c r="F2384" s="34">
        <v>4201.348</v>
      </c>
      <c r="G2384">
        <v>80</v>
      </c>
      <c r="H2384" t="s">
        <v>51</v>
      </c>
      <c r="I2384" t="s">
        <v>369</v>
      </c>
      <c r="J2384" t="s">
        <v>682</v>
      </c>
      <c r="K2384" s="23" t="str">
        <f>CONCATENATE(G:G,H:H,I:I,J:J)</f>
        <v>80FRD</v>
      </c>
      <c r="M2384" t="str">
        <f>VLOOKUP(B:B,CLIENTS!A:C,3,FALSE)</f>
        <v>ES030</v>
      </c>
      <c r="N2384" s="51" t="str">
        <f>RIGHT(M:M,3)</f>
        <v>030</v>
      </c>
      <c r="O2384" s="52">
        <f>C2384+N2384+30</f>
        <v>44620</v>
      </c>
    </row>
    <row r="2385" spans="1:15" customFormat="1">
      <c r="A2385" t="s">
        <v>2739</v>
      </c>
      <c r="B2385" t="s">
        <v>1133</v>
      </c>
      <c r="C2385" s="32">
        <v>44560</v>
      </c>
      <c r="D2385" s="33">
        <v>1927.365</v>
      </c>
      <c r="E2385" s="34">
        <v>0</v>
      </c>
      <c r="F2385" s="34">
        <v>1927.365</v>
      </c>
      <c r="G2385">
        <v>80</v>
      </c>
      <c r="H2385" t="s">
        <v>51</v>
      </c>
      <c r="I2385" t="s">
        <v>369</v>
      </c>
      <c r="J2385" t="s">
        <v>682</v>
      </c>
      <c r="K2385" s="23" t="str">
        <f>CONCATENATE(G:G,H:H,I:I,J:J)</f>
        <v>80FRD</v>
      </c>
      <c r="M2385" t="str">
        <f>VLOOKUP(B:B,CLIENTS!A:C,3,FALSE)</f>
        <v>TR060</v>
      </c>
      <c r="N2385" s="51" t="str">
        <f>RIGHT(M:M,3)</f>
        <v>060</v>
      </c>
      <c r="O2385" s="52">
        <f>C2385+N2385+30</f>
        <v>44650</v>
      </c>
    </row>
    <row r="2386" spans="1:15" customFormat="1">
      <c r="A2386" t="s">
        <v>2730</v>
      </c>
      <c r="B2386" t="s">
        <v>1853</v>
      </c>
      <c r="C2386" s="32">
        <v>44560</v>
      </c>
      <c r="D2386" s="33">
        <v>1411.299</v>
      </c>
      <c r="E2386" s="34">
        <v>0</v>
      </c>
      <c r="F2386" s="34">
        <v>1411.299</v>
      </c>
      <c r="G2386">
        <v>80</v>
      </c>
      <c r="H2386" t="s">
        <v>51</v>
      </c>
      <c r="I2386" t="s">
        <v>369</v>
      </c>
      <c r="J2386" t="s">
        <v>682</v>
      </c>
      <c r="K2386" s="23" t="str">
        <f>CONCATENATE(G:G,H:H,I:I,J:J)</f>
        <v>80FRD</v>
      </c>
      <c r="M2386" t="str">
        <f>VLOOKUP(B:B,CLIENTS!A:C,3,FALSE)</f>
        <v>TR060</v>
      </c>
      <c r="N2386" s="51" t="str">
        <f>RIGHT(M:M,3)</f>
        <v>060</v>
      </c>
      <c r="O2386" s="52">
        <f>C2386+N2386+30</f>
        <v>44650</v>
      </c>
    </row>
    <row r="2387" spans="1:15" customFormat="1">
      <c r="A2387" t="s">
        <v>3607</v>
      </c>
      <c r="B2387" t="s">
        <v>1853</v>
      </c>
      <c r="C2387" s="32">
        <v>44592</v>
      </c>
      <c r="D2387" s="33">
        <v>274.87400000000002</v>
      </c>
      <c r="E2387" s="34">
        <v>0</v>
      </c>
      <c r="F2387" s="34">
        <v>274.87400000000002</v>
      </c>
      <c r="G2387">
        <v>80</v>
      </c>
      <c r="H2387" t="s">
        <v>51</v>
      </c>
      <c r="I2387" t="s">
        <v>369</v>
      </c>
      <c r="J2387" t="s">
        <v>803</v>
      </c>
      <c r="K2387" s="23" t="str">
        <f>CONCATENATE(G:G,H:H,I:I,J:J)</f>
        <v>80FRM</v>
      </c>
      <c r="M2387" t="str">
        <f>VLOOKUP(B:B,CLIENTS!A:C,3,FALSE)</f>
        <v>TR060</v>
      </c>
      <c r="N2387" s="51" t="str">
        <f>RIGHT(M:M,3)</f>
        <v>060</v>
      </c>
      <c r="O2387" s="52">
        <f>C2387+N2387+30</f>
        <v>44682</v>
      </c>
    </row>
    <row r="2388" spans="1:15" customFormat="1">
      <c r="A2388" t="s">
        <v>3614</v>
      </c>
      <c r="B2388" t="s">
        <v>3615</v>
      </c>
      <c r="C2388" s="32">
        <v>44592</v>
      </c>
      <c r="D2388" s="33">
        <v>1838.405</v>
      </c>
      <c r="E2388" s="34">
        <v>0</v>
      </c>
      <c r="F2388" s="34">
        <v>1838.405</v>
      </c>
      <c r="G2388">
        <v>80</v>
      </c>
      <c r="H2388" t="s">
        <v>51</v>
      </c>
      <c r="I2388" t="s">
        <v>369</v>
      </c>
      <c r="J2388" t="s">
        <v>803</v>
      </c>
      <c r="K2388" s="23" t="str">
        <f>CONCATENATE(G:G,H:H,I:I,J:J)</f>
        <v>80FRM</v>
      </c>
      <c r="M2388" t="str">
        <f>VLOOKUP(B:B,CLIENTS!A:C,3,FALSE)</f>
        <v>TR060</v>
      </c>
      <c r="N2388" s="51" t="str">
        <f>RIGHT(M:M,3)</f>
        <v>060</v>
      </c>
      <c r="O2388" s="52">
        <f>C2388+N2388+30</f>
        <v>44682</v>
      </c>
    </row>
    <row r="2389" spans="1:15" customFormat="1">
      <c r="A2389" t="s">
        <v>2203</v>
      </c>
      <c r="B2389" t="s">
        <v>624</v>
      </c>
      <c r="C2389" s="32">
        <v>44530</v>
      </c>
      <c r="D2389" s="33">
        <v>3846.835</v>
      </c>
      <c r="E2389" s="34">
        <v>3000</v>
      </c>
      <c r="F2389" s="34">
        <v>846.83500000000004</v>
      </c>
      <c r="G2389">
        <v>80</v>
      </c>
      <c r="H2389" t="s">
        <v>51</v>
      </c>
      <c r="I2389" t="s">
        <v>369</v>
      </c>
      <c r="J2389" t="s">
        <v>588</v>
      </c>
      <c r="K2389" s="23" t="str">
        <f>CONCATENATE(G:G,H:H,I:I,J:J)</f>
        <v>80FRC</v>
      </c>
      <c r="M2389" t="str">
        <f>VLOOKUP(B:B,CLIENTS!A:C,3,FALSE)</f>
        <v>ES030</v>
      </c>
      <c r="N2389" s="51" t="str">
        <f>RIGHT(M:M,3)</f>
        <v>030</v>
      </c>
      <c r="O2389" s="52">
        <f>C2389+N2389+30</f>
        <v>44590</v>
      </c>
    </row>
    <row r="2390" spans="1:15" customFormat="1">
      <c r="A2390" t="s">
        <v>3617</v>
      </c>
      <c r="B2390" t="s">
        <v>624</v>
      </c>
      <c r="C2390" s="32">
        <v>44592</v>
      </c>
      <c r="D2390" s="33">
        <v>4334.2079999999996</v>
      </c>
      <c r="E2390" s="34">
        <v>0</v>
      </c>
      <c r="F2390" s="34">
        <v>4334.2079999999996</v>
      </c>
      <c r="G2390">
        <v>80</v>
      </c>
      <c r="H2390" t="s">
        <v>51</v>
      </c>
      <c r="I2390" t="s">
        <v>369</v>
      </c>
      <c r="J2390" t="s">
        <v>803</v>
      </c>
      <c r="K2390" s="23" t="str">
        <f>CONCATENATE(G:G,H:H,I:I,J:J)</f>
        <v>80FRM</v>
      </c>
      <c r="M2390" t="str">
        <f>VLOOKUP(B:B,CLIENTS!A:C,3,FALSE)</f>
        <v>ES030</v>
      </c>
      <c r="N2390" s="51" t="str">
        <f>RIGHT(M:M,3)</f>
        <v>030</v>
      </c>
      <c r="O2390" s="52">
        <f>C2390+N2390+30</f>
        <v>44652</v>
      </c>
    </row>
    <row r="2391" spans="1:15" customFormat="1">
      <c r="A2391" t="s">
        <v>3609</v>
      </c>
      <c r="B2391" t="s">
        <v>2741</v>
      </c>
      <c r="C2391" s="32">
        <v>44592</v>
      </c>
      <c r="D2391" s="33">
        <v>718.32</v>
      </c>
      <c r="E2391" s="34">
        <v>0</v>
      </c>
      <c r="F2391" s="34">
        <v>718.32</v>
      </c>
      <c r="G2391">
        <v>80</v>
      </c>
      <c r="H2391" t="s">
        <v>51</v>
      </c>
      <c r="I2391" t="s">
        <v>369</v>
      </c>
      <c r="J2391" t="s">
        <v>803</v>
      </c>
      <c r="K2391" s="23" t="str">
        <f>CONCATENATE(G:G,H:H,I:I,J:J)</f>
        <v>80FRM</v>
      </c>
      <c r="M2391" t="str">
        <f>VLOOKUP(B:B,CLIENTS!A:C,3,FALSE)</f>
        <v>CH030</v>
      </c>
      <c r="N2391" s="51" t="str">
        <f>RIGHT(M:M,3)</f>
        <v>030</v>
      </c>
      <c r="O2391" s="52">
        <f>C2391+N2391+30</f>
        <v>44652</v>
      </c>
    </row>
    <row r="2392" spans="1:15" customFormat="1">
      <c r="A2392" t="s">
        <v>1326</v>
      </c>
      <c r="B2392" t="s">
        <v>1103</v>
      </c>
      <c r="C2392" s="32">
        <v>44350</v>
      </c>
      <c r="D2392" s="33">
        <v>-2283.404</v>
      </c>
      <c r="E2392" s="34">
        <v>-2257.5070000000001</v>
      </c>
      <c r="F2392" s="34">
        <v>-25.896999999999998</v>
      </c>
      <c r="G2392">
        <v>80</v>
      </c>
      <c r="H2392" t="s">
        <v>51</v>
      </c>
      <c r="I2392" t="s">
        <v>369</v>
      </c>
      <c r="J2392" t="s">
        <v>435</v>
      </c>
      <c r="K2392" s="23" t="str">
        <f>CONCATENATE(G:G,H:H,I:I,J:J)</f>
        <v>80FRQ</v>
      </c>
      <c r="M2392" t="str">
        <f>VLOOKUP(B:B,CLIENTS!A:C,3,FALSE)</f>
        <v>CH000</v>
      </c>
      <c r="N2392" s="51" t="str">
        <f>RIGHT(M:M,3)</f>
        <v>000</v>
      </c>
      <c r="O2392" s="52">
        <f>C2392+N2392+30</f>
        <v>44380</v>
      </c>
    </row>
    <row r="2393" spans="1:15" customFormat="1">
      <c r="A2393" t="s">
        <v>3603</v>
      </c>
      <c r="B2393" t="s">
        <v>1103</v>
      </c>
      <c r="C2393" s="32">
        <v>44592</v>
      </c>
      <c r="D2393" s="33">
        <v>2366.7820000000002</v>
      </c>
      <c r="E2393" s="34">
        <v>0</v>
      </c>
      <c r="F2393" s="34">
        <v>2366.7820000000002</v>
      </c>
      <c r="G2393">
        <v>80</v>
      </c>
      <c r="H2393" t="s">
        <v>51</v>
      </c>
      <c r="I2393" t="s">
        <v>369</v>
      </c>
      <c r="J2393" t="s">
        <v>803</v>
      </c>
      <c r="K2393" s="23" t="str">
        <f>CONCATENATE(G:G,H:H,I:I,J:J)</f>
        <v>80FRM</v>
      </c>
      <c r="M2393" t="str">
        <f>VLOOKUP(B:B,CLIENTS!A:C,3,FALSE)</f>
        <v>CH000</v>
      </c>
      <c r="N2393" s="51" t="str">
        <f>RIGHT(M:M,3)</f>
        <v>000</v>
      </c>
      <c r="O2393" s="52">
        <f>C2393+N2393+30</f>
        <v>44622</v>
      </c>
    </row>
    <row r="2394" spans="1:15" customFormat="1">
      <c r="A2394" t="s">
        <v>3010</v>
      </c>
      <c r="B2394" t="s">
        <v>507</v>
      </c>
      <c r="C2394" s="32">
        <v>44575</v>
      </c>
      <c r="D2394" s="33">
        <v>2006.538</v>
      </c>
      <c r="E2394" s="34">
        <v>123.224</v>
      </c>
      <c r="F2394" s="34">
        <v>1883.3140000000001</v>
      </c>
      <c r="G2394">
        <v>80</v>
      </c>
      <c r="H2394" t="s">
        <v>51</v>
      </c>
      <c r="I2394" t="s">
        <v>369</v>
      </c>
      <c r="J2394" t="s">
        <v>803</v>
      </c>
      <c r="K2394" s="23" t="str">
        <f>CONCATENATE(G:G,H:H,I:I,J:J)</f>
        <v>80FRM</v>
      </c>
      <c r="M2394" t="str">
        <f>VLOOKUP(B:B,CLIENTS!A:C,3,FALSE)</f>
        <v>CH090</v>
      </c>
      <c r="N2394" s="51" t="str">
        <f>RIGHT(M:M,3)</f>
        <v>090</v>
      </c>
      <c r="O2394" s="52">
        <f>C2394+N2394+30</f>
        <v>44695</v>
      </c>
    </row>
    <row r="2395" spans="1:15" customFormat="1">
      <c r="A2395" t="s">
        <v>3062</v>
      </c>
      <c r="B2395" t="s">
        <v>507</v>
      </c>
      <c r="C2395" s="32">
        <v>44579</v>
      </c>
      <c r="D2395" s="33">
        <v>2006.538</v>
      </c>
      <c r="E2395" s="34">
        <v>0</v>
      </c>
      <c r="F2395" s="34">
        <v>2006.538</v>
      </c>
      <c r="G2395">
        <v>80</v>
      </c>
      <c r="H2395" t="s">
        <v>51</v>
      </c>
      <c r="I2395" t="s">
        <v>369</v>
      </c>
      <c r="J2395" t="s">
        <v>803</v>
      </c>
      <c r="K2395" s="23" t="str">
        <f>CONCATENATE(G:G,H:H,I:I,J:J)</f>
        <v>80FRM</v>
      </c>
      <c r="M2395" t="str">
        <f>VLOOKUP(B:B,CLIENTS!A:C,3,FALSE)</f>
        <v>CH090</v>
      </c>
      <c r="N2395" s="51" t="str">
        <f>RIGHT(M:M,3)</f>
        <v>090</v>
      </c>
      <c r="O2395" s="52">
        <f>C2395+N2395+30</f>
        <v>44699</v>
      </c>
    </row>
    <row r="2396" spans="1:15" customFormat="1">
      <c r="A2396" t="s">
        <v>3620</v>
      </c>
      <c r="B2396" t="s">
        <v>507</v>
      </c>
      <c r="C2396" s="32">
        <v>44592</v>
      </c>
      <c r="D2396" s="33">
        <v>2083.2979999999998</v>
      </c>
      <c r="E2396" s="34">
        <v>0</v>
      </c>
      <c r="F2396" s="34">
        <v>2083.2979999999998</v>
      </c>
      <c r="G2396">
        <v>80</v>
      </c>
      <c r="H2396" t="s">
        <v>51</v>
      </c>
      <c r="I2396" t="s">
        <v>369</v>
      </c>
      <c r="J2396" t="s">
        <v>803</v>
      </c>
      <c r="K2396" s="23" t="str">
        <f>CONCATENATE(G:G,H:H,I:I,J:J)</f>
        <v>80FRM</v>
      </c>
      <c r="M2396" t="str">
        <f>VLOOKUP(B:B,CLIENTS!A:C,3,FALSE)</f>
        <v>CH090</v>
      </c>
      <c r="N2396" s="51" t="str">
        <f>RIGHT(M:M,3)</f>
        <v>090</v>
      </c>
      <c r="O2396" s="52">
        <f>C2396+N2396+30</f>
        <v>44712</v>
      </c>
    </row>
    <row r="2397" spans="1:15" customFormat="1">
      <c r="A2397" t="s">
        <v>2738</v>
      </c>
      <c r="B2397" t="s">
        <v>1134</v>
      </c>
      <c r="C2397" s="32">
        <v>44560</v>
      </c>
      <c r="D2397" s="33">
        <v>270.18299999999999</v>
      </c>
      <c r="E2397" s="34">
        <v>0</v>
      </c>
      <c r="F2397" s="34">
        <v>270.18299999999999</v>
      </c>
      <c r="G2397">
        <v>80</v>
      </c>
      <c r="H2397" t="s">
        <v>51</v>
      </c>
      <c r="I2397" t="s">
        <v>369</v>
      </c>
      <c r="J2397" t="s">
        <v>682</v>
      </c>
      <c r="K2397" s="23" t="str">
        <f>CONCATENATE(G:G,H:H,I:I,J:J)</f>
        <v>80FRD</v>
      </c>
      <c r="M2397" t="str">
        <f>VLOOKUP(B:B,CLIENTS!A:C,3,FALSE)</f>
        <v>CH060</v>
      </c>
      <c r="N2397" s="51" t="str">
        <f>RIGHT(M:M,3)</f>
        <v>060</v>
      </c>
      <c r="O2397" s="52">
        <f>C2397+N2397+30</f>
        <v>44650</v>
      </c>
    </row>
    <row r="2398" spans="1:15" customFormat="1">
      <c r="A2398" t="s">
        <v>2732</v>
      </c>
      <c r="B2398" t="s">
        <v>2201</v>
      </c>
      <c r="C2398" s="32">
        <v>44560</v>
      </c>
      <c r="D2398" s="33">
        <v>3762.4879999999998</v>
      </c>
      <c r="E2398" s="34">
        <v>0</v>
      </c>
      <c r="F2398" s="34">
        <v>3762.4879999999998</v>
      </c>
      <c r="G2398">
        <v>80</v>
      </c>
      <c r="H2398" t="s">
        <v>51</v>
      </c>
      <c r="I2398" t="s">
        <v>369</v>
      </c>
      <c r="J2398" t="s">
        <v>682</v>
      </c>
      <c r="K2398" s="23" t="str">
        <f>CONCATENATE(G:G,H:H,I:I,J:J)</f>
        <v>80FRD</v>
      </c>
      <c r="M2398" t="str">
        <f>VLOOKUP(B:B,CLIENTS!A:C,3,FALSE)</f>
        <v>CH090</v>
      </c>
      <c r="N2398" s="51" t="str">
        <f>RIGHT(M:M,3)</f>
        <v>090</v>
      </c>
      <c r="O2398" s="52">
        <f>C2398+N2398+30</f>
        <v>44680</v>
      </c>
    </row>
    <row r="2399" spans="1:15" customFormat="1">
      <c r="A2399" t="s">
        <v>3611</v>
      </c>
      <c r="B2399" t="s">
        <v>3612</v>
      </c>
      <c r="C2399" s="32">
        <v>44592</v>
      </c>
      <c r="D2399" s="33">
        <v>1963.193</v>
      </c>
      <c r="E2399" s="34">
        <v>750</v>
      </c>
      <c r="F2399" s="34">
        <v>1213.193</v>
      </c>
      <c r="G2399">
        <v>80</v>
      </c>
      <c r="H2399" t="s">
        <v>51</v>
      </c>
      <c r="I2399" t="s">
        <v>369</v>
      </c>
      <c r="J2399" t="s">
        <v>803</v>
      </c>
      <c r="K2399" s="23" t="str">
        <f>CONCATENATE(G:G,H:H,I:I,J:J)</f>
        <v>80FRM</v>
      </c>
      <c r="M2399" t="str">
        <f>VLOOKUP(B:B,CLIENTS!A:C,3,FALSE)</f>
        <v>ES</v>
      </c>
      <c r="N2399" s="51">
        <v>0</v>
      </c>
      <c r="O2399" s="52">
        <f>C2399+N2399+30</f>
        <v>44622</v>
      </c>
    </row>
    <row r="2400" spans="1:15" customFormat="1">
      <c r="A2400" t="s">
        <v>3597</v>
      </c>
      <c r="B2400" t="s">
        <v>1023</v>
      </c>
      <c r="C2400" s="32">
        <v>44592</v>
      </c>
      <c r="D2400" s="33">
        <v>194.19499999999999</v>
      </c>
      <c r="E2400" s="34">
        <v>0</v>
      </c>
      <c r="F2400" s="34">
        <v>194.19499999999999</v>
      </c>
      <c r="G2400">
        <v>80</v>
      </c>
      <c r="H2400" t="s">
        <v>51</v>
      </c>
      <c r="I2400" t="s">
        <v>369</v>
      </c>
      <c r="J2400" t="s">
        <v>803</v>
      </c>
      <c r="K2400" s="23" t="str">
        <f>CONCATENATE(G:G,H:H,I:I,J:J)</f>
        <v>80FRM</v>
      </c>
      <c r="M2400" t="str">
        <f>VLOOKUP(B:B,CLIENTS!A:C,3,FALSE)</f>
        <v>CH060</v>
      </c>
      <c r="N2400" s="51" t="str">
        <f>RIGHT(M:M,3)</f>
        <v>060</v>
      </c>
      <c r="O2400" s="52">
        <f>C2400+N2400+30</f>
        <v>44682</v>
      </c>
    </row>
    <row r="2401" spans="1:15" customFormat="1">
      <c r="A2401" t="s">
        <v>2733</v>
      </c>
      <c r="B2401" t="s">
        <v>865</v>
      </c>
      <c r="C2401" s="32">
        <v>44560</v>
      </c>
      <c r="D2401" s="33">
        <v>2960.3919999999998</v>
      </c>
      <c r="E2401" s="34">
        <v>0</v>
      </c>
      <c r="F2401" s="34">
        <v>2960.3919999999998</v>
      </c>
      <c r="G2401">
        <v>80</v>
      </c>
      <c r="H2401" t="s">
        <v>51</v>
      </c>
      <c r="I2401" t="s">
        <v>369</v>
      </c>
      <c r="J2401" t="s">
        <v>682</v>
      </c>
      <c r="K2401" s="23" t="str">
        <f>CONCATENATE(G:G,H:H,I:I,J:J)</f>
        <v>80FRD</v>
      </c>
      <c r="M2401" t="str">
        <f>VLOOKUP(B:B,CLIENTS!A:C,3,FALSE)</f>
        <v>ES030</v>
      </c>
      <c r="N2401" s="51" t="str">
        <f>RIGHT(M:M,3)</f>
        <v>030</v>
      </c>
      <c r="O2401" s="52">
        <f>C2401+N2401+30</f>
        <v>44620</v>
      </c>
    </row>
    <row r="2402" spans="1:15" customFormat="1">
      <c r="A2402" t="s">
        <v>3133</v>
      </c>
      <c r="B2402" t="s">
        <v>865</v>
      </c>
      <c r="C2402" s="32">
        <v>44585</v>
      </c>
      <c r="D2402" s="33">
        <v>1992.2280000000001</v>
      </c>
      <c r="E2402" s="34">
        <v>0</v>
      </c>
      <c r="F2402" s="34">
        <v>1992.2280000000001</v>
      </c>
      <c r="G2402">
        <v>80</v>
      </c>
      <c r="H2402" t="s">
        <v>51</v>
      </c>
      <c r="I2402" t="s">
        <v>369</v>
      </c>
      <c r="J2402" t="s">
        <v>803</v>
      </c>
      <c r="K2402" s="23" t="str">
        <f>CONCATENATE(G:G,H:H,I:I,J:J)</f>
        <v>80FRM</v>
      </c>
      <c r="M2402" t="str">
        <f>VLOOKUP(B:B,CLIENTS!A:C,3,FALSE)</f>
        <v>ES030</v>
      </c>
      <c r="N2402" s="51" t="str">
        <f>RIGHT(M:M,3)</f>
        <v>030</v>
      </c>
      <c r="O2402" s="52">
        <f>C2402+N2402+30</f>
        <v>44645</v>
      </c>
    </row>
    <row r="2403" spans="1:15" customFormat="1">
      <c r="A2403" t="s">
        <v>3616</v>
      </c>
      <c r="B2403" t="s">
        <v>2202</v>
      </c>
      <c r="C2403" s="32">
        <v>44592</v>
      </c>
      <c r="D2403" s="33">
        <v>2322.6120000000001</v>
      </c>
      <c r="E2403" s="34">
        <v>0</v>
      </c>
      <c r="F2403" s="34">
        <v>2322.6120000000001</v>
      </c>
      <c r="G2403">
        <v>80</v>
      </c>
      <c r="H2403" t="s">
        <v>51</v>
      </c>
      <c r="I2403" t="s">
        <v>369</v>
      </c>
      <c r="J2403" t="s">
        <v>803</v>
      </c>
      <c r="K2403" s="23" t="str">
        <f>CONCATENATE(G:G,H:H,I:I,J:J)</f>
        <v>80FRM</v>
      </c>
      <c r="M2403" t="str">
        <f>VLOOKUP(B:B,CLIENTS!A:C,3,FALSE)</f>
        <v>CH060</v>
      </c>
      <c r="N2403" s="51" t="str">
        <f>RIGHT(M:M,3)</f>
        <v>060</v>
      </c>
      <c r="O2403" s="52">
        <f>C2403+N2403+30</f>
        <v>44682</v>
      </c>
    </row>
    <row r="2404" spans="1:15" customFormat="1">
      <c r="A2404" t="s">
        <v>2734</v>
      </c>
      <c r="B2404" t="s">
        <v>1854</v>
      </c>
      <c r="C2404" s="32">
        <v>44560</v>
      </c>
      <c r="D2404" s="33">
        <v>587.70399999999995</v>
      </c>
      <c r="E2404" s="34">
        <v>0</v>
      </c>
      <c r="F2404" s="34">
        <v>587.70399999999995</v>
      </c>
      <c r="G2404">
        <v>80</v>
      </c>
      <c r="H2404" t="s">
        <v>51</v>
      </c>
      <c r="I2404" t="s">
        <v>369</v>
      </c>
      <c r="J2404" t="s">
        <v>682</v>
      </c>
      <c r="K2404" s="23" t="str">
        <f>CONCATENATE(G:G,H:H,I:I,J:J)</f>
        <v>80FRD</v>
      </c>
      <c r="M2404" t="str">
        <f>VLOOKUP(B:B,CLIENTS!A:C,3,FALSE)</f>
        <v>CH060</v>
      </c>
      <c r="N2404" s="51" t="str">
        <f>RIGHT(M:M,3)</f>
        <v>060</v>
      </c>
      <c r="O2404" s="52">
        <f>C2404+N2404+30</f>
        <v>44650</v>
      </c>
    </row>
    <row r="2405" spans="1:15" customFormat="1">
      <c r="A2405" t="s">
        <v>3621</v>
      </c>
      <c r="B2405" t="s">
        <v>1854</v>
      </c>
      <c r="C2405" s="32">
        <v>44592</v>
      </c>
      <c r="D2405" s="33">
        <v>811.10299999999995</v>
      </c>
      <c r="E2405" s="34">
        <v>0</v>
      </c>
      <c r="F2405" s="34">
        <v>811.10299999999995</v>
      </c>
      <c r="G2405">
        <v>80</v>
      </c>
      <c r="H2405" t="s">
        <v>51</v>
      </c>
      <c r="I2405" t="s">
        <v>369</v>
      </c>
      <c r="J2405" t="s">
        <v>803</v>
      </c>
      <c r="K2405" s="23" t="str">
        <f>CONCATENATE(G:G,H:H,I:I,J:J)</f>
        <v>80FRM</v>
      </c>
      <c r="M2405" t="str">
        <f>VLOOKUP(B:B,CLIENTS!A:C,3,FALSE)</f>
        <v>CH060</v>
      </c>
      <c r="N2405" s="51" t="str">
        <f>RIGHT(M:M,3)</f>
        <v>060</v>
      </c>
      <c r="O2405" s="52">
        <f>C2405+N2405+30</f>
        <v>44682</v>
      </c>
    </row>
    <row r="2406" spans="1:15" customFormat="1">
      <c r="A2406" t="s">
        <v>2740</v>
      </c>
      <c r="B2406" t="s">
        <v>1852</v>
      </c>
      <c r="C2406" s="32">
        <v>44560</v>
      </c>
      <c r="D2406" s="33">
        <v>157.70400000000001</v>
      </c>
      <c r="E2406" s="34">
        <v>0</v>
      </c>
      <c r="F2406" s="34">
        <v>157.70400000000001</v>
      </c>
      <c r="G2406">
        <v>80</v>
      </c>
      <c r="H2406" t="s">
        <v>51</v>
      </c>
      <c r="I2406" t="s">
        <v>369</v>
      </c>
      <c r="J2406" t="s">
        <v>682</v>
      </c>
      <c r="K2406" s="23" t="str">
        <f>CONCATENATE(G:G,H:H,I:I,J:J)</f>
        <v>80FRD</v>
      </c>
      <c r="M2406" t="str">
        <f>VLOOKUP(B:B,CLIENTS!A:C,3,FALSE)</f>
        <v>CH090</v>
      </c>
      <c r="N2406" s="51" t="str">
        <f>RIGHT(M:M,3)</f>
        <v>090</v>
      </c>
      <c r="O2406" s="52">
        <f>C2406+N2406+30</f>
        <v>44680</v>
      </c>
    </row>
    <row r="2407" spans="1:15" customFormat="1">
      <c r="A2407" t="s">
        <v>2094</v>
      </c>
      <c r="B2407" t="s">
        <v>1381</v>
      </c>
      <c r="C2407" s="32">
        <v>44523</v>
      </c>
      <c r="D2407" s="33">
        <v>2903.6</v>
      </c>
      <c r="E2407" s="34">
        <v>0</v>
      </c>
      <c r="F2407" s="34">
        <v>2903.6</v>
      </c>
      <c r="G2407">
        <v>80</v>
      </c>
      <c r="H2407" t="s">
        <v>51</v>
      </c>
      <c r="I2407" t="s">
        <v>102</v>
      </c>
      <c r="J2407" t="s">
        <v>588</v>
      </c>
      <c r="K2407" s="23" t="str">
        <f>CONCATENATE(G:G,H:H,I:I,J:J)</f>
        <v>80FSC</v>
      </c>
      <c r="M2407" t="str">
        <f>VLOOKUP(B:B,CLIENTS!A:C,3,FALSE)</f>
        <v>VR030</v>
      </c>
      <c r="N2407" s="51" t="str">
        <f>RIGHT(M:M,3)</f>
        <v>030</v>
      </c>
      <c r="O2407" s="52">
        <f>C2407+N2407+30</f>
        <v>44583</v>
      </c>
    </row>
    <row r="2408" spans="1:15" customFormat="1">
      <c r="A2408" t="s">
        <v>2095</v>
      </c>
      <c r="B2408" t="s">
        <v>1381</v>
      </c>
      <c r="C2408" s="32">
        <v>44523</v>
      </c>
      <c r="D2408" s="33">
        <v>718.76</v>
      </c>
      <c r="E2408" s="34">
        <v>0</v>
      </c>
      <c r="F2408" s="34">
        <v>718.76</v>
      </c>
      <c r="G2408">
        <v>80</v>
      </c>
      <c r="H2408" t="s">
        <v>51</v>
      </c>
      <c r="I2408" t="s">
        <v>102</v>
      </c>
      <c r="J2408" t="s">
        <v>588</v>
      </c>
      <c r="K2408" s="23" t="str">
        <f>CONCATENATE(G:G,H:H,I:I,J:J)</f>
        <v>80FSC</v>
      </c>
      <c r="M2408" t="str">
        <f>VLOOKUP(B:B,CLIENTS!A:C,3,FALSE)</f>
        <v>VR030</v>
      </c>
      <c r="N2408" s="51" t="str">
        <f>RIGHT(M:M,3)</f>
        <v>030</v>
      </c>
      <c r="O2408" s="52">
        <f>C2408+N2408+30</f>
        <v>44583</v>
      </c>
    </row>
    <row r="2409" spans="1:15" customFormat="1">
      <c r="A2409" t="s">
        <v>2004</v>
      </c>
      <c r="B2409" t="s">
        <v>852</v>
      </c>
      <c r="C2409" s="32">
        <v>44511</v>
      </c>
      <c r="D2409" s="33">
        <v>2928</v>
      </c>
      <c r="E2409" s="34">
        <v>0</v>
      </c>
      <c r="F2409" s="34">
        <v>2928</v>
      </c>
      <c r="G2409">
        <v>80</v>
      </c>
      <c r="H2409" t="s">
        <v>51</v>
      </c>
      <c r="I2409" t="s">
        <v>102</v>
      </c>
      <c r="J2409" t="s">
        <v>588</v>
      </c>
      <c r="K2409" s="23" t="str">
        <f>CONCATENATE(G:G,H:H,I:I,J:J)</f>
        <v>80FSC</v>
      </c>
      <c r="M2409" t="str">
        <f>VLOOKUP(B:B,CLIENTS!A:C,3,FALSE)</f>
        <v>CH060</v>
      </c>
      <c r="N2409" s="51" t="str">
        <f>RIGHT(M:M,3)</f>
        <v>060</v>
      </c>
      <c r="O2409" s="52">
        <f>C2409+N2409+30</f>
        <v>44601</v>
      </c>
    </row>
    <row r="2410" spans="1:15" customFormat="1">
      <c r="A2410" t="s">
        <v>2257</v>
      </c>
      <c r="B2410" t="s">
        <v>852</v>
      </c>
      <c r="C2410" s="32">
        <v>44530</v>
      </c>
      <c r="D2410" s="33">
        <v>6379</v>
      </c>
      <c r="E2410" s="34">
        <v>0</v>
      </c>
      <c r="F2410" s="34">
        <v>6379</v>
      </c>
      <c r="G2410">
        <v>80</v>
      </c>
      <c r="H2410" t="s">
        <v>51</v>
      </c>
      <c r="I2410" t="s">
        <v>102</v>
      </c>
      <c r="J2410" t="s">
        <v>588</v>
      </c>
      <c r="K2410" s="23" t="str">
        <f>CONCATENATE(G:G,H:H,I:I,J:J)</f>
        <v>80FSC</v>
      </c>
      <c r="M2410" t="str">
        <f>VLOOKUP(B:B,CLIENTS!A:C,3,FALSE)</f>
        <v>CH060</v>
      </c>
      <c r="N2410" s="51" t="str">
        <f>RIGHT(M:M,3)</f>
        <v>060</v>
      </c>
      <c r="O2410" s="52">
        <f>C2410+N2410+30</f>
        <v>44620</v>
      </c>
    </row>
    <row r="2411" spans="1:15" customFormat="1">
      <c r="A2411" t="s">
        <v>2554</v>
      </c>
      <c r="B2411" t="s">
        <v>852</v>
      </c>
      <c r="C2411" s="32">
        <v>44557</v>
      </c>
      <c r="D2411" s="33">
        <v>4879.6000000000004</v>
      </c>
      <c r="E2411" s="34">
        <v>0</v>
      </c>
      <c r="F2411" s="34">
        <v>4879.6000000000004</v>
      </c>
      <c r="G2411">
        <v>80</v>
      </c>
      <c r="H2411" t="s">
        <v>51</v>
      </c>
      <c r="I2411" t="s">
        <v>102</v>
      </c>
      <c r="J2411" t="s">
        <v>682</v>
      </c>
      <c r="K2411" s="23" t="str">
        <f>CONCATENATE(G:G,H:H,I:I,J:J)</f>
        <v>80FSD</v>
      </c>
      <c r="M2411" t="str">
        <f>VLOOKUP(B:B,CLIENTS!A:C,3,FALSE)</f>
        <v>CH060</v>
      </c>
      <c r="N2411" s="51" t="str">
        <f>RIGHT(M:M,3)</f>
        <v>060</v>
      </c>
      <c r="O2411" s="52">
        <f>C2411+N2411+30</f>
        <v>44647</v>
      </c>
    </row>
    <row r="2412" spans="1:15" customFormat="1">
      <c r="A2412" t="s">
        <v>3068</v>
      </c>
      <c r="B2412" t="s">
        <v>852</v>
      </c>
      <c r="C2412" s="32">
        <v>44579</v>
      </c>
      <c r="D2412" s="33">
        <v>185.70500000000001</v>
      </c>
      <c r="E2412" s="34">
        <v>0</v>
      </c>
      <c r="F2412" s="34">
        <v>185.70500000000001</v>
      </c>
      <c r="G2412">
        <v>80</v>
      </c>
      <c r="H2412" t="s">
        <v>51</v>
      </c>
      <c r="I2412" t="s">
        <v>102</v>
      </c>
      <c r="J2412" t="s">
        <v>803</v>
      </c>
      <c r="K2412" s="23" t="str">
        <f>CONCATENATE(G:G,H:H,I:I,J:J)</f>
        <v>80FSM</v>
      </c>
      <c r="M2412" t="str">
        <f>VLOOKUP(B:B,CLIENTS!A:C,3,FALSE)</f>
        <v>CH060</v>
      </c>
      <c r="N2412" s="51" t="str">
        <f>RIGHT(M:M,3)</f>
        <v>060</v>
      </c>
      <c r="O2412" s="52">
        <f>C2412+N2412+30</f>
        <v>44669</v>
      </c>
    </row>
    <row r="2413" spans="1:15" customFormat="1">
      <c r="A2413" t="s">
        <v>3158</v>
      </c>
      <c r="B2413" t="s">
        <v>852</v>
      </c>
      <c r="C2413" s="32">
        <v>44585</v>
      </c>
      <c r="D2413" s="33">
        <v>3552.75</v>
      </c>
      <c r="E2413" s="34">
        <v>0</v>
      </c>
      <c r="F2413" s="34">
        <v>3552.75</v>
      </c>
      <c r="G2413">
        <v>80</v>
      </c>
      <c r="H2413" t="s">
        <v>51</v>
      </c>
      <c r="I2413" t="s">
        <v>102</v>
      </c>
      <c r="J2413" t="s">
        <v>803</v>
      </c>
      <c r="K2413" s="23" t="str">
        <f>CONCATENATE(G:G,H:H,I:I,J:J)</f>
        <v>80FSM</v>
      </c>
      <c r="M2413" t="str">
        <f>VLOOKUP(B:B,CLIENTS!A:C,3,FALSE)</f>
        <v>CH060</v>
      </c>
      <c r="N2413" s="51" t="str">
        <f>RIGHT(M:M,3)</f>
        <v>060</v>
      </c>
      <c r="O2413" s="52">
        <f>C2413+N2413+30</f>
        <v>44675</v>
      </c>
    </row>
    <row r="2414" spans="1:15" customFormat="1">
      <c r="A2414" t="s">
        <v>3921</v>
      </c>
      <c r="B2414" t="s">
        <v>3922</v>
      </c>
      <c r="C2414" s="32">
        <v>44592</v>
      </c>
      <c r="D2414" s="33">
        <v>208.767</v>
      </c>
      <c r="E2414" s="34">
        <v>0</v>
      </c>
      <c r="F2414" s="34">
        <v>208.767</v>
      </c>
      <c r="G2414">
        <v>80</v>
      </c>
      <c r="H2414" t="s">
        <v>51</v>
      </c>
      <c r="I2414" t="s">
        <v>364</v>
      </c>
      <c r="J2414" t="s">
        <v>803</v>
      </c>
      <c r="K2414" s="23" t="str">
        <f>CONCATENATE(G:G,H:H,I:I,J:J)</f>
        <v>80FXM</v>
      </c>
      <c r="M2414" t="str">
        <f>VLOOKUP(B:B,CLIENTS!A:C,3,FALSE)</f>
        <v>CH000</v>
      </c>
      <c r="N2414" s="51" t="str">
        <f>RIGHT(M:M,3)</f>
        <v>000</v>
      </c>
      <c r="O2414" s="52">
        <f>C2414+N2414+30</f>
        <v>44622</v>
      </c>
    </row>
  </sheetData>
  <autoFilter ref="A1:R2414"/>
  <sortState ref="A2:R2414">
    <sortCondition ref="B2:B2414"/>
  </sortState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I85"/>
  <sheetViews>
    <sheetView topLeftCell="L34" workbookViewId="0">
      <selection activeCell="AG70" sqref="AG70"/>
    </sheetView>
  </sheetViews>
  <sheetFormatPr baseColWidth="10" defaultColWidth="6.7109375" defaultRowHeight="12.75"/>
  <cols>
    <col min="1" max="1" width="17.85546875" style="11" bestFit="1" customWidth="1"/>
    <col min="2" max="2" width="8" style="11" bestFit="1" customWidth="1"/>
    <col min="3" max="3" width="7.7109375" style="11" bestFit="1" customWidth="1"/>
    <col min="4" max="4" width="8" style="11" bestFit="1" customWidth="1"/>
    <col min="5" max="5" width="8.5703125" style="11" customWidth="1"/>
    <col min="6" max="6" width="8" style="11" bestFit="1" customWidth="1"/>
    <col min="7" max="7" width="7.5703125" style="3" bestFit="1" customWidth="1"/>
    <col min="8" max="8" width="7.85546875" style="3" bestFit="1" customWidth="1"/>
    <col min="9" max="9" width="8" style="3" bestFit="1" customWidth="1"/>
    <col min="10" max="10" width="7.7109375" style="3" bestFit="1" customWidth="1"/>
    <col min="11" max="11" width="8.140625" style="3" bestFit="1" customWidth="1"/>
    <col min="12" max="15" width="8" style="3" bestFit="1" customWidth="1"/>
    <col min="16" max="16" width="8.28515625" style="3" bestFit="1" customWidth="1"/>
    <col min="17" max="17" width="6.7109375" style="3"/>
    <col min="18" max="18" width="17.85546875" style="11" bestFit="1" customWidth="1"/>
    <col min="19" max="19" width="9.140625" style="11" bestFit="1" customWidth="1"/>
    <col min="20" max="20" width="7.5703125" style="11" bestFit="1" customWidth="1"/>
    <col min="21" max="21" width="9.140625" style="11" bestFit="1" customWidth="1"/>
    <col min="22" max="22" width="9.7109375" style="11" bestFit="1" customWidth="1"/>
    <col min="23" max="23" width="8.140625" style="11" bestFit="1" customWidth="1"/>
    <col min="24" max="24" width="7.140625" style="3" bestFit="1" customWidth="1"/>
    <col min="25" max="25" width="8.140625" style="3" bestFit="1" customWidth="1"/>
    <col min="26" max="27" width="10.140625" style="3" bestFit="1" customWidth="1"/>
    <col min="28" max="31" width="11.140625" style="3" bestFit="1" customWidth="1"/>
    <col min="32" max="33" width="12.7109375" style="3" bestFit="1" customWidth="1"/>
    <col min="34" max="34" width="12.7109375" style="9" bestFit="1" customWidth="1"/>
    <col min="35" max="16384" width="6.7109375" style="4"/>
  </cols>
  <sheetData>
    <row r="2" spans="1:35" ht="25.5">
      <c r="A2" s="1" t="s">
        <v>53</v>
      </c>
      <c r="B2" s="31" t="s">
        <v>1275</v>
      </c>
      <c r="C2" s="31">
        <v>2013</v>
      </c>
      <c r="D2" s="31">
        <v>2014</v>
      </c>
      <c r="E2" s="31">
        <v>2015</v>
      </c>
      <c r="F2" s="26">
        <v>2016</v>
      </c>
      <c r="G2" s="26">
        <v>2017</v>
      </c>
      <c r="H2" s="26">
        <v>2018</v>
      </c>
      <c r="I2" s="26">
        <v>2019</v>
      </c>
      <c r="J2" s="26">
        <v>2020</v>
      </c>
      <c r="K2" s="25" t="s">
        <v>2259</v>
      </c>
      <c r="L2" s="25" t="s">
        <v>2879</v>
      </c>
      <c r="M2" s="25">
        <v>44470</v>
      </c>
      <c r="N2" s="25">
        <v>44501</v>
      </c>
      <c r="O2" s="25">
        <v>44531</v>
      </c>
      <c r="P2" s="25">
        <v>44562</v>
      </c>
      <c r="R2" s="1" t="s">
        <v>53</v>
      </c>
      <c r="S2" s="31" t="s">
        <v>1275</v>
      </c>
      <c r="T2" s="31">
        <v>2013</v>
      </c>
      <c r="U2" s="31">
        <v>2014</v>
      </c>
      <c r="V2" s="31">
        <v>2015</v>
      </c>
      <c r="W2" s="26">
        <v>2016</v>
      </c>
      <c r="X2" s="26">
        <v>2017</v>
      </c>
      <c r="Y2" s="26">
        <v>2018</v>
      </c>
      <c r="Z2" s="26">
        <v>2019</v>
      </c>
      <c r="AA2" s="26">
        <v>2020</v>
      </c>
      <c r="AB2" s="25" t="s">
        <v>2259</v>
      </c>
      <c r="AC2" s="25" t="s">
        <v>2879</v>
      </c>
      <c r="AD2" s="25">
        <v>44470</v>
      </c>
      <c r="AE2" s="25">
        <v>44501</v>
      </c>
      <c r="AF2" s="25">
        <v>44531</v>
      </c>
      <c r="AG2" s="25">
        <v>44562</v>
      </c>
      <c r="AH2" s="2" t="s">
        <v>54</v>
      </c>
    </row>
    <row r="3" spans="1:35">
      <c r="A3" s="5" t="s">
        <v>55</v>
      </c>
      <c r="B3" s="17" t="s">
        <v>511</v>
      </c>
      <c r="C3" s="17" t="s">
        <v>224</v>
      </c>
      <c r="D3" s="17" t="s">
        <v>229</v>
      </c>
      <c r="E3" s="17" t="s">
        <v>234</v>
      </c>
      <c r="F3" s="17" t="s">
        <v>240</v>
      </c>
      <c r="G3" s="6" t="s">
        <v>56</v>
      </c>
      <c r="H3" s="6" t="s">
        <v>104</v>
      </c>
      <c r="I3" s="6" t="s">
        <v>144</v>
      </c>
      <c r="J3" s="6" t="s">
        <v>178</v>
      </c>
      <c r="K3" s="6" t="s">
        <v>396</v>
      </c>
      <c r="L3" s="17" t="s">
        <v>927</v>
      </c>
      <c r="M3" s="17" t="s">
        <v>1135</v>
      </c>
      <c r="N3" s="17" t="s">
        <v>551</v>
      </c>
      <c r="O3" s="17" t="s">
        <v>632</v>
      </c>
      <c r="P3" s="17" t="s">
        <v>745</v>
      </c>
      <c r="R3" s="5" t="s">
        <v>55</v>
      </c>
      <c r="S3" s="6">
        <f>SUMIF(SND!K:K,Feuil1!B3,SND!F:F)</f>
        <v>99.381</v>
      </c>
      <c r="T3" s="6">
        <f>SUMIF(SND!K:K,Feuil1!C3,SND!F:F)</f>
        <v>-3.577</v>
      </c>
      <c r="U3" s="6">
        <f>SUMIF(SND!K:K,Feuil1!D3,SND!F:F)</f>
        <v>-2.5369999999999999</v>
      </c>
      <c r="V3" s="6">
        <f>SUMIF(SND!K:K,Feuil1!E3,SND!F:F)</f>
        <v>0</v>
      </c>
      <c r="W3" s="6">
        <f>SUMIF(SND!K:K,Feuil1!F3,SND!F:F)</f>
        <v>-194.62799999999999</v>
      </c>
      <c r="X3" s="6">
        <f>SUMIF(SND!K:K,Feuil1!G3,SND!F:F)</f>
        <v>-11.534000000000001</v>
      </c>
      <c r="Y3" s="6">
        <f>SUMIF(SND!K:K,Feuil1!H3,SND!F:F)</f>
        <v>-438.54599999999999</v>
      </c>
      <c r="Z3" s="6">
        <f>SUMIF(SND!K:K,Feuil1!I3,SND!F:F)</f>
        <v>-23.677000000000003</v>
      </c>
      <c r="AA3" s="6">
        <f>SUMIF(SND!K:K,Feuil1!J3,SND!F:F)</f>
        <v>19582.116000000002</v>
      </c>
      <c r="AB3" s="6">
        <f>SUMIF(SND!K:K,Feuil1!K3,SND!F:F)</f>
        <v>-1104.184</v>
      </c>
      <c r="AC3" s="6">
        <f>SUMIF(SND!K:K,Feuil1!L3,SND!F:F)</f>
        <v>19091.088000000003</v>
      </c>
      <c r="AD3" s="6">
        <f>SUMIF(SND!K:K,Feuil1!M3,SND!F:F)</f>
        <v>75246.891000000003</v>
      </c>
      <c r="AE3" s="6">
        <f>SUMIF(SND!K:K,Feuil1!N3,SND!F:F)</f>
        <v>17407.044999999998</v>
      </c>
      <c r="AF3" s="6">
        <f>SUMIF(SND!K:K,Feuil1!O3,SND!F:F)</f>
        <v>151517.80800000002</v>
      </c>
      <c r="AG3" s="6">
        <f>SUMIF(SND!K:K,Feuil1!P3,SND!F:F)</f>
        <v>804348.22300000011</v>
      </c>
      <c r="AH3" s="7">
        <f t="shared" ref="AH3:AH9" si="0">SUM(S3:AG3)</f>
        <v>1085513.8690000002</v>
      </c>
    </row>
    <row r="4" spans="1:35">
      <c r="A4" s="5" t="s">
        <v>57</v>
      </c>
      <c r="B4" s="17" t="s">
        <v>512</v>
      </c>
      <c r="C4" s="17" t="s">
        <v>225</v>
      </c>
      <c r="D4" s="17" t="s">
        <v>230</v>
      </c>
      <c r="E4" s="17" t="s">
        <v>235</v>
      </c>
      <c r="F4" s="17" t="s">
        <v>241</v>
      </c>
      <c r="G4" s="6" t="s">
        <v>58</v>
      </c>
      <c r="H4" s="6" t="s">
        <v>105</v>
      </c>
      <c r="I4" s="6" t="s">
        <v>145</v>
      </c>
      <c r="J4" s="6" t="s">
        <v>179</v>
      </c>
      <c r="K4" s="6" t="s">
        <v>397</v>
      </c>
      <c r="L4" s="17" t="s">
        <v>928</v>
      </c>
      <c r="M4" s="17" t="s">
        <v>1136</v>
      </c>
      <c r="N4" s="17" t="s">
        <v>552</v>
      </c>
      <c r="O4" s="17" t="s">
        <v>633</v>
      </c>
      <c r="P4" s="17" t="s">
        <v>746</v>
      </c>
      <c r="R4" s="5" t="s">
        <v>57</v>
      </c>
      <c r="S4" s="6">
        <f>SUMIF(SND!K:K,Feuil1!B4,SND!F:F)</f>
        <v>2823.0889999999999</v>
      </c>
      <c r="T4" s="6">
        <f>SUMIF(SND!K:K,Feuil1!C4,SND!F:F)</f>
        <v>-17.832000000000004</v>
      </c>
      <c r="U4" s="6">
        <f>SUMIF(SND!K:K,Feuil1!D4,SND!F:F)</f>
        <v>343.62400000000002</v>
      </c>
      <c r="V4" s="6">
        <f>SUMIF(SND!K:K,Feuil1!E4,SND!F:F)</f>
        <v>-58.625</v>
      </c>
      <c r="W4" s="6">
        <f>SUMIF(SND!K:K,Feuil1!F4,SND!F:F)</f>
        <v>166.29599999999999</v>
      </c>
      <c r="X4" s="6">
        <f>SUMIF(SND!K:K,Feuil1!G4,SND!F:F)</f>
        <v>-12.627000000000001</v>
      </c>
      <c r="Y4" s="6">
        <f>SUMIF(SND!K:K,Feuil1!H4,SND!F:F)</f>
        <v>0</v>
      </c>
      <c r="Z4" s="6">
        <f>SUMIF(SND!K:K,Feuil1!I4,SND!F:F)</f>
        <v>-655.94800000000009</v>
      </c>
      <c r="AA4" s="6">
        <f>SUMIF(SND!K:K,Feuil1!J4,SND!F:F)</f>
        <v>9650.1360000000004</v>
      </c>
      <c r="AB4" s="6">
        <f>SUMIF(SND!K:K,Feuil1!K4,SND!F:F)</f>
        <v>68786.670999999973</v>
      </c>
      <c r="AC4" s="6">
        <f>SUMIF(SND!K:K,Feuil1!L4,SND!F:F)</f>
        <v>152534.068</v>
      </c>
      <c r="AD4" s="6">
        <f>SUMIF(SND!K:K,Feuil1!M4,SND!F:F)</f>
        <v>96929.25099999996</v>
      </c>
      <c r="AE4" s="6">
        <f>SUMIF(SND!K:K,Feuil1!N4,SND!F:F)</f>
        <v>162746.21700000003</v>
      </c>
      <c r="AF4" s="6">
        <f>SUMIF(SND!K:K,Feuil1!O4,SND!F:F)</f>
        <v>348938.86899999983</v>
      </c>
      <c r="AG4" s="6">
        <f>SUMIF(SND!K:K,Feuil1!P4,SND!F:F)</f>
        <v>299418.04199999996</v>
      </c>
      <c r="AH4" s="7">
        <f t="shared" si="0"/>
        <v>1141591.2309999997</v>
      </c>
    </row>
    <row r="5" spans="1:35">
      <c r="A5" s="5" t="s">
        <v>59</v>
      </c>
      <c r="B5" s="17" t="s">
        <v>513</v>
      </c>
      <c r="C5" s="17" t="s">
        <v>226</v>
      </c>
      <c r="D5" s="17" t="s">
        <v>231</v>
      </c>
      <c r="E5" s="17" t="s">
        <v>236</v>
      </c>
      <c r="F5" s="17" t="s">
        <v>242</v>
      </c>
      <c r="G5" s="6" t="s">
        <v>60</v>
      </c>
      <c r="H5" s="6" t="s">
        <v>106</v>
      </c>
      <c r="I5" s="6" t="s">
        <v>146</v>
      </c>
      <c r="J5" s="17" t="s">
        <v>208</v>
      </c>
      <c r="K5" s="17" t="s">
        <v>398</v>
      </c>
      <c r="L5" s="17" t="s">
        <v>929</v>
      </c>
      <c r="M5" s="17" t="s">
        <v>1137</v>
      </c>
      <c r="N5" s="17" t="s">
        <v>553</v>
      </c>
      <c r="O5" s="17" t="s">
        <v>634</v>
      </c>
      <c r="P5" s="17" t="s">
        <v>747</v>
      </c>
      <c r="R5" s="5" t="s">
        <v>59</v>
      </c>
      <c r="S5" s="6">
        <f>SUMIF(SND!K:K,Feuil1!B5,SND!F:F)</f>
        <v>0</v>
      </c>
      <c r="T5" s="6">
        <f>SUMIF(SND!K:K,Feuil1!C5,SND!F:F)</f>
        <v>0</v>
      </c>
      <c r="U5" s="6">
        <f>SUMIF(SND!K:K,Feuil1!D5,SND!F:F)</f>
        <v>0</v>
      </c>
      <c r="V5" s="6">
        <f>SUMIF(SND!K:K,Feuil1!E5,SND!F:F)</f>
        <v>0</v>
      </c>
      <c r="W5" s="6">
        <f>SUMIF(SND!K:K,Feuil1!F5,SND!F:F)</f>
        <v>108.48</v>
      </c>
      <c r="X5" s="6">
        <f>SUMIF(SND!K:K,Feuil1!G5,SND!F:F)</f>
        <v>0</v>
      </c>
      <c r="Y5" s="6">
        <f>SUMIF(SND!K:K,Feuil1!H5,SND!F:F)</f>
        <v>0</v>
      </c>
      <c r="Z5" s="6">
        <f>SUMIF(SND!K:K,Feuil1!I5,SND!F:F)</f>
        <v>0</v>
      </c>
      <c r="AA5" s="6">
        <f>SUMIF(SND!K:K,Feuil1!J5,SND!F:F)</f>
        <v>0</v>
      </c>
      <c r="AB5" s="6">
        <f>SUMIF(SND!K:K,Feuil1!K5,SND!F:F)</f>
        <v>179368.69999999998</v>
      </c>
      <c r="AC5" s="6">
        <f>SUMIF(SND!K:K,Feuil1!L5,SND!F:F)</f>
        <v>242967.65199999997</v>
      </c>
      <c r="AD5" s="6">
        <f>SUMIF(SND!K:K,Feuil1!M5,SND!F:F)</f>
        <v>582.53</v>
      </c>
      <c r="AE5" s="6">
        <f>SUMIF(SND!K:K,Feuil1!N5,SND!F:F)</f>
        <v>441.72799999999995</v>
      </c>
      <c r="AF5" s="6">
        <f>SUMIF(SND!K:K,Feuil1!O5,SND!F:F)</f>
        <v>237209.28399999996</v>
      </c>
      <c r="AG5" s="6">
        <f>SUMIF(SND!K:K,Feuil1!P5,SND!F:F)</f>
        <v>567198.0129999998</v>
      </c>
      <c r="AH5" s="7">
        <f t="shared" si="0"/>
        <v>1227876.3869999996</v>
      </c>
    </row>
    <row r="6" spans="1:35">
      <c r="A6" s="5" t="s">
        <v>61</v>
      </c>
      <c r="B6" s="17" t="s">
        <v>514</v>
      </c>
      <c r="C6" s="17" t="s">
        <v>227</v>
      </c>
      <c r="D6" s="17" t="s">
        <v>232</v>
      </c>
      <c r="E6" s="17" t="s">
        <v>237</v>
      </c>
      <c r="F6" s="17" t="s">
        <v>243</v>
      </c>
      <c r="G6" s="6" t="s">
        <v>62</v>
      </c>
      <c r="H6" s="6" t="s">
        <v>107</v>
      </c>
      <c r="I6" s="6" t="s">
        <v>147</v>
      </c>
      <c r="J6" s="6" t="s">
        <v>180</v>
      </c>
      <c r="K6" s="6" t="s">
        <v>399</v>
      </c>
      <c r="L6" s="17" t="s">
        <v>930</v>
      </c>
      <c r="M6" s="17" t="s">
        <v>1138</v>
      </c>
      <c r="N6" s="17" t="s">
        <v>554</v>
      </c>
      <c r="O6" s="17" t="s">
        <v>635</v>
      </c>
      <c r="P6" s="17" t="s">
        <v>748</v>
      </c>
      <c r="R6" s="5" t="s">
        <v>61</v>
      </c>
      <c r="S6" s="6">
        <f>SUMIF(SND!K:K,Feuil1!B6,SND!F:F)</f>
        <v>435.82700000000006</v>
      </c>
      <c r="T6" s="6">
        <f>SUMIF(SND!K:K,Feuil1!C6,SND!F:F)</f>
        <v>0</v>
      </c>
      <c r="U6" s="6">
        <f>SUMIF(SND!K:K,Feuil1!D6,SND!F:F)</f>
        <v>4619.4620000000004</v>
      </c>
      <c r="V6" s="6">
        <f>SUMIF(SND!K:K,Feuil1!E6,SND!F:F)</f>
        <v>-3433.5680000000002</v>
      </c>
      <c r="W6" s="6">
        <f>SUMIF(SND!K:K,Feuil1!F6,SND!F:F)</f>
        <v>0</v>
      </c>
      <c r="X6" s="6">
        <f>SUMIF(SND!K:K,Feuil1!G6,SND!F:F)</f>
        <v>0</v>
      </c>
      <c r="Y6" s="6">
        <f>SUMIF(SND!K:K,Feuil1!H6,SND!F:F)</f>
        <v>0</v>
      </c>
      <c r="Z6" s="6">
        <f>SUMIF(SND!K:K,Feuil1!I6,SND!F:F)</f>
        <v>0</v>
      </c>
      <c r="AA6" s="6">
        <f>SUMIF(SND!K:K,Feuil1!J6,SND!F:F)</f>
        <v>0</v>
      </c>
      <c r="AB6" s="6">
        <f>SUMIF(SND!K:K,Feuil1!K6,SND!F:F)</f>
        <v>0</v>
      </c>
      <c r="AC6" s="6">
        <f>SUMIF(SND!K:K,Feuil1!L6,SND!F:F)</f>
        <v>0</v>
      </c>
      <c r="AD6" s="6">
        <f>SUMIF(SND!K:K,Feuil1!M6,SND!F:F)</f>
        <v>309.995</v>
      </c>
      <c r="AE6" s="6">
        <f>SUMIF(SND!K:K,Feuil1!N6,SND!F:F)</f>
        <v>0</v>
      </c>
      <c r="AF6" s="6">
        <f>SUMIF(SND!K:K,Feuil1!O6,SND!F:F)</f>
        <v>182.07499999999999</v>
      </c>
      <c r="AG6" s="6">
        <f>SUMIF(SND!K:K,Feuil1!P6,SND!F:F)</f>
        <v>0</v>
      </c>
      <c r="AH6" s="7">
        <f t="shared" si="0"/>
        <v>2113.7910000000002</v>
      </c>
    </row>
    <row r="7" spans="1:35" s="10" customFormat="1">
      <c r="A7" s="8" t="s">
        <v>63</v>
      </c>
      <c r="B7" s="7">
        <f t="shared" ref="B7" si="1">SUM(B3:B6)</f>
        <v>0</v>
      </c>
      <c r="C7" s="7">
        <f t="shared" ref="C7:F7" si="2">SUM(C3:C6)</f>
        <v>0</v>
      </c>
      <c r="D7" s="7">
        <f t="shared" si="2"/>
        <v>0</v>
      </c>
      <c r="E7" s="7">
        <f t="shared" si="2"/>
        <v>0</v>
      </c>
      <c r="F7" s="7">
        <f t="shared" si="2"/>
        <v>0</v>
      </c>
      <c r="G7" s="7">
        <f t="shared" ref="G7:N7" si="3">SUM(G3:G6)</f>
        <v>0</v>
      </c>
      <c r="H7" s="7">
        <f t="shared" si="3"/>
        <v>0</v>
      </c>
      <c r="I7" s="7">
        <f t="shared" si="3"/>
        <v>0</v>
      </c>
      <c r="J7" s="7">
        <f t="shared" si="3"/>
        <v>0</v>
      </c>
      <c r="K7" s="7">
        <f t="shared" si="3"/>
        <v>0</v>
      </c>
      <c r="L7" s="7">
        <f t="shared" ref="L7:M7" si="4">SUM(L3:L6)</f>
        <v>0</v>
      </c>
      <c r="M7" s="7">
        <f t="shared" si="4"/>
        <v>0</v>
      </c>
      <c r="N7" s="7">
        <f t="shared" si="3"/>
        <v>0</v>
      </c>
      <c r="O7" s="7">
        <f t="shared" ref="O7" si="5">SUM(O3:O6)</f>
        <v>0</v>
      </c>
      <c r="P7" s="7">
        <f t="shared" ref="P7" si="6">SUM(P3:P6)</f>
        <v>0</v>
      </c>
      <c r="Q7" s="9"/>
      <c r="R7" s="8" t="s">
        <v>63</v>
      </c>
      <c r="S7" s="7">
        <f t="shared" ref="S7" si="7">SUM(S3:S6)</f>
        <v>3358.297</v>
      </c>
      <c r="T7" s="7">
        <f t="shared" ref="T7:W7" si="8">SUM(T3:T6)</f>
        <v>-21.409000000000006</v>
      </c>
      <c r="U7" s="7">
        <f t="shared" si="8"/>
        <v>4960.5490000000009</v>
      </c>
      <c r="V7" s="7">
        <f t="shared" si="8"/>
        <v>-3492.1930000000002</v>
      </c>
      <c r="W7" s="7">
        <f t="shared" si="8"/>
        <v>80.14800000000001</v>
      </c>
      <c r="X7" s="7">
        <f t="shared" ref="X7:AE7" si="9">SUM(X3:X6)</f>
        <v>-24.161000000000001</v>
      </c>
      <c r="Y7" s="7">
        <f t="shared" si="9"/>
        <v>-438.54599999999999</v>
      </c>
      <c r="Z7" s="7">
        <f t="shared" si="9"/>
        <v>-679.62500000000011</v>
      </c>
      <c r="AA7" s="7">
        <f t="shared" si="9"/>
        <v>29232.252</v>
      </c>
      <c r="AB7" s="7">
        <f t="shared" si="9"/>
        <v>247051.18699999998</v>
      </c>
      <c r="AC7" s="7">
        <f t="shared" ref="AC7:AD7" si="10">SUM(AC3:AC6)</f>
        <v>414592.80799999996</v>
      </c>
      <c r="AD7" s="7">
        <f t="shared" si="10"/>
        <v>173068.66699999996</v>
      </c>
      <c r="AE7" s="7">
        <f t="shared" si="9"/>
        <v>180594.99000000005</v>
      </c>
      <c r="AF7" s="7">
        <f t="shared" ref="AF7" si="11">SUM(AF3:AF6)</f>
        <v>737848.03599999973</v>
      </c>
      <c r="AG7" s="7">
        <f t="shared" ref="AG7" si="12">SUM(AG3:AG6)</f>
        <v>1670964.2779999999</v>
      </c>
      <c r="AH7" s="7">
        <f t="shared" si="0"/>
        <v>3457095.2779999995</v>
      </c>
    </row>
    <row r="8" spans="1:35">
      <c r="A8" s="5" t="s">
        <v>64</v>
      </c>
      <c r="B8" s="17" t="s">
        <v>515</v>
      </c>
      <c r="C8" s="17" t="s">
        <v>228</v>
      </c>
      <c r="D8" s="17" t="s">
        <v>233</v>
      </c>
      <c r="E8" s="17" t="s">
        <v>238</v>
      </c>
      <c r="F8" s="17" t="s">
        <v>244</v>
      </c>
      <c r="G8" s="6" t="s">
        <v>547</v>
      </c>
      <c r="H8" s="6" t="s">
        <v>108</v>
      </c>
      <c r="I8" s="6" t="s">
        <v>148</v>
      </c>
      <c r="J8" s="6" t="s">
        <v>181</v>
      </c>
      <c r="K8" s="6" t="s">
        <v>400</v>
      </c>
      <c r="L8" s="17" t="s">
        <v>931</v>
      </c>
      <c r="M8" s="17" t="s">
        <v>1139</v>
      </c>
      <c r="N8" s="17" t="s">
        <v>555</v>
      </c>
      <c r="O8" s="17" t="s">
        <v>636</v>
      </c>
      <c r="P8" s="17" t="s">
        <v>749</v>
      </c>
      <c r="R8" s="5" t="s">
        <v>64</v>
      </c>
      <c r="S8" s="6">
        <f>SUMIF(SND!K:K,Feuil1!B8,SND!F:F)</f>
        <v>1190.625</v>
      </c>
      <c r="T8" s="6">
        <f>SUMIF(SND!K:K,Feuil1!C8,SND!F:F)</f>
        <v>0</v>
      </c>
      <c r="U8" s="6">
        <f>SUMIF(SND!K:K,Feuil1!D8,SND!F:F)</f>
        <v>180.04599999999999</v>
      </c>
      <c r="V8" s="6">
        <f>SUMIF(SND!K:K,Feuil1!E8,SND!F:F)+SUMIF(SND!K:K,Feuil1!E10,SND!F:F)</f>
        <v>1524.38</v>
      </c>
      <c r="W8" s="6">
        <f>SUMIF(SND!K:K,Feuil1!F8,SND!F:F)+SUMIF(SND!K:K,Feuil1!F10,SND!F:F)</f>
        <v>0</v>
      </c>
      <c r="X8" s="6">
        <f>SUMIF(SND!K:K,Feuil1!G8,SND!F:F)+SUMIF(SND!K:K,Feuil1!G10,SND!F:F)</f>
        <v>0</v>
      </c>
      <c r="Y8" s="6">
        <f>SUMIF(SND!K:K,Feuil1!H8,SND!F:F)+SUMIF(SND!K:K,Feuil1!H10,SND!F:F)</f>
        <v>0</v>
      </c>
      <c r="Z8" s="6">
        <f>SUMIF(SND!K:K,Feuil1!I8,SND!F:F)+SUMIF(SND!K:K,Feuil1!I10,SND!F:F)+SUMIF(SND!K:K,Feuil1!I9,SND!F:F)</f>
        <v>0</v>
      </c>
      <c r="AA8" s="6">
        <f>SUMIF(SND!K:K,Feuil1!J8,SND!F:F)+SUMIF(SND!K:K,Feuil1!J10,SND!F:F)+SUMIF(SND!K:K,Feuil1!J9,SND!F:F)</f>
        <v>0</v>
      </c>
      <c r="AB8" s="6">
        <f>SUMIF(SND!K:K,Feuil1!K8,SND!F:F)+SUMIF(SND!K:K,Feuil1!K10,SND!F:F)+SUMIF(SND!K:K,Feuil1!K9,SND!F:F)</f>
        <v>4917.9939999999997</v>
      </c>
      <c r="AC8" s="6">
        <f>SUMIF(SND!K:K,Feuil1!L8,SND!F:F)+SUMIF(SND!K:K,Feuil1!L10,SND!F:F)+SUMIF(SND!K:K,Feuil1!L9,SND!F:F)</f>
        <v>0</v>
      </c>
      <c r="AD8" s="6">
        <f>SUMIF(SND!K:K,Feuil1!M8,SND!F:F)+SUMIF(SND!K:K,Feuil1!M10,SND!F:F)+SUMIF(SND!K:K,Feuil1!M9,SND!F:F)</f>
        <v>34748.337</v>
      </c>
      <c r="AE8" s="6">
        <f>SUMIF(SND!K:K,Feuil1!N8,SND!F:F)+SUMIF(SND!K:K,Feuil1!N10,SND!F:F)+SUMIF(SND!K:K,Feuil1!N9,SND!F:F)</f>
        <v>0</v>
      </c>
      <c r="AF8" s="6">
        <f>SUMIF(SND!K:K,Feuil1!O8,SND!F:F)+SUMIF(SND!K:K,Feuil1!O10,SND!F:F)+SUMIF(SND!K:K,Feuil1!O9,SND!F:F)</f>
        <v>15647.921999999999</v>
      </c>
      <c r="AG8" s="6">
        <f>SUMIF(SND!K:K,Feuil1!P8,SND!F:F)+SUMIF(SND!K:K,Feuil1!P10,SND!F:F)+SUMIF(SND!K:K,Feuil1!P9,SND!F:F)</f>
        <v>33898.775999999998</v>
      </c>
      <c r="AH8" s="7">
        <f t="shared" si="0"/>
        <v>92108.079999999987</v>
      </c>
    </row>
    <row r="9" spans="1:35" s="10" customFormat="1">
      <c r="A9" s="5"/>
      <c r="B9" s="17"/>
      <c r="C9" s="17"/>
      <c r="D9" s="17"/>
      <c r="E9" s="17"/>
      <c r="F9" s="17"/>
      <c r="G9" s="6"/>
      <c r="H9" s="6"/>
      <c r="I9" s="6" t="s">
        <v>388</v>
      </c>
      <c r="J9" s="6" t="s">
        <v>395</v>
      </c>
      <c r="K9" s="6" t="s">
        <v>436</v>
      </c>
      <c r="L9" s="17" t="s">
        <v>932</v>
      </c>
      <c r="M9" s="17" t="s">
        <v>1140</v>
      </c>
      <c r="N9" s="17" t="s">
        <v>556</v>
      </c>
      <c r="O9" s="17" t="s">
        <v>637</v>
      </c>
      <c r="P9" s="17" t="s">
        <v>750</v>
      </c>
      <c r="Q9" s="9"/>
      <c r="R9" s="8" t="s">
        <v>65</v>
      </c>
      <c r="S9" s="7">
        <f t="shared" ref="S9" si="13">SUM(S7:S8)</f>
        <v>4548.9220000000005</v>
      </c>
      <c r="T9" s="7">
        <f t="shared" ref="T9:W9" si="14">SUM(T7:T8)</f>
        <v>-21.409000000000006</v>
      </c>
      <c r="U9" s="7">
        <f t="shared" si="14"/>
        <v>5140.5950000000012</v>
      </c>
      <c r="V9" s="7">
        <f t="shared" si="14"/>
        <v>-1967.8130000000001</v>
      </c>
      <c r="W9" s="7">
        <f t="shared" si="14"/>
        <v>80.14800000000001</v>
      </c>
      <c r="X9" s="7">
        <f t="shared" ref="X9:Y9" si="15">SUM(X7:X8)</f>
        <v>-24.161000000000001</v>
      </c>
      <c r="Y9" s="7">
        <f t="shared" si="15"/>
        <v>-438.54599999999999</v>
      </c>
      <c r="Z9" s="7">
        <f t="shared" ref="Z9" si="16">SUM(Z7:Z8)</f>
        <v>-679.62500000000011</v>
      </c>
      <c r="AA9" s="7">
        <f t="shared" ref="AA9:AB9" si="17">SUM(AA7:AA8)</f>
        <v>29232.252</v>
      </c>
      <c r="AB9" s="7">
        <f t="shared" si="17"/>
        <v>251969.18099999998</v>
      </c>
      <c r="AC9" s="7">
        <f t="shared" ref="AC9:AD9" si="18">SUM(AC7:AC8)</f>
        <v>414592.80799999996</v>
      </c>
      <c r="AD9" s="7">
        <f t="shared" si="18"/>
        <v>207817.00399999996</v>
      </c>
      <c r="AE9" s="7">
        <f t="shared" ref="AE9" si="19">SUM(AE7:AE8)</f>
        <v>180594.99000000005</v>
      </c>
      <c r="AF9" s="7">
        <f t="shared" ref="AF9" si="20">SUM(AF7:AF8)</f>
        <v>753495.95799999975</v>
      </c>
      <c r="AG9" s="7">
        <f t="shared" ref="AG9" si="21">SUM(AG7:AG8)</f>
        <v>1704863.054</v>
      </c>
      <c r="AH9" s="7">
        <f t="shared" si="0"/>
        <v>3549203.3579999995</v>
      </c>
    </row>
    <row r="10" spans="1:35">
      <c r="A10" s="5"/>
      <c r="B10" s="17" t="s">
        <v>515</v>
      </c>
      <c r="C10" s="17" t="s">
        <v>228</v>
      </c>
      <c r="D10" s="17" t="s">
        <v>233</v>
      </c>
      <c r="E10" s="17" t="s">
        <v>239</v>
      </c>
      <c r="F10" s="17" t="s">
        <v>245</v>
      </c>
      <c r="G10" s="6" t="s">
        <v>109</v>
      </c>
      <c r="H10" s="6" t="s">
        <v>110</v>
      </c>
      <c r="I10" s="17" t="s">
        <v>440</v>
      </c>
      <c r="J10" s="17" t="s">
        <v>439</v>
      </c>
      <c r="K10" s="17" t="s">
        <v>401</v>
      </c>
      <c r="L10" s="17" t="s">
        <v>933</v>
      </c>
      <c r="M10" s="17" t="s">
        <v>1141</v>
      </c>
      <c r="N10" s="17" t="s">
        <v>557</v>
      </c>
      <c r="O10" s="17" t="s">
        <v>638</v>
      </c>
      <c r="P10" s="17" t="s">
        <v>751</v>
      </c>
    </row>
    <row r="12" spans="1:35" ht="25.5">
      <c r="A12" s="1" t="s">
        <v>66</v>
      </c>
      <c r="B12" s="31" t="s">
        <v>1275</v>
      </c>
      <c r="C12" s="31">
        <v>2013</v>
      </c>
      <c r="D12" s="31">
        <v>2014</v>
      </c>
      <c r="E12" s="31">
        <v>2015</v>
      </c>
      <c r="F12" s="26">
        <v>2016</v>
      </c>
      <c r="G12" s="26">
        <v>2017</v>
      </c>
      <c r="H12" s="26">
        <v>2018</v>
      </c>
      <c r="I12" s="26">
        <v>2019</v>
      </c>
      <c r="J12" s="26">
        <v>2020</v>
      </c>
      <c r="K12" s="25" t="s">
        <v>2259</v>
      </c>
      <c r="L12" s="25" t="s">
        <v>2879</v>
      </c>
      <c r="M12" s="25">
        <v>44470</v>
      </c>
      <c r="N12" s="25">
        <v>44501</v>
      </c>
      <c r="O12" s="25">
        <v>44531</v>
      </c>
      <c r="P12" s="25">
        <v>44562</v>
      </c>
      <c r="R12" s="1" t="s">
        <v>66</v>
      </c>
      <c r="S12" s="31" t="s">
        <v>1275</v>
      </c>
      <c r="T12" s="31">
        <v>2013</v>
      </c>
      <c r="U12" s="31">
        <v>2014</v>
      </c>
      <c r="V12" s="31">
        <v>2015</v>
      </c>
      <c r="W12" s="26">
        <v>2016</v>
      </c>
      <c r="X12" s="26">
        <v>2017</v>
      </c>
      <c r="Y12" s="26">
        <v>2018</v>
      </c>
      <c r="Z12" s="26">
        <v>2019</v>
      </c>
      <c r="AA12" s="26">
        <v>2020</v>
      </c>
      <c r="AB12" s="25" t="s">
        <v>2259</v>
      </c>
      <c r="AC12" s="25" t="s">
        <v>2879</v>
      </c>
      <c r="AD12" s="25">
        <v>44470</v>
      </c>
      <c r="AE12" s="25">
        <v>44501</v>
      </c>
      <c r="AF12" s="25">
        <v>44531</v>
      </c>
      <c r="AG12" s="25">
        <v>44562</v>
      </c>
      <c r="AH12" s="2" t="s">
        <v>54</v>
      </c>
    </row>
    <row r="13" spans="1:35">
      <c r="A13" s="5" t="s">
        <v>55</v>
      </c>
      <c r="B13" s="17" t="s">
        <v>516</v>
      </c>
      <c r="C13" s="17" t="s">
        <v>246</v>
      </c>
      <c r="D13" s="17" t="s">
        <v>247</v>
      </c>
      <c r="E13" s="17" t="s">
        <v>248</v>
      </c>
      <c r="F13" s="17" t="s">
        <v>249</v>
      </c>
      <c r="G13" s="6" t="s">
        <v>67</v>
      </c>
      <c r="H13" s="16" t="s">
        <v>111</v>
      </c>
      <c r="I13" s="16" t="s">
        <v>149</v>
      </c>
      <c r="J13" s="16" t="s">
        <v>182</v>
      </c>
      <c r="K13" s="16" t="s">
        <v>402</v>
      </c>
      <c r="L13" s="16" t="s">
        <v>934</v>
      </c>
      <c r="M13" s="17" t="s">
        <v>1142</v>
      </c>
      <c r="N13" s="17" t="s">
        <v>558</v>
      </c>
      <c r="O13" s="17" t="s">
        <v>639</v>
      </c>
      <c r="P13" s="17" t="s">
        <v>752</v>
      </c>
      <c r="R13" s="5" t="s">
        <v>55</v>
      </c>
      <c r="S13" s="6">
        <f>SUMIF(SND!K:K,Feuil1!B13,SND!F:F)</f>
        <v>0</v>
      </c>
      <c r="T13" s="6">
        <f>SUMIF(SND!K:K,Feuil1!C13,SND!F:F)</f>
        <v>0</v>
      </c>
      <c r="U13" s="6">
        <f>SUMIF(SND!K:K,Feuil1!D13,SND!F:F)</f>
        <v>0</v>
      </c>
      <c r="V13" s="6">
        <f>SUMIF(SND!K:K,Feuil1!E13,SND!F:F)</f>
        <v>1243.7829999999999</v>
      </c>
      <c r="W13" s="6">
        <f>SUMIF(SND!K:K,Feuil1!F13,SND!F:F)</f>
        <v>0</v>
      </c>
      <c r="X13" s="6">
        <f>SUMIF(SND!K:K,Feuil1!G13,SND!F:F)</f>
        <v>0</v>
      </c>
      <c r="Y13" s="6">
        <f>SUMIF(SND!K:K,Feuil1!H13,SND!F:F)</f>
        <v>0</v>
      </c>
      <c r="Z13" s="6">
        <f>SUMIF(SND!K:K,Feuil1!I13,SND!F:F)</f>
        <v>0</v>
      </c>
      <c r="AA13" s="6">
        <f>SUMIF(SND!K:K,Feuil1!J13,SND!F:F)</f>
        <v>1675.8630000000001</v>
      </c>
      <c r="AB13" s="6">
        <f>SUMIF(SND!K:K,Feuil1!K13,SND!F:F)</f>
        <v>936.25199999999995</v>
      </c>
      <c r="AC13" s="6">
        <f>SUMIF(SND!K:K,Feuil1!L13,SND!F:F)</f>
        <v>266.26799999999997</v>
      </c>
      <c r="AD13" s="6">
        <f>SUMIF(SND!K:K,Feuil1!M13,SND!F:F)</f>
        <v>4163.42</v>
      </c>
      <c r="AE13" s="6">
        <f>SUMIF(SND!K:K,Feuil1!N13,SND!F:F)</f>
        <v>7568.8640000000005</v>
      </c>
      <c r="AF13" s="6">
        <f>SUMIF(SND!K:K,Feuil1!O13,SND!F:F)</f>
        <v>161195.06100000002</v>
      </c>
      <c r="AG13" s="6">
        <f>SUMIF(SND!K:K,Feuil1!P13,SND!F:F)</f>
        <v>528561.08499999996</v>
      </c>
      <c r="AH13" s="7">
        <f t="shared" ref="AH13:AH19" si="22">SUM(S13:AG13)</f>
        <v>705610.59600000002</v>
      </c>
    </row>
    <row r="14" spans="1:35">
      <c r="A14" s="5" t="s">
        <v>57</v>
      </c>
      <c r="B14" s="17" t="s">
        <v>517</v>
      </c>
      <c r="C14" s="17" t="s">
        <v>250</v>
      </c>
      <c r="D14" s="17" t="s">
        <v>251</v>
      </c>
      <c r="E14" s="17" t="s">
        <v>252</v>
      </c>
      <c r="F14" s="17" t="s">
        <v>253</v>
      </c>
      <c r="G14" s="6" t="s">
        <v>68</v>
      </c>
      <c r="H14" s="16" t="s">
        <v>112</v>
      </c>
      <c r="I14" s="16" t="s">
        <v>150</v>
      </c>
      <c r="J14" s="16" t="s">
        <v>183</v>
      </c>
      <c r="K14" s="16" t="s">
        <v>403</v>
      </c>
      <c r="L14" s="16" t="s">
        <v>935</v>
      </c>
      <c r="M14" s="17" t="s">
        <v>1143</v>
      </c>
      <c r="N14" s="17" t="s">
        <v>559</v>
      </c>
      <c r="O14" s="17" t="s">
        <v>640</v>
      </c>
      <c r="P14" s="17" t="s">
        <v>753</v>
      </c>
      <c r="R14" s="5" t="s">
        <v>57</v>
      </c>
      <c r="S14" s="6">
        <f>SUMIF(SND!K:K,Feuil1!B14,SND!F:F)</f>
        <v>334.08</v>
      </c>
      <c r="T14" s="6">
        <f>SUMIF(SND!K:K,Feuil1!C14,SND!F:F)</f>
        <v>628.23599999999999</v>
      </c>
      <c r="U14" s="6">
        <f>SUMIF(SND!K:K,Feuil1!D14,SND!F:F)</f>
        <v>0</v>
      </c>
      <c r="V14" s="6">
        <f>SUMIF(SND!K:K,Feuil1!E14,SND!F:F)</f>
        <v>0</v>
      </c>
      <c r="W14" s="6">
        <f>SUMIF(SND!K:K,Feuil1!F14,SND!F:F)</f>
        <v>0</v>
      </c>
      <c r="X14" s="6">
        <f>SUMIF(SND!K:K,Feuil1!G14,SND!F:F)</f>
        <v>0</v>
      </c>
      <c r="Y14" s="6">
        <f>SUMIF(SND!K:K,Feuil1!H14,SND!F:F)</f>
        <v>0</v>
      </c>
      <c r="Z14" s="6">
        <f>SUMIF(SND!K:K,Feuil1!I14,SND!F:F)</f>
        <v>0</v>
      </c>
      <c r="AA14" s="6">
        <f>SUMIF(SND!K:K,Feuil1!J14,SND!F:F)</f>
        <v>0</v>
      </c>
      <c r="AB14" s="6">
        <f>SUMIF(SND!K:K,Feuil1!K14,SND!F:F)</f>
        <v>1477.7809999999999</v>
      </c>
      <c r="AC14" s="6">
        <f>SUMIF(SND!K:K,Feuil1!L14,SND!F:F)</f>
        <v>2181.1330000000003</v>
      </c>
      <c r="AD14" s="6">
        <f>SUMIF(SND!K:K,Feuil1!M14,SND!F:F)</f>
        <v>3437.0440000000003</v>
      </c>
      <c r="AE14" s="6">
        <f>SUMIF(SND!K:K,Feuil1!N14,SND!F:F)</f>
        <v>15567.035</v>
      </c>
      <c r="AF14" s="6">
        <f>SUMIF(SND!K:K,Feuil1!O14,SND!F:F)</f>
        <v>6105.72</v>
      </c>
      <c r="AG14" s="6">
        <f>SUMIF(SND!K:K,Feuil1!P14,SND!F:F)</f>
        <v>41375.267999999996</v>
      </c>
      <c r="AH14" s="7">
        <f t="shared" si="22"/>
        <v>71106.296999999991</v>
      </c>
    </row>
    <row r="15" spans="1:35">
      <c r="A15" s="5" t="s">
        <v>59</v>
      </c>
      <c r="B15" s="17" t="s">
        <v>518</v>
      </c>
      <c r="C15" s="17" t="s">
        <v>254</v>
      </c>
      <c r="D15" s="17" t="s">
        <v>255</v>
      </c>
      <c r="E15" s="17" t="s">
        <v>256</v>
      </c>
      <c r="F15" s="17" t="s">
        <v>257</v>
      </c>
      <c r="G15" s="6" t="s">
        <v>69</v>
      </c>
      <c r="H15" s="16" t="s">
        <v>113</v>
      </c>
      <c r="I15" s="16" t="s">
        <v>151</v>
      </c>
      <c r="J15" s="17" t="s">
        <v>207</v>
      </c>
      <c r="K15" s="17" t="s">
        <v>404</v>
      </c>
      <c r="L15" s="17" t="s">
        <v>936</v>
      </c>
      <c r="M15" s="17" t="s">
        <v>1144</v>
      </c>
      <c r="N15" s="17" t="s">
        <v>560</v>
      </c>
      <c r="O15" s="17" t="s">
        <v>641</v>
      </c>
      <c r="P15" s="17" t="s">
        <v>754</v>
      </c>
      <c r="R15" s="5" t="s">
        <v>59</v>
      </c>
      <c r="S15" s="6">
        <f>SUMIF(SND!K:K,Feuil1!B15,SND!F:F)</f>
        <v>0</v>
      </c>
      <c r="T15" s="6">
        <f>SUMIF(SND!K:K,Feuil1!C15,SND!F:F)</f>
        <v>0</v>
      </c>
      <c r="U15" s="6">
        <f>SUMIF(SND!K:K,Feuil1!D15,SND!F:F)</f>
        <v>0</v>
      </c>
      <c r="V15" s="6">
        <f>SUMIF(SND!K:K,Feuil1!E15,SND!F:F)</f>
        <v>0</v>
      </c>
      <c r="W15" s="6">
        <f>SUMIF(SND!K:K,Feuil1!F15,SND!F:F)</f>
        <v>0</v>
      </c>
      <c r="X15" s="6">
        <f>SUMIF(SND!K:K,Feuil1!G15,SND!F:F)</f>
        <v>0</v>
      </c>
      <c r="Y15" s="6">
        <f>SUMIF(SND!K:K,Feuil1!H15,SND!F:F)</f>
        <v>0</v>
      </c>
      <c r="Z15" s="6">
        <f>SUMIF(SND!K:K,Feuil1!I15,SND!F:F)</f>
        <v>0</v>
      </c>
      <c r="AA15" s="6">
        <f>SUMIF(SND!K:K,Feuil1!J15,SND!F:F)</f>
        <v>0</v>
      </c>
      <c r="AB15" s="6">
        <f>SUMIF(SND!K:K,Feuil1!K15,SND!F:F)</f>
        <v>0</v>
      </c>
      <c r="AC15" s="6">
        <f>SUMIF(SND!K:K,Feuil1!L15,SND!F:F)</f>
        <v>0</v>
      </c>
      <c r="AD15" s="6">
        <f>SUMIF(SND!K:K,Feuil1!M15,SND!F:F)</f>
        <v>0</v>
      </c>
      <c r="AE15" s="6">
        <f>SUMIF(SND!K:K,Feuil1!N15,SND!F:F)</f>
        <v>0</v>
      </c>
      <c r="AF15" s="6">
        <f>SUMIF(SND!K:K,Feuil1!O15,SND!F:F)</f>
        <v>38.61</v>
      </c>
      <c r="AG15" s="6">
        <f>SUMIF(SND!K:K,Feuil1!P15,SND!F:F)</f>
        <v>0</v>
      </c>
      <c r="AH15" s="7">
        <f t="shared" si="22"/>
        <v>38.61</v>
      </c>
    </row>
    <row r="16" spans="1:35" s="10" customFormat="1">
      <c r="A16" s="5" t="s">
        <v>61</v>
      </c>
      <c r="B16" s="17" t="s">
        <v>519</v>
      </c>
      <c r="C16" s="17" t="s">
        <v>258</v>
      </c>
      <c r="D16" s="17" t="s">
        <v>259</v>
      </c>
      <c r="E16" s="17" t="s">
        <v>260</v>
      </c>
      <c r="F16" s="17" t="s">
        <v>261</v>
      </c>
      <c r="G16" s="6" t="s">
        <v>70</v>
      </c>
      <c r="H16" s="16" t="s">
        <v>114</v>
      </c>
      <c r="I16" s="16" t="s">
        <v>152</v>
      </c>
      <c r="J16" s="16" t="s">
        <v>184</v>
      </c>
      <c r="K16" s="16" t="s">
        <v>405</v>
      </c>
      <c r="L16" s="16" t="s">
        <v>937</v>
      </c>
      <c r="M16" s="17" t="s">
        <v>1145</v>
      </c>
      <c r="N16" s="17" t="s">
        <v>561</v>
      </c>
      <c r="O16" s="17" t="s">
        <v>642</v>
      </c>
      <c r="P16" s="17" t="s">
        <v>755</v>
      </c>
      <c r="Q16" s="9"/>
      <c r="R16" s="5" t="s">
        <v>61</v>
      </c>
      <c r="S16" s="6">
        <f>SUMIF(SND!K:K,Feuil1!B16,SND!F:F)</f>
        <v>0</v>
      </c>
      <c r="T16" s="6">
        <f>SUMIF(SND!K:K,Feuil1!C16,SND!F:F)</f>
        <v>0</v>
      </c>
      <c r="U16" s="6">
        <f>SUMIF(SND!K:K,Feuil1!D16,SND!F:F)</f>
        <v>0</v>
      </c>
      <c r="V16" s="6">
        <f>SUMIF(SND!K:K,Feuil1!E16,SND!F:F)</f>
        <v>0</v>
      </c>
      <c r="W16" s="6">
        <f>SUMIF(SND!K:K,Feuil1!F16,SND!F:F)</f>
        <v>0</v>
      </c>
      <c r="X16" s="6">
        <f>SUMIF(SND!K:K,Feuil1!G16,SND!F:F)</f>
        <v>0</v>
      </c>
      <c r="Y16" s="6">
        <f>SUMIF(SND!K:K,Feuil1!H16,SND!F:F)</f>
        <v>0</v>
      </c>
      <c r="Z16" s="6">
        <f>SUMIF(SND!K:K,Feuil1!I16,SND!F:F)</f>
        <v>0</v>
      </c>
      <c r="AA16" s="6">
        <f>SUMIF(SND!K:K,Feuil1!J16,SND!F:F)</f>
        <v>0</v>
      </c>
      <c r="AB16" s="6">
        <f>SUMIF(SND!K:K,Feuil1!K16,SND!F:F)</f>
        <v>0</v>
      </c>
      <c r="AC16" s="6">
        <f>SUMIF(SND!K:K,Feuil1!L16,SND!F:F)</f>
        <v>0</v>
      </c>
      <c r="AD16" s="6">
        <f>SUMIF(SND!K:K,Feuil1!M16,SND!F:F)</f>
        <v>0</v>
      </c>
      <c r="AE16" s="6">
        <f>SUMIF(SND!K:K,Feuil1!N16,SND!F:F)</f>
        <v>0</v>
      </c>
      <c r="AF16" s="6">
        <f>SUMIF(SND!K:K,Feuil1!O16,SND!F:F)</f>
        <v>0</v>
      </c>
      <c r="AG16" s="6">
        <f>SUMIF(SND!K:K,Feuil1!P16,SND!F:F)</f>
        <v>0</v>
      </c>
      <c r="AH16" s="7">
        <f t="shared" si="22"/>
        <v>0</v>
      </c>
      <c r="AI16" s="4"/>
    </row>
    <row r="17" spans="1:35">
      <c r="A17" s="8" t="s">
        <v>63</v>
      </c>
      <c r="B17" s="7">
        <f t="shared" ref="B17:C17" si="23">SUM(B13:B16)</f>
        <v>0</v>
      </c>
      <c r="C17" s="7">
        <f t="shared" si="23"/>
        <v>0</v>
      </c>
      <c r="D17" s="7">
        <f t="shared" ref="D17" si="24">SUM(D13:D16)</f>
        <v>0</v>
      </c>
      <c r="E17" s="7">
        <f t="shared" ref="E17" si="25">SUM(E13:E16)</f>
        <v>0</v>
      </c>
      <c r="F17" s="7">
        <f t="shared" ref="F17" si="26">SUM(F13:F16)</f>
        <v>0</v>
      </c>
      <c r="G17" s="7">
        <f t="shared" ref="G17:H17" si="27">SUM(G13:G16)</f>
        <v>0</v>
      </c>
      <c r="H17" s="7">
        <f t="shared" si="27"/>
        <v>0</v>
      </c>
      <c r="I17" s="7">
        <f t="shared" ref="I17:N17" si="28">SUM(I13:I16)</f>
        <v>0</v>
      </c>
      <c r="J17" s="7">
        <f t="shared" si="28"/>
        <v>0</v>
      </c>
      <c r="K17" s="7">
        <f t="shared" si="28"/>
        <v>0</v>
      </c>
      <c r="L17" s="7">
        <f t="shared" ref="L17:M17" si="29">SUM(L13:L16)</f>
        <v>0</v>
      </c>
      <c r="M17" s="7">
        <f t="shared" si="29"/>
        <v>0</v>
      </c>
      <c r="N17" s="7">
        <f t="shared" si="28"/>
        <v>0</v>
      </c>
      <c r="O17" s="7">
        <f t="shared" ref="O17" si="30">SUM(O13:O16)</f>
        <v>0</v>
      </c>
      <c r="P17" s="7">
        <f t="shared" ref="P17" si="31">SUM(P13:P16)</f>
        <v>0</v>
      </c>
      <c r="R17" s="8" t="s">
        <v>63</v>
      </c>
      <c r="S17" s="7">
        <f t="shared" ref="S17" si="32">SUM(S13:S16)</f>
        <v>334.08</v>
      </c>
      <c r="T17" s="7">
        <f t="shared" ref="T17:W17" si="33">SUM(T13:T16)</f>
        <v>628.23599999999999</v>
      </c>
      <c r="U17" s="7">
        <f t="shared" si="33"/>
        <v>0</v>
      </c>
      <c r="V17" s="7">
        <f t="shared" si="33"/>
        <v>1243.7829999999999</v>
      </c>
      <c r="W17" s="7">
        <f t="shared" si="33"/>
        <v>0</v>
      </c>
      <c r="X17" s="7">
        <f t="shared" ref="X17:AE17" si="34">SUM(X13:X16)</f>
        <v>0</v>
      </c>
      <c r="Y17" s="7">
        <f t="shared" si="34"/>
        <v>0</v>
      </c>
      <c r="Z17" s="7">
        <f t="shared" si="34"/>
        <v>0</v>
      </c>
      <c r="AA17" s="7">
        <f t="shared" si="34"/>
        <v>1675.8630000000001</v>
      </c>
      <c r="AB17" s="7">
        <f t="shared" si="34"/>
        <v>2414.0329999999999</v>
      </c>
      <c r="AC17" s="7">
        <f t="shared" ref="AC17:AD17" si="35">SUM(AC13:AC16)</f>
        <v>2447.4010000000003</v>
      </c>
      <c r="AD17" s="7">
        <f t="shared" si="35"/>
        <v>7600.4639999999999</v>
      </c>
      <c r="AE17" s="7">
        <f t="shared" si="34"/>
        <v>23135.899000000001</v>
      </c>
      <c r="AF17" s="7">
        <f t="shared" ref="AF17" si="36">SUM(AF13:AF16)</f>
        <v>167339.391</v>
      </c>
      <c r="AG17" s="7">
        <f t="shared" ref="AG17" si="37">SUM(AG13:AG16)</f>
        <v>569936.353</v>
      </c>
      <c r="AH17" s="7">
        <f t="shared" si="22"/>
        <v>776755.50300000003</v>
      </c>
      <c r="AI17" s="10"/>
    </row>
    <row r="18" spans="1:35" s="10" customFormat="1">
      <c r="A18" s="5" t="s">
        <v>64</v>
      </c>
      <c r="B18" s="17" t="s">
        <v>520</v>
      </c>
      <c r="C18" s="17" t="s">
        <v>262</v>
      </c>
      <c r="D18" s="17" t="s">
        <v>263</v>
      </c>
      <c r="E18" s="17" t="s">
        <v>264</v>
      </c>
      <c r="F18" s="17" t="s">
        <v>265</v>
      </c>
      <c r="G18" s="6" t="s">
        <v>71</v>
      </c>
      <c r="H18" s="16" t="s">
        <v>115</v>
      </c>
      <c r="I18" s="16" t="s">
        <v>153</v>
      </c>
      <c r="J18" s="16" t="s">
        <v>185</v>
      </c>
      <c r="K18" s="16" t="s">
        <v>406</v>
      </c>
      <c r="L18" s="16" t="s">
        <v>938</v>
      </c>
      <c r="M18" s="17" t="s">
        <v>1146</v>
      </c>
      <c r="N18" s="17" t="s">
        <v>562</v>
      </c>
      <c r="O18" s="17" t="s">
        <v>643</v>
      </c>
      <c r="P18" s="17" t="s">
        <v>756</v>
      </c>
      <c r="Q18" s="9"/>
      <c r="R18" s="5" t="s">
        <v>64</v>
      </c>
      <c r="S18" s="6">
        <f>SUMIF(SND!K:K,Feuil1!B18,SND!F:F)</f>
        <v>0</v>
      </c>
      <c r="T18" s="6">
        <f>SUMIF(SND!K:K,Feuil1!C18,SND!F:F)</f>
        <v>0</v>
      </c>
      <c r="U18" s="6">
        <f>SUMIF(SND!K:K,Feuil1!D18,SND!F:F)</f>
        <v>0</v>
      </c>
      <c r="V18" s="6">
        <f>SUMIF(SND!K:K,Feuil1!E18,SND!F:F)</f>
        <v>0</v>
      </c>
      <c r="W18" s="6">
        <f>SUMIF(SND!K:K,Feuil1!F18,SND!F:F)</f>
        <v>0</v>
      </c>
      <c r="X18" s="6">
        <f>SUMIF(SND!K:K,Feuil1!G18,SND!F:F)+SUMIF(SND!K:K,Feuil1!G19,SND!F:F)</f>
        <v>0</v>
      </c>
      <c r="Y18" s="6">
        <f>SUMIF(SND!K:K,Feuil1!H18,SND!F:F)+SUMIF(SND!K:K,Feuil1!H19,SND!F:F)</f>
        <v>0</v>
      </c>
      <c r="Z18" s="6">
        <f>SUMIF(SND!K:K,Feuil1!I18,SND!F:F)+SUMIF(SND!K:K,Feuil1!I19,SND!F:F)</f>
        <v>0</v>
      </c>
      <c r="AA18" s="6">
        <f>SUMIF(SND!K:K,Feuil1!J18,SND!F:F)+SUMIF(SND!K:K,Feuil1!J19,SND!F:F)</f>
        <v>5195.4759999999997</v>
      </c>
      <c r="AB18" s="6">
        <f>SUMIF(SND!K:K,Feuil1!K18,SND!F:F)+SUMIF(SND!K:K,Feuil1!K19,SND!F:F)</f>
        <v>0</v>
      </c>
      <c r="AC18" s="6">
        <f>SUMIF(SND!K:K,Feuil1!L18,SND!F:F)+SUMIF(SND!K:K,Feuil1!L19,SND!F:F)</f>
        <v>2518.806</v>
      </c>
      <c r="AD18" s="6">
        <f>SUMIF(SND!K:K,Feuil1!M18,SND!F:F)+SUMIF(SND!L:L,Feuil1!M19,SND!F:F)</f>
        <v>0</v>
      </c>
      <c r="AE18" s="6">
        <f>SUMIF(SND!K:K,Feuil1!N18,SND!F:F)+SUMIF(SND!L:L,Feuil1!N19,SND!F:F)</f>
        <v>0</v>
      </c>
      <c r="AF18" s="6">
        <f>SUMIF(SND!K:K,Feuil1!O18,SND!F:F)+SUMIF(SND!M:M,Feuil1!O19,SND!F:F)</f>
        <v>0</v>
      </c>
      <c r="AG18" s="6">
        <f>SUMIF(SND!K:K,Feuil1!P18,SND!F:F)+SUMIF(SND!N:N,Feuil1!P19,SND!F:F)</f>
        <v>13444.201999999999</v>
      </c>
      <c r="AH18" s="7">
        <f t="shared" si="22"/>
        <v>21158.483999999997</v>
      </c>
      <c r="AI18" s="4"/>
    </row>
    <row r="19" spans="1:35">
      <c r="A19" s="5"/>
      <c r="B19" s="17" t="s">
        <v>521</v>
      </c>
      <c r="C19" s="17" t="s">
        <v>266</v>
      </c>
      <c r="D19" s="17" t="s">
        <v>267</v>
      </c>
      <c r="E19" s="17" t="s">
        <v>268</v>
      </c>
      <c r="F19" s="17" t="s">
        <v>269</v>
      </c>
      <c r="G19" s="6" t="s">
        <v>72</v>
      </c>
      <c r="H19" s="16" t="s">
        <v>116</v>
      </c>
      <c r="I19" s="16" t="s">
        <v>154</v>
      </c>
      <c r="J19" s="17" t="s">
        <v>392</v>
      </c>
      <c r="K19" s="17" t="s">
        <v>407</v>
      </c>
      <c r="L19" s="17" t="s">
        <v>939</v>
      </c>
      <c r="M19" s="17" t="s">
        <v>1147</v>
      </c>
      <c r="N19" s="17" t="s">
        <v>563</v>
      </c>
      <c r="O19" s="17" t="s">
        <v>644</v>
      </c>
      <c r="P19" s="17" t="s">
        <v>757</v>
      </c>
      <c r="R19" s="8" t="s">
        <v>65</v>
      </c>
      <c r="S19" s="7">
        <f t="shared" ref="S19" si="38">SUM(S17:S18)</f>
        <v>334.08</v>
      </c>
      <c r="T19" s="7">
        <f t="shared" ref="T19:W19" si="39">SUM(T17:T18)</f>
        <v>628.23599999999999</v>
      </c>
      <c r="U19" s="7">
        <f t="shared" si="39"/>
        <v>0</v>
      </c>
      <c r="V19" s="7">
        <f t="shared" si="39"/>
        <v>1243.7829999999999</v>
      </c>
      <c r="W19" s="7">
        <f t="shared" si="39"/>
        <v>0</v>
      </c>
      <c r="X19" s="7">
        <f t="shared" ref="X19:Y19" si="40">SUM(X17:X18)</f>
        <v>0</v>
      </c>
      <c r="Y19" s="7">
        <f t="shared" si="40"/>
        <v>0</v>
      </c>
      <c r="Z19" s="7">
        <f t="shared" ref="Z19:AA19" si="41">SUM(Z17:Z18)</f>
        <v>0</v>
      </c>
      <c r="AA19" s="7">
        <f t="shared" si="41"/>
        <v>6871.3389999999999</v>
      </c>
      <c r="AB19" s="7">
        <f t="shared" ref="AB19:AC19" si="42">SUM(AB17:AB18)</f>
        <v>2414.0329999999999</v>
      </c>
      <c r="AC19" s="7">
        <f t="shared" si="42"/>
        <v>4966.2070000000003</v>
      </c>
      <c r="AD19" s="7">
        <f t="shared" ref="AD19" si="43">SUM(AD17:AD18)</f>
        <v>7600.4639999999999</v>
      </c>
      <c r="AE19" s="7">
        <f t="shared" ref="AE19:AF19" si="44">SUM(AE17:AE18)</f>
        <v>23135.899000000001</v>
      </c>
      <c r="AF19" s="7">
        <f t="shared" si="44"/>
        <v>167339.391</v>
      </c>
      <c r="AG19" s="7">
        <f t="shared" ref="AG19" si="45">SUM(AG17:AG18)</f>
        <v>583380.55500000005</v>
      </c>
      <c r="AH19" s="7">
        <f t="shared" si="22"/>
        <v>797913.98700000008</v>
      </c>
      <c r="AI19" s="10"/>
    </row>
    <row r="21" spans="1:35" ht="25.5">
      <c r="A21" s="1" t="s">
        <v>73</v>
      </c>
      <c r="B21" s="31" t="s">
        <v>1275</v>
      </c>
      <c r="C21" s="31">
        <v>2013</v>
      </c>
      <c r="D21" s="31">
        <v>2014</v>
      </c>
      <c r="E21" s="31">
        <v>2015</v>
      </c>
      <c r="F21" s="26">
        <v>2016</v>
      </c>
      <c r="G21" s="26">
        <v>2017</v>
      </c>
      <c r="H21" s="26">
        <v>2018</v>
      </c>
      <c r="I21" s="26">
        <v>2019</v>
      </c>
      <c r="J21" s="26">
        <v>2020</v>
      </c>
      <c r="K21" s="25" t="s">
        <v>2259</v>
      </c>
      <c r="L21" s="25" t="s">
        <v>2879</v>
      </c>
      <c r="M21" s="25">
        <v>44470</v>
      </c>
      <c r="N21" s="25">
        <v>44501</v>
      </c>
      <c r="O21" s="25">
        <v>44531</v>
      </c>
      <c r="P21" s="25">
        <v>44562</v>
      </c>
      <c r="R21" s="1" t="s">
        <v>73</v>
      </c>
      <c r="S21" s="31" t="s">
        <v>1275</v>
      </c>
      <c r="T21" s="31">
        <v>2013</v>
      </c>
      <c r="U21" s="31">
        <v>2014</v>
      </c>
      <c r="V21" s="31">
        <v>2015</v>
      </c>
      <c r="W21" s="26">
        <v>2016</v>
      </c>
      <c r="X21" s="26">
        <v>2017</v>
      </c>
      <c r="Y21" s="26">
        <v>2018</v>
      </c>
      <c r="Z21" s="26">
        <v>2019</v>
      </c>
      <c r="AA21" s="26">
        <v>2020</v>
      </c>
      <c r="AB21" s="25" t="s">
        <v>2259</v>
      </c>
      <c r="AC21" s="25" t="s">
        <v>2879</v>
      </c>
      <c r="AD21" s="25">
        <v>44470</v>
      </c>
      <c r="AE21" s="25">
        <v>44501</v>
      </c>
      <c r="AF21" s="25">
        <v>44531</v>
      </c>
      <c r="AG21" s="25">
        <v>44562</v>
      </c>
      <c r="AH21" s="2" t="s">
        <v>54</v>
      </c>
    </row>
    <row r="22" spans="1:35">
      <c r="A22" s="5" t="s">
        <v>55</v>
      </c>
      <c r="B22" s="17" t="s">
        <v>522</v>
      </c>
      <c r="C22" s="17" t="s">
        <v>270</v>
      </c>
      <c r="D22" s="17" t="s">
        <v>271</v>
      </c>
      <c r="E22" s="17" t="s">
        <v>272</v>
      </c>
      <c r="F22" s="17" t="s">
        <v>273</v>
      </c>
      <c r="G22" s="16" t="s">
        <v>74</v>
      </c>
      <c r="H22" s="16" t="s">
        <v>117</v>
      </c>
      <c r="I22" s="16" t="s">
        <v>155</v>
      </c>
      <c r="J22" s="16" t="s">
        <v>186</v>
      </c>
      <c r="K22" s="16" t="s">
        <v>408</v>
      </c>
      <c r="L22" s="16" t="s">
        <v>959</v>
      </c>
      <c r="M22" s="17" t="s">
        <v>1148</v>
      </c>
      <c r="N22" s="17" t="s">
        <v>564</v>
      </c>
      <c r="O22" s="17" t="s">
        <v>645</v>
      </c>
      <c r="P22" s="17" t="s">
        <v>758</v>
      </c>
      <c r="R22" s="5" t="s">
        <v>55</v>
      </c>
      <c r="S22" s="6">
        <f>SUMIF(SND!K:K,Feuil1!B22,SND!F:F)</f>
        <v>-2E-3</v>
      </c>
      <c r="T22" s="6">
        <f>SUMIF(SND!K:K,Feuil1!C22,SND!F:F)</f>
        <v>0</v>
      </c>
      <c r="U22" s="6">
        <f>SUMIF(SND!K:K,Feuil1!D22,SND!F:F)</f>
        <v>0</v>
      </c>
      <c r="V22" s="6">
        <f>SUMIF(SND!K:K,Feuil1!E22,SND!F:F)</f>
        <v>-4.0000000000000001E-3</v>
      </c>
      <c r="W22" s="6">
        <f>SUMIF(SND!K:K,Feuil1!F22,SND!F:F)</f>
        <v>0</v>
      </c>
      <c r="X22" s="6">
        <f>SUMIF(SND!K:K,Feuil1!G22,SND!F:F)</f>
        <v>0</v>
      </c>
      <c r="Y22" s="6">
        <f>SUMIF(SND!K:K,Feuil1!H22,SND!F:F)</f>
        <v>-3.5999999999999997E-2</v>
      </c>
      <c r="Z22" s="6">
        <f>SUMIF(SND!K:K,Feuil1!I22,SND!F:F)</f>
        <v>10214.720000000001</v>
      </c>
      <c r="AA22" s="6">
        <f>SUMIF(SND!K:K,Feuil1!J22,SND!F:F)</f>
        <v>0</v>
      </c>
      <c r="AB22" s="6">
        <f>SUMIF(SND!K:K,Feuil1!K22,SND!F:F)</f>
        <v>-1E-3</v>
      </c>
      <c r="AC22" s="6">
        <f>SUMIF(SND!K:K,Feuil1!L22,SND!F:F)</f>
        <v>-1.9630000000000001</v>
      </c>
      <c r="AD22" s="6">
        <f>SUMIF(SND!K:K,Feuil1!M22,SND!F:F)</f>
        <v>29796.936999999998</v>
      </c>
      <c r="AE22" s="6">
        <f>SUMIF(SND!K:K,Feuil1!N22,SND!F:F)</f>
        <v>7626.7889999999998</v>
      </c>
      <c r="AF22" s="6">
        <f>SUMIF(SND!K:K,Feuil1!O22,SND!F:F)</f>
        <v>47387.824999999997</v>
      </c>
      <c r="AG22" s="6">
        <f>SUMIF(SND!K:K,Feuil1!P22,SND!F:F)</f>
        <v>337388.61900000001</v>
      </c>
      <c r="AH22" s="7">
        <f t="shared" ref="AH22:AH28" si="46">SUM(S22:AG22)</f>
        <v>432412.88399999996</v>
      </c>
    </row>
    <row r="23" spans="1:35">
      <c r="A23" s="5" t="s">
        <v>57</v>
      </c>
      <c r="B23" s="17" t="s">
        <v>523</v>
      </c>
      <c r="C23" s="17" t="s">
        <v>274</v>
      </c>
      <c r="D23" s="17" t="s">
        <v>275</v>
      </c>
      <c r="E23" s="17" t="s">
        <v>276</v>
      </c>
      <c r="F23" s="17" t="s">
        <v>277</v>
      </c>
      <c r="G23" s="16" t="s">
        <v>75</v>
      </c>
      <c r="H23" s="16" t="s">
        <v>118</v>
      </c>
      <c r="I23" s="16" t="s">
        <v>156</v>
      </c>
      <c r="J23" s="16" t="s">
        <v>187</v>
      </c>
      <c r="K23" s="16" t="s">
        <v>409</v>
      </c>
      <c r="L23" s="16" t="s">
        <v>960</v>
      </c>
      <c r="M23" s="17" t="s">
        <v>1149</v>
      </c>
      <c r="N23" s="17" t="s">
        <v>565</v>
      </c>
      <c r="O23" s="17" t="s">
        <v>646</v>
      </c>
      <c r="P23" s="17" t="s">
        <v>759</v>
      </c>
      <c r="R23" s="5" t="s">
        <v>57</v>
      </c>
      <c r="S23" s="6">
        <f>SUMIF(SND!K:K,Feuil1!B23,SND!F:F)</f>
        <v>0</v>
      </c>
      <c r="T23" s="6">
        <f>SUMIF(SND!K:K,Feuil1!C23,SND!F:F)</f>
        <v>0</v>
      </c>
      <c r="U23" s="6">
        <f>SUMIF(SND!K:K,Feuil1!D23,SND!F:F)</f>
        <v>0</v>
      </c>
      <c r="V23" s="6">
        <f>SUMIF(SND!K:K,Feuil1!E23,SND!F:F)</f>
        <v>0</v>
      </c>
      <c r="W23" s="6">
        <f>SUMIF(SND!K:K,Feuil1!F23,SND!F:F)</f>
        <v>0</v>
      </c>
      <c r="X23" s="6">
        <f>SUMIF(SND!K:K,Feuil1!G23,SND!F:F)</f>
        <v>0</v>
      </c>
      <c r="Y23" s="6">
        <f>SUMIF(SND!K:K,Feuil1!H23,SND!F:F)</f>
        <v>0</v>
      </c>
      <c r="Z23" s="6">
        <f>SUMIF(SND!K:K,Feuil1!I23,SND!F:F)</f>
        <v>0</v>
      </c>
      <c r="AA23" s="6">
        <f>SUMIF(SND!K:K,Feuil1!J23,SND!F:F)</f>
        <v>927.23900000000003</v>
      </c>
      <c r="AB23" s="6">
        <f>SUMIF(SND!K:K,Feuil1!K23,SND!F:F)</f>
        <v>1557.9640000000002</v>
      </c>
      <c r="AC23" s="6">
        <f>SUMIF(SND!K:K,Feuil1!L23,SND!F:F)</f>
        <v>23530.065000000002</v>
      </c>
      <c r="AD23" s="6">
        <f>SUMIF(SND!K:K,Feuil1!M23,SND!F:F)</f>
        <v>13102.562000000005</v>
      </c>
      <c r="AE23" s="6">
        <f>SUMIF(SND!K:K,Feuil1!N23,SND!F:F)</f>
        <v>36374.678</v>
      </c>
      <c r="AF23" s="6">
        <f>SUMIF(SND!K:K,Feuil1!O23,SND!F:F)</f>
        <v>48761.099999999991</v>
      </c>
      <c r="AG23" s="6">
        <f>SUMIF(SND!K:K,Feuil1!P23,SND!F:F)</f>
        <v>28111.765000000003</v>
      </c>
      <c r="AH23" s="7">
        <f t="shared" si="46"/>
        <v>152365.37299999999</v>
      </c>
    </row>
    <row r="24" spans="1:35">
      <c r="A24" s="5" t="s">
        <v>59</v>
      </c>
      <c r="B24" s="17" t="s">
        <v>524</v>
      </c>
      <c r="C24" s="17" t="s">
        <v>278</v>
      </c>
      <c r="D24" s="17" t="s">
        <v>279</v>
      </c>
      <c r="E24" s="17" t="s">
        <v>280</v>
      </c>
      <c r="F24" s="17" t="s">
        <v>281</v>
      </c>
      <c r="G24" s="16" t="s">
        <v>76</v>
      </c>
      <c r="H24" s="16" t="s">
        <v>119</v>
      </c>
      <c r="I24" s="16" t="s">
        <v>157</v>
      </c>
      <c r="J24" s="17" t="s">
        <v>206</v>
      </c>
      <c r="K24" s="17" t="s">
        <v>410</v>
      </c>
      <c r="L24" s="17" t="s">
        <v>961</v>
      </c>
      <c r="M24" s="17" t="s">
        <v>1150</v>
      </c>
      <c r="N24" s="17" t="s">
        <v>566</v>
      </c>
      <c r="O24" s="17" t="s">
        <v>647</v>
      </c>
      <c r="P24" s="17" t="s">
        <v>760</v>
      </c>
      <c r="R24" s="5" t="s">
        <v>59</v>
      </c>
      <c r="S24" s="6">
        <f>SUMIF(SND!K:K,Feuil1!B24,SND!F:F)</f>
        <v>0</v>
      </c>
      <c r="T24" s="6">
        <f>SUMIF(SND!K:K,Feuil1!C24,SND!F:F)</f>
        <v>0</v>
      </c>
      <c r="U24" s="6">
        <f>SUMIF(SND!K:K,Feuil1!D24,SND!F:F)</f>
        <v>0</v>
      </c>
      <c r="V24" s="6">
        <f>SUMIF(SND!K:K,Feuil1!E24,SND!F:F)</f>
        <v>0</v>
      </c>
      <c r="W24" s="6">
        <f>SUMIF(SND!K:K,Feuil1!F24,SND!F:F)</f>
        <v>0</v>
      </c>
      <c r="X24" s="6">
        <f>SUMIF(SND!K:K,Feuil1!G24,SND!F:F)</f>
        <v>0</v>
      </c>
      <c r="Y24" s="6">
        <f>SUMIF(SND!K:K,Feuil1!H24,SND!F:F)</f>
        <v>0</v>
      </c>
      <c r="Z24" s="6">
        <f>SUMIF(SND!K:K,Feuil1!I24,SND!F:F)</f>
        <v>0</v>
      </c>
      <c r="AA24" s="6">
        <f>SUMIF(SND!K:K,Feuil1!J24,SND!F:F)</f>
        <v>0</v>
      </c>
      <c r="AB24" s="6">
        <f>SUMIF(SND!K:K,Feuil1!K24,SND!F:F)</f>
        <v>-24.99</v>
      </c>
      <c r="AC24" s="6">
        <f>SUMIF(SND!K:K,Feuil1!L24,SND!F:F)</f>
        <v>947.51</v>
      </c>
      <c r="AD24" s="6">
        <f>SUMIF(SND!K:K,Feuil1!M24,SND!F:F)</f>
        <v>56.906999999999996</v>
      </c>
      <c r="AE24" s="6">
        <f>SUMIF(SND!K:K,Feuil1!N24,SND!F:F)</f>
        <v>0</v>
      </c>
      <c r="AF24" s="6">
        <f>SUMIF(SND!K:K,Feuil1!O24,SND!F:F)</f>
        <v>63.38</v>
      </c>
      <c r="AG24" s="6">
        <f>SUMIF(SND!K:K,Feuil1!P24,SND!F:F)</f>
        <v>0</v>
      </c>
      <c r="AH24" s="7">
        <f t="shared" si="46"/>
        <v>1042.807</v>
      </c>
    </row>
    <row r="25" spans="1:35" s="10" customFormat="1">
      <c r="A25" s="5" t="s">
        <v>61</v>
      </c>
      <c r="B25" s="17" t="s">
        <v>525</v>
      </c>
      <c r="C25" s="17" t="s">
        <v>282</v>
      </c>
      <c r="D25" s="17" t="s">
        <v>283</v>
      </c>
      <c r="E25" s="17" t="s">
        <v>284</v>
      </c>
      <c r="F25" s="17" t="s">
        <v>285</v>
      </c>
      <c r="G25" s="16" t="s">
        <v>77</v>
      </c>
      <c r="H25" s="16" t="s">
        <v>120</v>
      </c>
      <c r="I25" s="16" t="s">
        <v>158</v>
      </c>
      <c r="J25" s="16" t="s">
        <v>188</v>
      </c>
      <c r="K25" s="16" t="s">
        <v>411</v>
      </c>
      <c r="L25" s="16" t="s">
        <v>962</v>
      </c>
      <c r="M25" s="17" t="s">
        <v>1151</v>
      </c>
      <c r="N25" s="17" t="s">
        <v>567</v>
      </c>
      <c r="O25" s="17" t="s">
        <v>648</v>
      </c>
      <c r="P25" s="17" t="s">
        <v>761</v>
      </c>
      <c r="Q25" s="9"/>
      <c r="R25" s="5" t="s">
        <v>61</v>
      </c>
      <c r="S25" s="6">
        <f>SUMIF(SND!K:K,Feuil1!B25,SND!F:F)</f>
        <v>0</v>
      </c>
      <c r="T25" s="6">
        <f>SUMIF(SND!K:K,Feuil1!C25,SND!F:F)</f>
        <v>0</v>
      </c>
      <c r="U25" s="6">
        <f>SUMIF(SND!K:K,Feuil1!D25,SND!F:F)</f>
        <v>0</v>
      </c>
      <c r="V25" s="6">
        <f>SUMIF(SND!K:K,Feuil1!E25,SND!F:F)</f>
        <v>0</v>
      </c>
      <c r="W25" s="6">
        <f>SUMIF(SND!K:K,Feuil1!F25,SND!F:F)</f>
        <v>0</v>
      </c>
      <c r="X25" s="6">
        <f>SUMIF(SND!K:K,Feuil1!G25,SND!F:F)</f>
        <v>0</v>
      </c>
      <c r="Y25" s="6">
        <f>SUMIF(SND!K:K,Feuil1!H25,SND!F:F)</f>
        <v>0</v>
      </c>
      <c r="Z25" s="6">
        <f>SUMIF(SND!K:K,Feuil1!I25,SND!F:F)</f>
        <v>0</v>
      </c>
      <c r="AA25" s="6">
        <f>SUMIF(SND!K:K,Feuil1!J25,SND!F:F)</f>
        <v>0</v>
      </c>
      <c r="AB25" s="6">
        <f>SUMIF(SND!K:K,Feuil1!K25,SND!F:F)</f>
        <v>0</v>
      </c>
      <c r="AC25" s="6">
        <f>SUMIF(SND!K:K,Feuil1!L25,SND!F:F)</f>
        <v>0</v>
      </c>
      <c r="AD25" s="6">
        <f>SUMIF(SND!K:K,Feuil1!M25,SND!F:F)</f>
        <v>0</v>
      </c>
      <c r="AE25" s="6">
        <f>SUMIF(SND!K:K,Feuil1!N25,SND!F:F)</f>
        <v>0</v>
      </c>
      <c r="AF25" s="6">
        <f>SUMIF(SND!K:K,Feuil1!O25,SND!F:F)</f>
        <v>0</v>
      </c>
      <c r="AG25" s="6">
        <f>SUMIF(SND!K:K,Feuil1!P25,SND!F:F)</f>
        <v>0</v>
      </c>
      <c r="AH25" s="7">
        <f t="shared" si="46"/>
        <v>0</v>
      </c>
      <c r="AI25" s="4"/>
    </row>
    <row r="26" spans="1:35">
      <c r="A26" s="8" t="s">
        <v>63</v>
      </c>
      <c r="B26" s="7">
        <f t="shared" ref="B26:C26" si="47">SUM(B22:B25)</f>
        <v>0</v>
      </c>
      <c r="C26" s="7">
        <f t="shared" si="47"/>
        <v>0</v>
      </c>
      <c r="D26" s="7">
        <f t="shared" ref="D26" si="48">SUM(D22:D25)</f>
        <v>0</v>
      </c>
      <c r="E26" s="7">
        <f t="shared" ref="E26" si="49">SUM(E22:E25)</f>
        <v>0</v>
      </c>
      <c r="F26" s="7">
        <f t="shared" ref="F26" si="50">SUM(F22:F25)</f>
        <v>0</v>
      </c>
      <c r="G26" s="7">
        <f t="shared" ref="G26:H26" ca="1" si="51">SUM(G33:G37)</f>
        <v>0</v>
      </c>
      <c r="H26" s="7">
        <f t="shared" ca="1" si="51"/>
        <v>0</v>
      </c>
      <c r="I26" s="7">
        <f t="shared" ref="I26:J26" ca="1" si="52">SUM(I33:I37)</f>
        <v>0</v>
      </c>
      <c r="J26" s="7">
        <f t="shared" ca="1" si="52"/>
        <v>0</v>
      </c>
      <c r="K26" s="7">
        <f t="shared" ref="K26:M26" ca="1" si="53">SUM(K33:K37)</f>
        <v>0</v>
      </c>
      <c r="L26" s="7">
        <f t="shared" ca="1" si="53"/>
        <v>0</v>
      </c>
      <c r="M26" s="7">
        <f t="shared" ca="1" si="53"/>
        <v>0</v>
      </c>
      <c r="N26" s="7">
        <f t="shared" ref="N26:O26" ca="1" si="54">SUM(N33:N37)</f>
        <v>0</v>
      </c>
      <c r="O26" s="7">
        <f t="shared" ca="1" si="54"/>
        <v>0</v>
      </c>
      <c r="P26" s="7">
        <f t="shared" ref="P26" ca="1" si="55">SUM(P33:P37)</f>
        <v>0</v>
      </c>
      <c r="R26" s="8" t="s">
        <v>63</v>
      </c>
      <c r="S26" s="7">
        <f t="shared" ref="S26" si="56">SUM(S22:S25)</f>
        <v>-2E-3</v>
      </c>
      <c r="T26" s="7">
        <f t="shared" ref="T26:W26" si="57">SUM(T22:T25)</f>
        <v>0</v>
      </c>
      <c r="U26" s="7">
        <f t="shared" si="57"/>
        <v>0</v>
      </c>
      <c r="V26" s="7">
        <f t="shared" si="57"/>
        <v>-4.0000000000000001E-3</v>
      </c>
      <c r="W26" s="7">
        <f t="shared" si="57"/>
        <v>0</v>
      </c>
      <c r="X26" s="7">
        <f t="shared" ref="X26:AE26" si="58">SUM(X22:X25)</f>
        <v>0</v>
      </c>
      <c r="Y26" s="7">
        <f t="shared" si="58"/>
        <v>-3.5999999999999997E-2</v>
      </c>
      <c r="Z26" s="7">
        <f t="shared" si="58"/>
        <v>10214.720000000001</v>
      </c>
      <c r="AA26" s="7">
        <f t="shared" si="58"/>
        <v>927.23900000000003</v>
      </c>
      <c r="AB26" s="7">
        <f t="shared" si="58"/>
        <v>1532.9730000000002</v>
      </c>
      <c r="AC26" s="7">
        <f t="shared" ref="AC26:AD26" si="59">SUM(AC22:AC25)</f>
        <v>24475.612000000001</v>
      </c>
      <c r="AD26" s="7">
        <f t="shared" si="59"/>
        <v>42956.406000000003</v>
      </c>
      <c r="AE26" s="7">
        <f t="shared" si="58"/>
        <v>44001.466999999997</v>
      </c>
      <c r="AF26" s="7">
        <f t="shared" ref="AF26" si="60">SUM(AF22:AF25)</f>
        <v>96212.304999999993</v>
      </c>
      <c r="AG26" s="7">
        <f t="shared" ref="AG26" si="61">SUM(AG22:AG25)</f>
        <v>365500.38400000002</v>
      </c>
      <c r="AH26" s="7">
        <f t="shared" si="46"/>
        <v>585821.06400000001</v>
      </c>
      <c r="AI26" s="10"/>
    </row>
    <row r="27" spans="1:35" s="10" customFormat="1">
      <c r="A27" s="5" t="s">
        <v>64</v>
      </c>
      <c r="B27" s="17" t="s">
        <v>526</v>
      </c>
      <c r="C27" s="17" t="s">
        <v>286</v>
      </c>
      <c r="D27" s="17" t="s">
        <v>287</v>
      </c>
      <c r="E27" s="17" t="s">
        <v>288</v>
      </c>
      <c r="F27" s="17" t="s">
        <v>289</v>
      </c>
      <c r="G27" s="16" t="s">
        <v>78</v>
      </c>
      <c r="H27" s="16" t="s">
        <v>121</v>
      </c>
      <c r="I27" s="16" t="s">
        <v>159</v>
      </c>
      <c r="J27" s="16" t="s">
        <v>189</v>
      </c>
      <c r="K27" s="16" t="s">
        <v>412</v>
      </c>
      <c r="L27" s="16" t="s">
        <v>963</v>
      </c>
      <c r="M27" s="17" t="s">
        <v>1152</v>
      </c>
      <c r="N27" s="17" t="s">
        <v>568</v>
      </c>
      <c r="O27" s="17" t="s">
        <v>649</v>
      </c>
      <c r="P27" s="17" t="s">
        <v>762</v>
      </c>
      <c r="Q27" s="9"/>
      <c r="R27" s="5" t="s">
        <v>64</v>
      </c>
      <c r="S27" s="6">
        <f>SUMIF(SND!K:K,Feuil1!B27,SND!F:F)</f>
        <v>0</v>
      </c>
      <c r="T27" s="6">
        <f>SUMIF(SND!K:K,Feuil1!C27,SND!F:F)</f>
        <v>0</v>
      </c>
      <c r="U27" s="6">
        <f>SUMIF(SND!K:K,Feuil1!D27,SND!F:F)</f>
        <v>0</v>
      </c>
      <c r="V27" s="6">
        <f>SUMIF(SND!K:K,Feuil1!E27,SND!F:F)</f>
        <v>0</v>
      </c>
      <c r="W27" s="6">
        <f>SUMIF(SND!K:K,Feuil1!F27,SND!F:F)</f>
        <v>0</v>
      </c>
      <c r="X27" s="6">
        <f>SUMIF(SND!K:K,Feuil1!G27,SND!F:F)+SUMIF(SND!K:K,Feuil1!G29,SND!F:F)</f>
        <v>0</v>
      </c>
      <c r="Y27" s="6">
        <f>SUMIF(SND!K:K,Feuil1!H27,SND!F:F)+SUMIF(SND!K:K,Feuil1!H29,SND!F:F)</f>
        <v>0</v>
      </c>
      <c r="Z27" s="6">
        <f>SUMIF(SND!K:K,Feuil1!I27,SND!F:F)+SUMIF(SND!K:K,Feuil1!I29,SND!F:F)</f>
        <v>0</v>
      </c>
      <c r="AA27" s="6">
        <f>SUMIF(SND!K:K,Feuil1!J27,SND!F:F)+SUMIF(SND!K:K,Feuil1!J29,SND!F:F)</f>
        <v>13620</v>
      </c>
      <c r="AB27" s="6">
        <f>SUMIF(SND!K:K,Feuil1!K27,SND!F:F)+SUMIF(SND!K:K,Feuil1!K29,SND!F:F)</f>
        <v>0</v>
      </c>
      <c r="AC27" s="6">
        <f>SUMIF(SND!K:K,Feuil1!L27,SND!F:F)+SUMIF(SND!K:K,Feuil1!L29,SND!F:F)</f>
        <v>12717.285</v>
      </c>
      <c r="AD27" s="6">
        <f>SUMIF(SND!K:K,Feuil1!M27,SND!F:F)+SUMIF(SND!K:K,Feuil1!M29,SND!F:F)</f>
        <v>4001.8820000000001</v>
      </c>
      <c r="AE27" s="6">
        <f>SUMIF(SND!K:K,Feuil1!N27,SND!F:F)+SUMIF(SND!K:K,Feuil1!N29,SND!F:F)</f>
        <v>5950</v>
      </c>
      <c r="AF27" s="6">
        <f>SUMIF(SND!K:K,Feuil1!O27,SND!F:F)+SUMIF(SND!K:K,Feuil1!O29,SND!F:F)</f>
        <v>2927.636</v>
      </c>
      <c r="AG27" s="6">
        <f>SUMIF(SND!K:K,Feuil1!P27,SND!F:F)+SUMIF(SND!K:K,Feuil1!P29,SND!F:F)</f>
        <v>11485.337</v>
      </c>
      <c r="AH27" s="7">
        <f t="shared" si="46"/>
        <v>50702.14</v>
      </c>
      <c r="AI27" s="4"/>
    </row>
    <row r="28" spans="1:35">
      <c r="A28" s="5"/>
      <c r="B28" s="17"/>
      <c r="C28" s="17"/>
      <c r="D28" s="17"/>
      <c r="E28" s="17"/>
      <c r="F28" s="17"/>
      <c r="G28" s="16"/>
      <c r="H28" s="16"/>
      <c r="I28" s="16"/>
      <c r="J28" s="16"/>
      <c r="K28" s="16"/>
      <c r="L28" s="16"/>
      <c r="M28" s="17"/>
      <c r="N28" s="17"/>
      <c r="O28" s="17"/>
      <c r="P28" s="17"/>
      <c r="R28" s="8" t="s">
        <v>65</v>
      </c>
      <c r="S28" s="7">
        <f t="shared" ref="S28" si="62">SUM(S26:S27)</f>
        <v>-2E-3</v>
      </c>
      <c r="T28" s="7">
        <f t="shared" ref="T28:X28" si="63">SUM(T26:T27)</f>
        <v>0</v>
      </c>
      <c r="U28" s="7">
        <f t="shared" si="63"/>
        <v>0</v>
      </c>
      <c r="V28" s="7">
        <f t="shared" si="63"/>
        <v>-4.0000000000000001E-3</v>
      </c>
      <c r="W28" s="7">
        <f t="shared" si="63"/>
        <v>0</v>
      </c>
      <c r="X28" s="7">
        <f t="shared" si="63"/>
        <v>0</v>
      </c>
      <c r="Y28" s="7">
        <f t="shared" ref="Y28" si="64">SUM(Y26:Y27)</f>
        <v>-3.5999999999999997E-2</v>
      </c>
      <c r="Z28" s="7">
        <f t="shared" ref="Z28:AA28" si="65">SUM(Z26:Z27)</f>
        <v>10214.720000000001</v>
      </c>
      <c r="AA28" s="7">
        <f t="shared" si="65"/>
        <v>14547.239</v>
      </c>
      <c r="AB28" s="7">
        <f t="shared" ref="AB28:AC28" si="66">SUM(AB26:AB27)</f>
        <v>1532.9730000000002</v>
      </c>
      <c r="AC28" s="7">
        <f t="shared" si="66"/>
        <v>37192.896999999997</v>
      </c>
      <c r="AD28" s="7">
        <f t="shared" ref="AD28" si="67">SUM(AD26:AD27)</f>
        <v>46958.288</v>
      </c>
      <c r="AE28" s="7">
        <f t="shared" ref="AE28:AF28" si="68">SUM(AE26:AE27)</f>
        <v>49951.466999999997</v>
      </c>
      <c r="AF28" s="7">
        <f t="shared" si="68"/>
        <v>99139.940999999992</v>
      </c>
      <c r="AG28" s="7">
        <f t="shared" ref="AG28" si="69">SUM(AG26:AG27)</f>
        <v>376985.72100000002</v>
      </c>
      <c r="AH28" s="7">
        <f t="shared" si="46"/>
        <v>636523.20400000003</v>
      </c>
      <c r="AI28" s="10"/>
    </row>
    <row r="29" spans="1:35">
      <c r="A29" s="8"/>
      <c r="B29" s="17" t="s">
        <v>527</v>
      </c>
      <c r="C29" s="17" t="s">
        <v>290</v>
      </c>
      <c r="D29" s="17" t="s">
        <v>291</v>
      </c>
      <c r="E29" s="17" t="s">
        <v>292</v>
      </c>
      <c r="F29" s="17" t="s">
        <v>293</v>
      </c>
      <c r="G29" s="16" t="s">
        <v>79</v>
      </c>
      <c r="H29" s="16" t="s">
        <v>122</v>
      </c>
      <c r="I29" s="16" t="s">
        <v>160</v>
      </c>
      <c r="J29" s="17" t="s">
        <v>832</v>
      </c>
      <c r="K29" s="17" t="s">
        <v>849</v>
      </c>
      <c r="L29" s="17" t="s">
        <v>964</v>
      </c>
      <c r="M29" s="17" t="s">
        <v>1153</v>
      </c>
      <c r="N29" s="17" t="s">
        <v>569</v>
      </c>
      <c r="O29" s="17" t="s">
        <v>821</v>
      </c>
      <c r="P29" s="17" t="s">
        <v>850</v>
      </c>
    </row>
    <row r="30" spans="1:35">
      <c r="R30" s="1" t="s">
        <v>80</v>
      </c>
      <c r="S30" s="31" t="s">
        <v>1275</v>
      </c>
      <c r="T30" s="31">
        <v>2013</v>
      </c>
      <c r="U30" s="31">
        <v>2014</v>
      </c>
      <c r="V30" s="31">
        <v>2015</v>
      </c>
      <c r="W30" s="26">
        <v>2016</v>
      </c>
      <c r="X30" s="26">
        <v>2017</v>
      </c>
      <c r="Y30" s="26">
        <v>2018</v>
      </c>
      <c r="Z30" s="26">
        <v>2019</v>
      </c>
      <c r="AA30" s="26">
        <v>2020</v>
      </c>
      <c r="AB30" s="25" t="s">
        <v>2259</v>
      </c>
      <c r="AC30" s="25" t="s">
        <v>2879</v>
      </c>
      <c r="AD30" s="25">
        <v>44470</v>
      </c>
      <c r="AE30" s="25">
        <v>44501</v>
      </c>
      <c r="AF30" s="25">
        <v>44531</v>
      </c>
      <c r="AG30" s="25">
        <v>44562</v>
      </c>
      <c r="AH30" s="2" t="s">
        <v>54</v>
      </c>
    </row>
    <row r="31" spans="1:35" ht="25.5">
      <c r="A31" s="1" t="s">
        <v>80</v>
      </c>
      <c r="B31" s="31" t="s">
        <v>1275</v>
      </c>
      <c r="C31" s="31">
        <v>2013</v>
      </c>
      <c r="D31" s="31">
        <v>2014</v>
      </c>
      <c r="E31" s="31">
        <v>2015</v>
      </c>
      <c r="F31" s="26">
        <v>2016</v>
      </c>
      <c r="G31" s="26">
        <v>2017</v>
      </c>
      <c r="H31" s="26">
        <v>2018</v>
      </c>
      <c r="I31" s="26">
        <v>2019</v>
      </c>
      <c r="J31" s="26">
        <v>2020</v>
      </c>
      <c r="K31" s="25" t="s">
        <v>2259</v>
      </c>
      <c r="L31" s="25" t="s">
        <v>2879</v>
      </c>
      <c r="M31" s="25">
        <v>44470</v>
      </c>
      <c r="N31" s="25">
        <v>44501</v>
      </c>
      <c r="O31" s="25">
        <v>44531</v>
      </c>
      <c r="P31" s="25">
        <v>44562</v>
      </c>
      <c r="R31" s="5" t="s">
        <v>55</v>
      </c>
      <c r="S31" s="6">
        <f>SUMIF(SND!K:K,Feuil1!B32,SND!F:F)</f>
        <v>0</v>
      </c>
      <c r="T31" s="6">
        <f>SUMIF(SND!K:K,Feuil1!C32,SND!F:F)</f>
        <v>0</v>
      </c>
      <c r="U31" s="6">
        <f>SUMIF(SND!K:K,Feuil1!D32,SND!F:F)</f>
        <v>0</v>
      </c>
      <c r="V31" s="6">
        <f>SUMIF(SND!K:K,Feuil1!E32,SND!F:F)</f>
        <v>0</v>
      </c>
      <c r="W31" s="6">
        <f>SUMIF(SND!K:K,Feuil1!F32,SND!F:F)</f>
        <v>0</v>
      </c>
      <c r="X31" s="6">
        <f>SUMIF(SND!K:K,Feuil1!G32,SND!F:F)</f>
        <v>0</v>
      </c>
      <c r="Y31" s="6">
        <f>SUMIF(SND!K:K,Feuil1!H32,SND!F:F)</f>
        <v>0</v>
      </c>
      <c r="Z31" s="6">
        <f>SUMIF(SND!K:K,Feuil1!I32,SND!F:F)</f>
        <v>0</v>
      </c>
      <c r="AA31" s="6">
        <f>SUMIF(SND!K:K,Feuil1!J32,SND!F:F)</f>
        <v>4309.3340000000007</v>
      </c>
      <c r="AB31" s="6">
        <f>SUMIF(SND!K:K,Feuil1!K32,SND!F:F)</f>
        <v>0</v>
      </c>
      <c r="AC31" s="6">
        <f>SUMIF(SND!K:K,Feuil1!L32,SND!F:F)</f>
        <v>0</v>
      </c>
      <c r="AD31" s="6">
        <f>SUMIF(SND!K:K,Feuil1!M32,SND!F:F)</f>
        <v>0</v>
      </c>
      <c r="AE31" s="6">
        <f>SUMIF(SND!K:K,Feuil1!N32,SND!F:F)</f>
        <v>0</v>
      </c>
      <c r="AF31" s="6">
        <f>SUMIF(SND!K:K,Feuil1!O32,SND!F:F)</f>
        <v>26768.384999999998</v>
      </c>
      <c r="AG31" s="6">
        <f>SUMIF(SND!K:K,Feuil1!P32,SND!F:F)</f>
        <v>184109.41399999996</v>
      </c>
      <c r="AH31" s="7">
        <f t="shared" ref="AH31:AH37" si="70">SUM(S31:AG31)</f>
        <v>215187.13299999997</v>
      </c>
    </row>
    <row r="32" spans="1:35">
      <c r="A32" s="5" t="s">
        <v>55</v>
      </c>
      <c r="B32" s="17" t="s">
        <v>528</v>
      </c>
      <c r="C32" s="17" t="s">
        <v>294</v>
      </c>
      <c r="D32" s="17" t="s">
        <v>295</v>
      </c>
      <c r="E32" s="17" t="s">
        <v>296</v>
      </c>
      <c r="F32" s="17" t="s">
        <v>297</v>
      </c>
      <c r="G32" s="16" t="s">
        <v>81</v>
      </c>
      <c r="H32" s="16" t="s">
        <v>123</v>
      </c>
      <c r="I32" s="16" t="s">
        <v>161</v>
      </c>
      <c r="J32" s="16" t="s">
        <v>190</v>
      </c>
      <c r="K32" s="16" t="s">
        <v>413</v>
      </c>
      <c r="L32" s="16" t="s">
        <v>953</v>
      </c>
      <c r="M32" s="17" t="s">
        <v>1154</v>
      </c>
      <c r="N32" s="17" t="s">
        <v>570</v>
      </c>
      <c r="O32" s="17" t="s">
        <v>650</v>
      </c>
      <c r="P32" s="17" t="s">
        <v>763</v>
      </c>
      <c r="R32" s="5" t="s">
        <v>57</v>
      </c>
      <c r="S32" s="6">
        <f>SUMIF(SND!K:K,Feuil1!B33,SND!F:F)</f>
        <v>0</v>
      </c>
      <c r="T32" s="6">
        <f>SUMIF(SND!K:K,Feuil1!C33,SND!F:F)</f>
        <v>0</v>
      </c>
      <c r="U32" s="6">
        <f>SUMIF(SND!K:K,Feuil1!D33,SND!F:F)</f>
        <v>0</v>
      </c>
      <c r="V32" s="6">
        <f>SUMIF(SND!K:K,Feuil1!E33,SND!F:F)</f>
        <v>0</v>
      </c>
      <c r="W32" s="6">
        <f>SUMIF(SND!K:K,Feuil1!F33,SND!F:F)</f>
        <v>0</v>
      </c>
      <c r="X32" s="6">
        <f>SUMIF(SND!K:K,Feuil1!G33,SND!F:F)</f>
        <v>0</v>
      </c>
      <c r="Y32" s="6">
        <f>SUMIF(SND!K:K,Feuil1!H33,SND!F:F)</f>
        <v>0</v>
      </c>
      <c r="Z32" s="6">
        <f>SUMIF(SND!K:K,Feuil1!I33,SND!F:F)</f>
        <v>0</v>
      </c>
      <c r="AA32" s="6">
        <f>SUMIF(SND!K:K,Feuil1!J33,SND!F:F)</f>
        <v>0</v>
      </c>
      <c r="AB32" s="6">
        <f>SUMIF(SND!K:K,Feuil1!K33,SND!F:F)</f>
        <v>0</v>
      </c>
      <c r="AC32" s="6">
        <f>SUMIF(SND!K:K,Feuil1!L33,SND!F:F)</f>
        <v>4744.54</v>
      </c>
      <c r="AD32" s="6">
        <f>SUMIF(SND!K:K,Feuil1!M33,SND!F:F)</f>
        <v>0</v>
      </c>
      <c r="AE32" s="6">
        <f>SUMIF(SND!K:K,Feuil1!N33,SND!F:F)</f>
        <v>0</v>
      </c>
      <c r="AF32" s="6">
        <f>SUMIF(SND!K:K,Feuil1!O33,SND!F:F)</f>
        <v>1242.4000000000001</v>
      </c>
      <c r="AG32" s="6">
        <f>SUMIF(SND!K:K,Feuil1!P33,SND!F:F)</f>
        <v>877.81500000000005</v>
      </c>
      <c r="AH32" s="7">
        <f t="shared" si="70"/>
        <v>6864.755000000001</v>
      </c>
    </row>
    <row r="33" spans="1:35">
      <c r="A33" s="5" t="s">
        <v>57</v>
      </c>
      <c r="B33" s="17" t="s">
        <v>529</v>
      </c>
      <c r="C33" s="17" t="s">
        <v>298</v>
      </c>
      <c r="D33" s="17" t="s">
        <v>299</v>
      </c>
      <c r="E33" s="17" t="s">
        <v>300</v>
      </c>
      <c r="F33" s="17" t="s">
        <v>301</v>
      </c>
      <c r="G33" s="16" t="s">
        <v>82</v>
      </c>
      <c r="H33" s="16" t="s">
        <v>124</v>
      </c>
      <c r="I33" s="16" t="s">
        <v>162</v>
      </c>
      <c r="J33" s="16" t="s">
        <v>191</v>
      </c>
      <c r="K33" s="16" t="s">
        <v>414</v>
      </c>
      <c r="L33" s="16" t="s">
        <v>954</v>
      </c>
      <c r="M33" s="17" t="s">
        <v>1155</v>
      </c>
      <c r="N33" s="17" t="s">
        <v>571</v>
      </c>
      <c r="O33" s="17" t="s">
        <v>651</v>
      </c>
      <c r="P33" s="17" t="s">
        <v>764</v>
      </c>
      <c r="R33" s="5" t="s">
        <v>59</v>
      </c>
      <c r="S33" s="6">
        <f>SUMIF(SND!K:K,Feuil1!B34,SND!F:F)</f>
        <v>0</v>
      </c>
      <c r="T33" s="6">
        <f>SUMIF(SND!K:K,Feuil1!C34,SND!F:F)</f>
        <v>0</v>
      </c>
      <c r="U33" s="6">
        <f>SUMIF(SND!K:K,Feuil1!D34,SND!F:F)</f>
        <v>0</v>
      </c>
      <c r="V33" s="6">
        <f>SUMIF(SND!K:K,Feuil1!E34,SND!F:F)</f>
        <v>0</v>
      </c>
      <c r="W33" s="6">
        <f>SUMIF(SND!K:K,Feuil1!F34,SND!F:F)</f>
        <v>0</v>
      </c>
      <c r="X33" s="6">
        <f>SUMIF(SND!K:K,Feuil1!G34,SND!F:F)</f>
        <v>0</v>
      </c>
      <c r="Y33" s="6">
        <f>SUMIF(SND!K:K,Feuil1!H34,SND!F:F)</f>
        <v>0</v>
      </c>
      <c r="Z33" s="6">
        <f>SUMIF(SND!K:K,Feuil1!I34,SND!F:F)</f>
        <v>0</v>
      </c>
      <c r="AA33" s="6">
        <f>SUMIF(SND!K:K,Feuil1!J34,SND!F:F)</f>
        <v>0</v>
      </c>
      <c r="AB33" s="6">
        <f>SUMIF(SND!K:K,Feuil1!K34,SND!F:F)</f>
        <v>0</v>
      </c>
      <c r="AC33" s="6">
        <f>SUMIF(SND!K:K,Feuil1!L34,SND!F:F)</f>
        <v>0</v>
      </c>
      <c r="AD33" s="6">
        <f>SUMIF(SND!K:K,Feuil1!M34,SND!F:F)</f>
        <v>0</v>
      </c>
      <c r="AE33" s="6">
        <f>SUMIF(SND!K:K,Feuil1!N34,SND!F:F)</f>
        <v>5839.33</v>
      </c>
      <c r="AF33" s="6">
        <f>SUMIF(SND!K:K,Feuil1!O34,SND!F:F)</f>
        <v>0</v>
      </c>
      <c r="AG33" s="6">
        <f>SUMIF(SND!K:K,Feuil1!P34,SND!F:F)</f>
        <v>3464.09</v>
      </c>
      <c r="AH33" s="7">
        <f t="shared" si="70"/>
        <v>9303.42</v>
      </c>
    </row>
    <row r="34" spans="1:35" s="10" customFormat="1">
      <c r="A34" s="5" t="s">
        <v>59</v>
      </c>
      <c r="B34" s="17" t="s">
        <v>530</v>
      </c>
      <c r="C34" s="17" t="s">
        <v>302</v>
      </c>
      <c r="D34" s="17" t="s">
        <v>303</v>
      </c>
      <c r="E34" s="17" t="s">
        <v>304</v>
      </c>
      <c r="F34" s="17" t="s">
        <v>305</v>
      </c>
      <c r="G34" s="16" t="s">
        <v>83</v>
      </c>
      <c r="H34" s="16" t="s">
        <v>125</v>
      </c>
      <c r="I34" s="16" t="s">
        <v>163</v>
      </c>
      <c r="J34" s="17" t="s">
        <v>203</v>
      </c>
      <c r="K34" s="17" t="s">
        <v>415</v>
      </c>
      <c r="L34" s="17" t="s">
        <v>955</v>
      </c>
      <c r="M34" s="17" t="s">
        <v>1156</v>
      </c>
      <c r="N34" s="17" t="s">
        <v>572</v>
      </c>
      <c r="O34" s="17" t="s">
        <v>652</v>
      </c>
      <c r="P34" s="17" t="s">
        <v>765</v>
      </c>
      <c r="Q34" s="9"/>
      <c r="R34" s="5" t="s">
        <v>61</v>
      </c>
      <c r="S34" s="6">
        <f>SUMIF(SND!K:K,Feuil1!B35,SND!F:F)</f>
        <v>0</v>
      </c>
      <c r="T34" s="6">
        <f>SUMIF(SND!K:K,Feuil1!C35,SND!F:F)</f>
        <v>0</v>
      </c>
      <c r="U34" s="6">
        <f>SUMIF(SND!K:K,Feuil1!D35,SND!F:F)</f>
        <v>0</v>
      </c>
      <c r="V34" s="6">
        <f>SUMIF(SND!K:K,Feuil1!E35,SND!F:F)</f>
        <v>0</v>
      </c>
      <c r="W34" s="6">
        <f>SUMIF(SND!K:K,Feuil1!F35,SND!F:F)</f>
        <v>0</v>
      </c>
      <c r="X34" s="6">
        <f>SUMIF(SND!K:K,Feuil1!G35,SND!F:F)</f>
        <v>-64.664000000000001</v>
      </c>
      <c r="Y34" s="6">
        <f>SUMIF(SND!K:K,Feuil1!H35,SND!F:F)</f>
        <v>0</v>
      </c>
      <c r="Z34" s="6">
        <f>SUMIF(SND!K:K,Feuil1!I35,SND!F:F)</f>
        <v>0</v>
      </c>
      <c r="AA34" s="6">
        <f>SUMIF(SND!K:K,Feuil1!J35,SND!F:F)</f>
        <v>0</v>
      </c>
      <c r="AB34" s="6">
        <f>SUMIF(SND!K:K,Feuil1!K35,SND!F:F)</f>
        <v>0</v>
      </c>
      <c r="AC34" s="6">
        <f>SUMIF(SND!K:K,Feuil1!L35,SND!F:F)</f>
        <v>0</v>
      </c>
      <c r="AD34" s="6">
        <f>SUMIF(SND!K:K,Feuil1!M35,SND!F:F)</f>
        <v>0</v>
      </c>
      <c r="AE34" s="6">
        <f>SUMIF(SND!K:K,Feuil1!N35,SND!F:F)</f>
        <v>0</v>
      </c>
      <c r="AF34" s="6">
        <f>SUMIF(SND!K:K,Feuil1!O35,SND!F:F)</f>
        <v>-6</v>
      </c>
      <c r="AG34" s="6">
        <f>SUMIF(SND!K:K,Feuil1!P35,SND!F:F)</f>
        <v>1576.741</v>
      </c>
      <c r="AH34" s="7">
        <f t="shared" si="70"/>
        <v>1506.077</v>
      </c>
      <c r="AI34" s="4"/>
    </row>
    <row r="35" spans="1:35">
      <c r="A35" s="5" t="s">
        <v>61</v>
      </c>
      <c r="B35" s="17" t="s">
        <v>531</v>
      </c>
      <c r="C35" s="17" t="s">
        <v>306</v>
      </c>
      <c r="D35" s="17" t="s">
        <v>307</v>
      </c>
      <c r="E35" s="17" t="s">
        <v>308</v>
      </c>
      <c r="F35" s="17" t="s">
        <v>309</v>
      </c>
      <c r="G35" s="16" t="s">
        <v>84</v>
      </c>
      <c r="H35" s="16" t="s">
        <v>126</v>
      </c>
      <c r="I35" s="16" t="s">
        <v>164</v>
      </c>
      <c r="J35" s="16" t="s">
        <v>192</v>
      </c>
      <c r="K35" s="16" t="s">
        <v>416</v>
      </c>
      <c r="L35" s="16" t="s">
        <v>956</v>
      </c>
      <c r="M35" s="17" t="s">
        <v>1157</v>
      </c>
      <c r="N35" s="17" t="s">
        <v>573</v>
      </c>
      <c r="O35" s="17" t="s">
        <v>653</v>
      </c>
      <c r="P35" s="17" t="s">
        <v>766</v>
      </c>
      <c r="R35" s="8" t="s">
        <v>63</v>
      </c>
      <c r="S35" s="7">
        <f t="shared" ref="S35" si="71">SUM(S31:S34)</f>
        <v>0</v>
      </c>
      <c r="T35" s="7">
        <f t="shared" ref="T35:W35" si="72">SUM(T31:T34)</f>
        <v>0</v>
      </c>
      <c r="U35" s="7">
        <f t="shared" si="72"/>
        <v>0</v>
      </c>
      <c r="V35" s="7">
        <f t="shared" si="72"/>
        <v>0</v>
      </c>
      <c r="W35" s="7">
        <f t="shared" si="72"/>
        <v>0</v>
      </c>
      <c r="X35" s="7">
        <f t="shared" ref="X35:AE35" si="73">SUM(X31:X34)</f>
        <v>-64.664000000000001</v>
      </c>
      <c r="Y35" s="7">
        <f t="shared" si="73"/>
        <v>0</v>
      </c>
      <c r="Z35" s="7">
        <f t="shared" si="73"/>
        <v>0</v>
      </c>
      <c r="AA35" s="7">
        <f t="shared" si="73"/>
        <v>4309.3340000000007</v>
      </c>
      <c r="AB35" s="7">
        <f t="shared" si="73"/>
        <v>0</v>
      </c>
      <c r="AC35" s="7">
        <f t="shared" ref="AC35:AD35" si="74">SUM(AC31:AC34)</f>
        <v>4744.54</v>
      </c>
      <c r="AD35" s="7">
        <f t="shared" si="74"/>
        <v>0</v>
      </c>
      <c r="AE35" s="7">
        <f t="shared" si="73"/>
        <v>5839.33</v>
      </c>
      <c r="AF35" s="7">
        <f t="shared" ref="AF35" si="75">SUM(AF31:AF34)</f>
        <v>28004.785</v>
      </c>
      <c r="AG35" s="7">
        <f t="shared" ref="AG35" si="76">SUM(AG31:AG34)</f>
        <v>190028.05999999997</v>
      </c>
      <c r="AH35" s="7">
        <f t="shared" si="70"/>
        <v>232861.38499999995</v>
      </c>
      <c r="AI35" s="10"/>
    </row>
    <row r="36" spans="1:35" s="10" customFormat="1">
      <c r="A36" s="8" t="s">
        <v>63</v>
      </c>
      <c r="B36" s="7">
        <f t="shared" ref="B36:C36" si="77">SUM(B32:B35)</f>
        <v>0</v>
      </c>
      <c r="C36" s="7">
        <f t="shared" si="77"/>
        <v>0</v>
      </c>
      <c r="D36" s="7">
        <f t="shared" ref="D36" si="78">SUM(D32:D35)</f>
        <v>0</v>
      </c>
      <c r="E36" s="7">
        <f t="shared" ref="E36" si="79">SUM(E32:E35)</f>
        <v>0</v>
      </c>
      <c r="F36" s="7">
        <f t="shared" ref="F36" si="80">SUM(F32:F35)</f>
        <v>0</v>
      </c>
      <c r="G36" s="7">
        <f t="shared" ref="G36:N36" ca="1" si="81">SUM(G35:G64)</f>
        <v>0</v>
      </c>
      <c r="H36" s="7">
        <f t="shared" ca="1" si="81"/>
        <v>0</v>
      </c>
      <c r="I36" s="7">
        <f t="shared" ca="1" si="81"/>
        <v>0</v>
      </c>
      <c r="J36" s="7">
        <f t="shared" ca="1" si="81"/>
        <v>0</v>
      </c>
      <c r="K36" s="7">
        <f t="shared" ca="1" si="81"/>
        <v>0</v>
      </c>
      <c r="L36" s="7">
        <f t="shared" ref="L36:M36" ca="1" si="82">SUM(L35:L64)</f>
        <v>0</v>
      </c>
      <c r="M36" s="7">
        <f t="shared" ca="1" si="82"/>
        <v>0</v>
      </c>
      <c r="N36" s="7">
        <f t="shared" ca="1" si="81"/>
        <v>0</v>
      </c>
      <c r="O36" s="7">
        <f t="shared" ref="O36" ca="1" si="83">SUM(O35:O64)</f>
        <v>0</v>
      </c>
      <c r="P36" s="7">
        <f t="shared" ref="P36" ca="1" si="84">SUM(P35:P64)</f>
        <v>0</v>
      </c>
      <c r="Q36" s="9"/>
      <c r="R36" s="5" t="s">
        <v>64</v>
      </c>
      <c r="S36" s="6">
        <f>SUMIF(SND!K:K,Feuil1!B37,SND!F:F)</f>
        <v>0</v>
      </c>
      <c r="T36" s="6">
        <f>SUMIF(SND!K:K,Feuil1!C37,SND!F:F)</f>
        <v>0</v>
      </c>
      <c r="U36" s="6">
        <f>SUMIF(SND!K:K,Feuil1!D37,SND!F:F)</f>
        <v>0</v>
      </c>
      <c r="V36" s="6">
        <f>SUMIF(SND!K:K,Feuil1!E37,SND!F:F)</f>
        <v>0</v>
      </c>
      <c r="W36" s="6">
        <f>SUMIF(SND!K:K,Feuil1!F37,SND!F:F)+SUMIF(SND!K:K,Feuil1!F38,SND!F:F)</f>
        <v>0</v>
      </c>
      <c r="X36" s="6">
        <f>SUMIF(SND!K:K,Feuil1!G37,SND!F:F)+SUMIF(SND!K:K,Feuil1!G38,SND!F:F)</f>
        <v>0</v>
      </c>
      <c r="Y36" s="6">
        <f>SUMIF(SND!K:K,Feuil1!H37,SND!F:F)+SUMIF(SND!K:K,Feuil1!H38,SND!F:F)</f>
        <v>0</v>
      </c>
      <c r="Z36" s="6">
        <f>SUMIF(SND!K:K,Feuil1!I37,SND!F:F)+SUMIF(SND!K:K,Feuil1!I38,SND!F:F)</f>
        <v>0</v>
      </c>
      <c r="AA36" s="6">
        <f>SUMIF(SND!K:K,Feuil1!J37,SND!F:F)+SUMIF(SND!K:K,Feuil1!J38,SND!F:F)</f>
        <v>0</v>
      </c>
      <c r="AB36" s="6">
        <f>SUMIF(SND!K:K,Feuil1!K37,SND!F:F)+SUMIF(SND!K:K,Feuil1!K38,SND!F:F)</f>
        <v>0</v>
      </c>
      <c r="AC36" s="6">
        <f>SUMIF(SND!K:K,Feuil1!L37,SND!F:F)+SUMIF(SND!K:K,Feuil1!L38,SND!F:F)</f>
        <v>0</v>
      </c>
      <c r="AD36" s="6">
        <f>SUMIF(SND!K:K,Feuil1!M37,SND!F:F)+SUMIF(SND!L:L,Feuil1!M38,SND!F:F)</f>
        <v>0</v>
      </c>
      <c r="AE36" s="6">
        <f>SUMIF(SND!K:K,Feuil1!N37,SND!F:F)+SUMIF(SND!L:L,Feuil1!N38,SND!F:F)</f>
        <v>0</v>
      </c>
      <c r="AF36" s="6">
        <f>SUMIF(SND!K:K,Feuil1!O37,SND!F:F)+SUMIF(SND!M:M,Feuil1!O38,SND!F:F)</f>
        <v>0</v>
      </c>
      <c r="AG36" s="6">
        <f>SUMIF(SND!K:K,Feuil1!P37,SND!F:F)+SUMIF(SND!N:N,Feuil1!P38,SND!F:F)</f>
        <v>0</v>
      </c>
      <c r="AH36" s="7">
        <f t="shared" si="70"/>
        <v>0</v>
      </c>
      <c r="AI36" s="4"/>
    </row>
    <row r="37" spans="1:35">
      <c r="A37" s="5" t="s">
        <v>64</v>
      </c>
      <c r="B37" s="17" t="s">
        <v>532</v>
      </c>
      <c r="C37" s="17" t="s">
        <v>310</v>
      </c>
      <c r="D37" s="17" t="s">
        <v>311</v>
      </c>
      <c r="E37" s="17" t="s">
        <v>389</v>
      </c>
      <c r="F37" s="17" t="s">
        <v>312</v>
      </c>
      <c r="G37" s="17" t="s">
        <v>470</v>
      </c>
      <c r="H37" s="16" t="s">
        <v>127</v>
      </c>
      <c r="I37" s="16" t="s">
        <v>165</v>
      </c>
      <c r="J37" s="16" t="s">
        <v>193</v>
      </c>
      <c r="K37" s="16" t="s">
        <v>417</v>
      </c>
      <c r="L37" s="16" t="s">
        <v>957</v>
      </c>
      <c r="M37" s="17" t="s">
        <v>1158</v>
      </c>
      <c r="N37" s="17" t="s">
        <v>574</v>
      </c>
      <c r="O37" s="17" t="s">
        <v>654</v>
      </c>
      <c r="P37" s="17" t="s">
        <v>767</v>
      </c>
      <c r="R37" s="8" t="s">
        <v>65</v>
      </c>
      <c r="S37" s="7">
        <f t="shared" ref="S37" si="85">SUM(S35:S36)</f>
        <v>0</v>
      </c>
      <c r="T37" s="7">
        <f t="shared" ref="T37:X37" si="86">SUM(T35:T36)</f>
        <v>0</v>
      </c>
      <c r="U37" s="7">
        <f t="shared" si="86"/>
        <v>0</v>
      </c>
      <c r="V37" s="7">
        <f t="shared" si="86"/>
        <v>0</v>
      </c>
      <c r="W37" s="7">
        <f t="shared" si="86"/>
        <v>0</v>
      </c>
      <c r="X37" s="7">
        <f t="shared" si="86"/>
        <v>-64.664000000000001</v>
      </c>
      <c r="Y37" s="7">
        <f t="shared" ref="Y37" si="87">SUM(Y35:Y36)</f>
        <v>0</v>
      </c>
      <c r="Z37" s="7">
        <f t="shared" ref="Z37:AA37" si="88">SUM(Z35:Z36)</f>
        <v>0</v>
      </c>
      <c r="AA37" s="7">
        <f t="shared" si="88"/>
        <v>4309.3340000000007</v>
      </c>
      <c r="AB37" s="7">
        <f t="shared" ref="AB37:AC37" si="89">SUM(AB35:AB36)</f>
        <v>0</v>
      </c>
      <c r="AC37" s="7">
        <f t="shared" si="89"/>
        <v>4744.54</v>
      </c>
      <c r="AD37" s="7">
        <f t="shared" ref="AD37" si="90">SUM(AD35:AD36)</f>
        <v>0</v>
      </c>
      <c r="AE37" s="7">
        <f t="shared" ref="AE37:AF37" si="91">SUM(AE35:AE36)</f>
        <v>5839.33</v>
      </c>
      <c r="AF37" s="7">
        <f t="shared" si="91"/>
        <v>28004.785</v>
      </c>
      <c r="AG37" s="7">
        <f t="shared" ref="AG37" si="92">SUM(AG35:AG36)</f>
        <v>190028.05999999997</v>
      </c>
      <c r="AH37" s="7">
        <f t="shared" si="70"/>
        <v>232861.38499999995</v>
      </c>
      <c r="AI37" s="10"/>
    </row>
    <row r="38" spans="1:35">
      <c r="A38" s="8"/>
      <c r="B38" s="17" t="s">
        <v>533</v>
      </c>
      <c r="C38" s="17" t="s">
        <v>313</v>
      </c>
      <c r="D38" s="17" t="s">
        <v>314</v>
      </c>
      <c r="E38" s="17" t="s">
        <v>315</v>
      </c>
      <c r="F38" s="17" t="s">
        <v>548</v>
      </c>
      <c r="G38" s="16" t="s">
        <v>85</v>
      </c>
      <c r="H38" s="16" t="s">
        <v>128</v>
      </c>
      <c r="I38" s="16" t="s">
        <v>166</v>
      </c>
      <c r="J38" s="17" t="s">
        <v>504</v>
      </c>
      <c r="K38" s="16" t="s">
        <v>418</v>
      </c>
      <c r="L38" s="16" t="s">
        <v>958</v>
      </c>
      <c r="M38" s="17" t="s">
        <v>1159</v>
      </c>
      <c r="N38" s="17" t="s">
        <v>575</v>
      </c>
      <c r="O38" s="17" t="s">
        <v>655</v>
      </c>
      <c r="P38" s="17" t="s">
        <v>768</v>
      </c>
    </row>
    <row r="39" spans="1:35">
      <c r="R39" s="1" t="s">
        <v>86</v>
      </c>
      <c r="S39" s="31" t="s">
        <v>1275</v>
      </c>
      <c r="T39" s="31">
        <v>2013</v>
      </c>
      <c r="U39" s="31">
        <v>2014</v>
      </c>
      <c r="V39" s="31">
        <v>2015</v>
      </c>
      <c r="W39" s="26">
        <v>2016</v>
      </c>
      <c r="X39" s="26">
        <v>2017</v>
      </c>
      <c r="Y39" s="26">
        <v>2018</v>
      </c>
      <c r="Z39" s="26">
        <v>2019</v>
      </c>
      <c r="AA39" s="26">
        <v>2020</v>
      </c>
      <c r="AB39" s="25" t="s">
        <v>2259</v>
      </c>
      <c r="AC39" s="25" t="s">
        <v>2879</v>
      </c>
      <c r="AD39" s="25">
        <v>44470</v>
      </c>
      <c r="AE39" s="25">
        <v>44501</v>
      </c>
      <c r="AF39" s="25">
        <v>44531</v>
      </c>
      <c r="AG39" s="25">
        <v>44562</v>
      </c>
      <c r="AH39" s="2" t="s">
        <v>54</v>
      </c>
    </row>
    <row r="40" spans="1:35" ht="25.5">
      <c r="A40" s="1" t="s">
        <v>86</v>
      </c>
      <c r="B40" s="31" t="s">
        <v>1275</v>
      </c>
      <c r="C40" s="31">
        <v>2013</v>
      </c>
      <c r="D40" s="31">
        <v>2014</v>
      </c>
      <c r="E40" s="31">
        <v>2015</v>
      </c>
      <c r="F40" s="26">
        <v>2016</v>
      </c>
      <c r="G40" s="26">
        <v>2017</v>
      </c>
      <c r="H40" s="26">
        <v>2018</v>
      </c>
      <c r="I40" s="26">
        <v>2019</v>
      </c>
      <c r="J40" s="26">
        <v>2020</v>
      </c>
      <c r="K40" s="25" t="s">
        <v>2259</v>
      </c>
      <c r="L40" s="25" t="s">
        <v>2879</v>
      </c>
      <c r="M40" s="25">
        <v>44470</v>
      </c>
      <c r="N40" s="25">
        <v>44501</v>
      </c>
      <c r="O40" s="25">
        <v>44531</v>
      </c>
      <c r="P40" s="25">
        <v>44562</v>
      </c>
      <c r="R40" s="5" t="s">
        <v>55</v>
      </c>
      <c r="S40" s="6">
        <f>SUMIF(SND!K:K,Feuil1!B41,SND!F:F)</f>
        <v>0</v>
      </c>
      <c r="T40" s="6">
        <f>SUMIF(SND!K:K,Feuil1!C41,SND!F:F)</f>
        <v>0</v>
      </c>
      <c r="U40" s="6">
        <f>SUMIF(SND!K:K,Feuil1!D41,SND!F:F)</f>
        <v>0</v>
      </c>
      <c r="V40" s="6">
        <f>SUMIF(SND!K:K,Feuil1!E41,SND!F:F)</f>
        <v>0</v>
      </c>
      <c r="W40" s="6">
        <f>SUMIF(SND!K:K,Feuil1!F41,SND!F:F)</f>
        <v>-1.7569999999999999</v>
      </c>
      <c r="X40" s="6">
        <f>SUMIF(SND!K:K,Feuil1!G41,SND!F:F)</f>
        <v>0</v>
      </c>
      <c r="Y40" s="6">
        <f>SUMIF(SND!K:K,Feuil1!H41,SND!F:F)</f>
        <v>-0.6</v>
      </c>
      <c r="Z40" s="6">
        <f>SUMIF(SND!K:K,Feuil1!I41,SND!F:F)</f>
        <v>-77.98099999999998</v>
      </c>
      <c r="AA40" s="6">
        <f>SUMIF(SND!K:K,Feuil1!J41,SND!F:F)</f>
        <v>0</v>
      </c>
      <c r="AB40" s="6">
        <f>SUMIF(SND!K:K,Feuil1!K41,SND!F:F)</f>
        <v>0.13400000000000001</v>
      </c>
      <c r="AC40" s="6">
        <f>SUMIF(SND!K:K,Feuil1!L41,SND!F:F)</f>
        <v>1291.662</v>
      </c>
      <c r="AD40" s="6">
        <f>SUMIF(SND!K:K,Feuil1!M41,SND!F:F)</f>
        <v>0</v>
      </c>
      <c r="AE40" s="6">
        <f>SUMIF(SND!K:K,Feuil1!N41,SND!F:F)</f>
        <v>4459.2860000000001</v>
      </c>
      <c r="AF40" s="6">
        <f>SUMIF(SND!K:K,Feuil1!O41,SND!F:F)</f>
        <v>82013.423999999999</v>
      </c>
      <c r="AG40" s="6">
        <f>SUMIF(SND!K:K,Feuil1!P41,SND!F:F)</f>
        <v>314797.85100000002</v>
      </c>
      <c r="AH40" s="7">
        <f t="shared" ref="AH40:AH47" si="93">SUM(S40:AG40)</f>
        <v>402482.01900000003</v>
      </c>
    </row>
    <row r="41" spans="1:35">
      <c r="A41" s="5" t="s">
        <v>55</v>
      </c>
      <c r="B41" s="17" t="s">
        <v>534</v>
      </c>
      <c r="C41" s="17" t="s">
        <v>316</v>
      </c>
      <c r="D41" s="17" t="s">
        <v>317</v>
      </c>
      <c r="E41" s="17" t="s">
        <v>318</v>
      </c>
      <c r="F41" s="17" t="s">
        <v>319</v>
      </c>
      <c r="G41" s="16" t="s">
        <v>87</v>
      </c>
      <c r="H41" s="16" t="s">
        <v>129</v>
      </c>
      <c r="I41" s="16" t="s">
        <v>167</v>
      </c>
      <c r="J41" s="16" t="s">
        <v>194</v>
      </c>
      <c r="K41" s="16" t="s">
        <v>419</v>
      </c>
      <c r="L41" s="16" t="s">
        <v>946</v>
      </c>
      <c r="M41" s="17" t="s">
        <v>1160</v>
      </c>
      <c r="N41" s="17" t="s">
        <v>576</v>
      </c>
      <c r="O41" s="17" t="s">
        <v>656</v>
      </c>
      <c r="P41" s="17" t="s">
        <v>769</v>
      </c>
      <c r="R41" s="5" t="s">
        <v>57</v>
      </c>
      <c r="S41" s="6">
        <f>SUMIF(SND!K:K,Feuil1!B42,SND!F:F)</f>
        <v>0</v>
      </c>
      <c r="T41" s="6">
        <f>SUMIF(SND!K:K,Feuil1!C42,SND!F:F)</f>
        <v>0</v>
      </c>
      <c r="U41" s="6">
        <f>SUMIF(SND!K:K,Feuil1!D42,SND!F:F)</f>
        <v>0</v>
      </c>
      <c r="V41" s="6">
        <f>SUMIF(SND!K:K,Feuil1!E42,SND!F:F)</f>
        <v>0</v>
      </c>
      <c r="W41" s="6">
        <f>SUMIF(SND!K:K,Feuil1!F42,SND!F:F)</f>
        <v>-1E-3</v>
      </c>
      <c r="X41" s="6">
        <f>SUMIF(SND!K:K,Feuil1!G42,SND!F:F)</f>
        <v>0</v>
      </c>
      <c r="Y41" s="6">
        <f>SUMIF(SND!K:K,Feuil1!H42,SND!F:F)</f>
        <v>0</v>
      </c>
      <c r="Z41" s="6">
        <f>SUMIF(SND!K:K,Feuil1!I42,SND!F:F)</f>
        <v>0</v>
      </c>
      <c r="AA41" s="6">
        <f>SUMIF(SND!K:K,Feuil1!J42,SND!F:F)</f>
        <v>0</v>
      </c>
      <c r="AB41" s="6">
        <f>SUMIF(SND!K:K,Feuil1!K42,SND!F:F)</f>
        <v>3017.9679999999998</v>
      </c>
      <c r="AC41" s="6">
        <f>SUMIF(SND!K:K,Feuil1!L42,SND!F:F)</f>
        <v>17549.907000000003</v>
      </c>
      <c r="AD41" s="6">
        <f>SUMIF(SND!K:K,Feuil1!M42,SND!F:F)</f>
        <v>11801.89</v>
      </c>
      <c r="AE41" s="6">
        <f>SUMIF(SND!K:K,Feuil1!N42,SND!F:F)</f>
        <v>10111.228000000001</v>
      </c>
      <c r="AF41" s="6">
        <f>SUMIF(SND!K:K,Feuil1!O42,SND!F:F)</f>
        <v>17880.804</v>
      </c>
      <c r="AG41" s="6">
        <f>SUMIF(SND!K:K,Feuil1!P42,SND!F:F)</f>
        <v>29577.313000000002</v>
      </c>
      <c r="AH41" s="7">
        <f t="shared" si="93"/>
        <v>89939.108999999997</v>
      </c>
    </row>
    <row r="42" spans="1:35">
      <c r="A42" s="5" t="s">
        <v>57</v>
      </c>
      <c r="B42" s="17" t="s">
        <v>535</v>
      </c>
      <c r="C42" s="17" t="s">
        <v>320</v>
      </c>
      <c r="D42" s="17" t="s">
        <v>321</v>
      </c>
      <c r="E42" s="17" t="s">
        <v>322</v>
      </c>
      <c r="F42" s="17" t="s">
        <v>323</v>
      </c>
      <c r="G42" s="16" t="s">
        <v>88</v>
      </c>
      <c r="H42" s="16" t="s">
        <v>130</v>
      </c>
      <c r="I42" s="16" t="s">
        <v>168</v>
      </c>
      <c r="J42" s="16" t="s">
        <v>195</v>
      </c>
      <c r="K42" s="16" t="s">
        <v>420</v>
      </c>
      <c r="L42" s="16" t="s">
        <v>947</v>
      </c>
      <c r="M42" s="17" t="s">
        <v>1161</v>
      </c>
      <c r="N42" s="17" t="s">
        <v>577</v>
      </c>
      <c r="O42" s="17" t="s">
        <v>657</v>
      </c>
      <c r="P42" s="17" t="s">
        <v>770</v>
      </c>
      <c r="R42" s="28" t="s">
        <v>866</v>
      </c>
      <c r="S42" s="29">
        <f>SUMIF(SND!K:K,Feuil1!B43,SND!F:F)</f>
        <v>0</v>
      </c>
      <c r="T42" s="29">
        <f>SUMIF(SND!K:K,Feuil1!C43,SND!F:F)</f>
        <v>0</v>
      </c>
      <c r="U42" s="29">
        <f>SUMIF(SND!K:K,Feuil1!D43,SND!F:F)</f>
        <v>0</v>
      </c>
      <c r="V42" s="29">
        <f>SUMIF(SND!K:K,Feuil1!E43,SND!F:F)</f>
        <v>0</v>
      </c>
      <c r="W42" s="29">
        <f>SUMIF(SND!K:K,Feuil1!F43,SND!F:F)</f>
        <v>61.5</v>
      </c>
      <c r="X42" s="29">
        <f>SUMIF(SND!K:K,Feuil1!G43,SND!F:F)</f>
        <v>0</v>
      </c>
      <c r="Y42" s="29">
        <f>SUMIF(SND!K:K,Feuil1!H43,SND!F:F)</f>
        <v>0</v>
      </c>
      <c r="Z42" s="29">
        <f>SUMIF(SND!K:K,Feuil1!I43,SND!F:F)</f>
        <v>0</v>
      </c>
      <c r="AA42" s="29">
        <f>SUMIF(SND!K:K,Feuil1!J43,SND!F:F)</f>
        <v>-540</v>
      </c>
      <c r="AB42" s="29">
        <f>SUMIF(SND!K:K,Feuil1!K43,SND!F:F)</f>
        <v>9290</v>
      </c>
      <c r="AC42" s="29">
        <f>SUMIF(SND!K:K,Feuil1!L43,SND!F:F)</f>
        <v>19992.89</v>
      </c>
      <c r="AD42" s="29">
        <f>SUMIF(SND!K:K,Feuil1!M43,SND!F:F)</f>
        <v>8621.7749999999996</v>
      </c>
      <c r="AE42" s="29">
        <f>SUMIF(SND!K:K,Feuil1!N43,SND!F:F)</f>
        <v>12030.663</v>
      </c>
      <c r="AF42" s="29">
        <f>SUMIF(SND!K:K,Feuil1!O43,SND!F:F)</f>
        <v>8268</v>
      </c>
      <c r="AG42" s="29">
        <f>SUMIF(SND!K:K,Feuil1!P43,SND!F:F)</f>
        <v>0</v>
      </c>
      <c r="AH42" s="30">
        <f t="shared" si="93"/>
        <v>57724.828000000001</v>
      </c>
    </row>
    <row r="43" spans="1:35">
      <c r="A43" s="27" t="s">
        <v>866</v>
      </c>
      <c r="B43" s="17" t="s">
        <v>867</v>
      </c>
      <c r="C43" s="17" t="s">
        <v>868</v>
      </c>
      <c r="D43" s="17" t="s">
        <v>869</v>
      </c>
      <c r="E43" s="17" t="s">
        <v>870</v>
      </c>
      <c r="F43" s="17" t="s">
        <v>871</v>
      </c>
      <c r="G43" s="17" t="s">
        <v>872</v>
      </c>
      <c r="H43" s="17" t="s">
        <v>873</v>
      </c>
      <c r="I43" s="17" t="s">
        <v>874</v>
      </c>
      <c r="J43" s="17" t="s">
        <v>875</v>
      </c>
      <c r="K43" s="17" t="s">
        <v>876</v>
      </c>
      <c r="L43" s="17" t="s">
        <v>948</v>
      </c>
      <c r="M43" s="17" t="s">
        <v>1162</v>
      </c>
      <c r="N43" s="17" t="s">
        <v>877</v>
      </c>
      <c r="O43" s="17" t="s">
        <v>878</v>
      </c>
      <c r="P43" s="17" t="s">
        <v>879</v>
      </c>
      <c r="R43" s="5" t="s">
        <v>59</v>
      </c>
      <c r="S43" s="6">
        <f>SUMIF(SND!K:K,Feuil1!B44,SND!F:F)</f>
        <v>0</v>
      </c>
      <c r="T43" s="6">
        <f>SUMIF(SND!K:K,Feuil1!C44,SND!F:F)</f>
        <v>0</v>
      </c>
      <c r="U43" s="6">
        <f>SUMIF(SND!K:K,Feuil1!D44,SND!F:F)</f>
        <v>0</v>
      </c>
      <c r="V43" s="6">
        <f>SUMIF(SND!K:K,Feuil1!E44,SND!F:F)</f>
        <v>0</v>
      </c>
      <c r="W43" s="6">
        <f>SUMIF(SND!K:K,Feuil1!F44,SND!F:F)</f>
        <v>0</v>
      </c>
      <c r="X43" s="6">
        <f>SUMIF(SND!K:K,Feuil1!G44,SND!F:F)</f>
        <v>0</v>
      </c>
      <c r="Y43" s="6">
        <f>SUMIF(SND!K:K,Feuil1!H44,SND!F:F)</f>
        <v>0</v>
      </c>
      <c r="Z43" s="6">
        <f>SUMIF(SND!K:K,Feuil1!I44,SND!F:F)</f>
        <v>0</v>
      </c>
      <c r="AA43" s="6">
        <f>SUMIF(SND!K:K,Feuil1!J44,SND!F:F)</f>
        <v>5000</v>
      </c>
      <c r="AB43" s="6">
        <f>SUMIF(SND!K:K,Feuil1!K44,SND!F:F)</f>
        <v>0</v>
      </c>
      <c r="AC43" s="6">
        <f>SUMIF(SND!K:K,Feuil1!L44,SND!F:F)</f>
        <v>0</v>
      </c>
      <c r="AD43" s="6">
        <f>SUMIF(SND!K:K,Feuil1!M44,SND!F:F)</f>
        <v>0</v>
      </c>
      <c r="AE43" s="6">
        <f>SUMIF(SND!K:K,Feuil1!N44,SND!F:F)</f>
        <v>0</v>
      </c>
      <c r="AF43" s="6">
        <f>SUMIF(SND!K:K,Feuil1!O44,SND!F:F)</f>
        <v>0</v>
      </c>
      <c r="AG43" s="6">
        <f>SUMIF(SND!K:K,Feuil1!P44,SND!F:F)</f>
        <v>0</v>
      </c>
      <c r="AH43" s="7">
        <f t="shared" si="93"/>
        <v>5000</v>
      </c>
    </row>
    <row r="44" spans="1:35" s="10" customFormat="1">
      <c r="A44" s="5" t="s">
        <v>59</v>
      </c>
      <c r="B44" s="17" t="s">
        <v>536</v>
      </c>
      <c r="C44" s="17" t="s">
        <v>324</v>
      </c>
      <c r="D44" s="17" t="s">
        <v>325</v>
      </c>
      <c r="E44" s="17" t="s">
        <v>326</v>
      </c>
      <c r="F44" s="17" t="s">
        <v>327</v>
      </c>
      <c r="G44" s="16" t="s">
        <v>89</v>
      </c>
      <c r="H44" s="16" t="s">
        <v>131</v>
      </c>
      <c r="I44" s="16" t="s">
        <v>169</v>
      </c>
      <c r="J44" s="17" t="s">
        <v>204</v>
      </c>
      <c r="K44" s="17" t="s">
        <v>421</v>
      </c>
      <c r="L44" s="17" t="s">
        <v>949</v>
      </c>
      <c r="M44" s="17" t="s">
        <v>1163</v>
      </c>
      <c r="N44" s="17" t="s">
        <v>578</v>
      </c>
      <c r="O44" s="17" t="s">
        <v>658</v>
      </c>
      <c r="P44" s="17" t="s">
        <v>771</v>
      </c>
      <c r="Q44" s="9"/>
      <c r="R44" s="5" t="s">
        <v>61</v>
      </c>
      <c r="S44" s="6">
        <f>SUMIF(SND!K:K,Feuil1!B45,SND!F:F)</f>
        <v>0</v>
      </c>
      <c r="T44" s="6">
        <f>SUMIF(SND!K:K,Feuil1!C45,SND!F:F)</f>
        <v>0</v>
      </c>
      <c r="U44" s="6">
        <f>SUMIF(SND!K:K,Feuil1!D45,SND!F:F)</f>
        <v>0</v>
      </c>
      <c r="V44" s="6">
        <f>SUMIF(SND!K:K,Feuil1!E45,SND!F:F)</f>
        <v>0</v>
      </c>
      <c r="W44" s="6">
        <f>SUMIF(SND!K:K,Feuil1!F45,SND!F:F)</f>
        <v>0</v>
      </c>
      <c r="X44" s="6">
        <f>SUMIF(SND!K:K,Feuil1!G45,SND!F:F)</f>
        <v>0</v>
      </c>
      <c r="Y44" s="6">
        <f>SUMIF(SND!K:K,Feuil1!H45,SND!F:F)</f>
        <v>0</v>
      </c>
      <c r="Z44" s="6">
        <f>SUMIF(SND!K:K,Feuil1!I45,SND!F:F)</f>
        <v>0</v>
      </c>
      <c r="AA44" s="6">
        <f>SUMIF(SND!K:K,Feuil1!J45,SND!F:F)</f>
        <v>0</v>
      </c>
      <c r="AB44" s="6">
        <f>SUMIF(SND!K:K,Feuil1!K45,SND!F:F)</f>
        <v>0</v>
      </c>
      <c r="AC44" s="6">
        <f>SUMIF(SND!K:K,Feuil1!L45,SND!F:F)</f>
        <v>0</v>
      </c>
      <c r="AD44" s="6">
        <f>SUMIF(SND!K:K,Feuil1!M45,SND!F:F)</f>
        <v>0</v>
      </c>
      <c r="AE44" s="6">
        <f>SUMIF(SND!K:K,Feuil1!N45,SND!F:F)</f>
        <v>0</v>
      </c>
      <c r="AF44" s="6">
        <f>SUMIF(SND!K:K,Feuil1!O45,SND!F:F)</f>
        <v>0</v>
      </c>
      <c r="AG44" s="6">
        <f>SUMIF(SND!K:K,Feuil1!P45,SND!F:F)</f>
        <v>0</v>
      </c>
      <c r="AH44" s="7">
        <f t="shared" si="93"/>
        <v>0</v>
      </c>
      <c r="AI44" s="4"/>
    </row>
    <row r="45" spans="1:35">
      <c r="A45" s="5" t="s">
        <v>61</v>
      </c>
      <c r="B45" s="17" t="s">
        <v>537</v>
      </c>
      <c r="C45" s="17" t="s">
        <v>328</v>
      </c>
      <c r="D45" s="17" t="s">
        <v>329</v>
      </c>
      <c r="E45" s="17" t="s">
        <v>330</v>
      </c>
      <c r="F45" s="17" t="s">
        <v>331</v>
      </c>
      <c r="G45" s="16" t="s">
        <v>90</v>
      </c>
      <c r="H45" s="16" t="s">
        <v>132</v>
      </c>
      <c r="I45" s="16" t="s">
        <v>170</v>
      </c>
      <c r="J45" s="16" t="s">
        <v>196</v>
      </c>
      <c r="K45" s="16" t="s">
        <v>422</v>
      </c>
      <c r="L45" s="16" t="s">
        <v>950</v>
      </c>
      <c r="M45" s="17" t="s">
        <v>1164</v>
      </c>
      <c r="N45" s="17" t="s">
        <v>579</v>
      </c>
      <c r="O45" s="17" t="s">
        <v>659</v>
      </c>
      <c r="P45" s="17" t="s">
        <v>772</v>
      </c>
      <c r="R45" s="8" t="s">
        <v>63</v>
      </c>
      <c r="S45" s="7">
        <f t="shared" ref="S45" si="94">SUM(S40:S44)</f>
        <v>0</v>
      </c>
      <c r="T45" s="7">
        <f t="shared" ref="T45:W45" si="95">SUM(T40:T44)</f>
        <v>0</v>
      </c>
      <c r="U45" s="7">
        <f t="shared" si="95"/>
        <v>0</v>
      </c>
      <c r="V45" s="7">
        <f t="shared" si="95"/>
        <v>0</v>
      </c>
      <c r="W45" s="7">
        <f t="shared" si="95"/>
        <v>59.741999999999997</v>
      </c>
      <c r="X45" s="7">
        <f t="shared" ref="X45:AE45" si="96">SUM(X40:X44)</f>
        <v>0</v>
      </c>
      <c r="Y45" s="7">
        <f t="shared" si="96"/>
        <v>-0.6</v>
      </c>
      <c r="Z45" s="7">
        <f t="shared" si="96"/>
        <v>-77.98099999999998</v>
      </c>
      <c r="AA45" s="7">
        <f t="shared" si="96"/>
        <v>4460</v>
      </c>
      <c r="AB45" s="7">
        <f t="shared" si="96"/>
        <v>12308.101999999999</v>
      </c>
      <c r="AC45" s="7">
        <f t="shared" ref="AC45:AD45" si="97">SUM(AC40:AC44)</f>
        <v>38834.459000000003</v>
      </c>
      <c r="AD45" s="7">
        <f t="shared" si="97"/>
        <v>20423.665000000001</v>
      </c>
      <c r="AE45" s="7">
        <f t="shared" si="96"/>
        <v>26601.177000000003</v>
      </c>
      <c r="AF45" s="7">
        <f t="shared" ref="AF45" si="98">SUM(AF40:AF44)</f>
        <v>108162.228</v>
      </c>
      <c r="AG45" s="7">
        <f t="shared" ref="AG45" si="99">SUM(AG40:AG44)</f>
        <v>344375.16400000005</v>
      </c>
      <c r="AH45" s="7">
        <f t="shared" si="93"/>
        <v>555145.95600000001</v>
      </c>
      <c r="AI45" s="10"/>
    </row>
    <row r="46" spans="1:35" s="10" customFormat="1">
      <c r="A46" s="8" t="s">
        <v>63</v>
      </c>
      <c r="B46" s="7">
        <f t="shared" ref="B46:C46" si="100">SUM(B41:B45)</f>
        <v>0</v>
      </c>
      <c r="C46" s="7">
        <f t="shared" si="100"/>
        <v>0</v>
      </c>
      <c r="D46" s="7">
        <f t="shared" ref="D46" si="101">SUM(D41:D45)</f>
        <v>0</v>
      </c>
      <c r="E46" s="7">
        <f t="shared" ref="E46" si="102">SUM(E41:E45)</f>
        <v>0</v>
      </c>
      <c r="F46" s="7">
        <f t="shared" ref="F46" si="103">SUM(F41:F45)</f>
        <v>0</v>
      </c>
      <c r="G46" s="7">
        <f t="shared" ref="G46:H46" si="104">SUM(G41:G45)</f>
        <v>0</v>
      </c>
      <c r="H46" s="7">
        <f t="shared" si="104"/>
        <v>0</v>
      </c>
      <c r="I46" s="7">
        <f t="shared" ref="I46:J46" si="105">SUM(I41:I45)</f>
        <v>0</v>
      </c>
      <c r="J46" s="7">
        <f t="shared" si="105"/>
        <v>0</v>
      </c>
      <c r="K46" s="7">
        <f t="shared" ref="K46:M46" si="106">SUM(K41:K45)</f>
        <v>0</v>
      </c>
      <c r="L46" s="7">
        <f t="shared" si="106"/>
        <v>0</v>
      </c>
      <c r="M46" s="7">
        <f t="shared" si="106"/>
        <v>0</v>
      </c>
      <c r="N46" s="7">
        <f t="shared" ref="N46:O46" si="107">SUM(N41:N45)</f>
        <v>0</v>
      </c>
      <c r="O46" s="7">
        <f t="shared" si="107"/>
        <v>0</v>
      </c>
      <c r="P46" s="7">
        <f t="shared" ref="P46" si="108">SUM(P41:P45)</f>
        <v>0</v>
      </c>
      <c r="Q46" s="9"/>
      <c r="R46" s="5" t="s">
        <v>64</v>
      </c>
      <c r="S46" s="6">
        <f>SUMIF(SND!K:K,Feuil1!B47,SND!F:F)</f>
        <v>0</v>
      </c>
      <c r="T46" s="6">
        <f>SUMIF(SND!K:K,Feuil1!C47,SND!F:F)</f>
        <v>0</v>
      </c>
      <c r="U46" s="6">
        <f>SUMIF(SND!K:K,Feuil1!D47,SND!F:F)</f>
        <v>0</v>
      </c>
      <c r="V46" s="6">
        <f>SUMIF(SND!K:K,Feuil1!E47,SND!F:F)</f>
        <v>0</v>
      </c>
      <c r="W46" s="6">
        <f>SUMIF(SND!K:K,Feuil1!F47,SND!F:F)</f>
        <v>0</v>
      </c>
      <c r="X46" s="6">
        <f>SUMIF(SND!K:K,Feuil1!G47,SND!F:F)+SUMIF(SND!K:K,Feuil1!G48,SND!F:F)</f>
        <v>0</v>
      </c>
      <c r="Y46" s="6">
        <f>SUMIF(SND!K:K,Feuil1!H47,SND!F:F)+SUMIF(SND!K:K,Feuil1!H48,SND!F:F)</f>
        <v>0</v>
      </c>
      <c r="Z46" s="6">
        <f>SUMIF(SND!K:K,Feuil1!I47,SND!F:F)+SUMIF(SND!K:K,Feuil1!I48,SND!F:F)</f>
        <v>0</v>
      </c>
      <c r="AA46" s="6">
        <f>SUMIF(SND!K:K,Feuil1!J47,SND!F:F)+SUMIF(SND!K:K,Feuil1!J48,SND!F:F)</f>
        <v>0</v>
      </c>
      <c r="AB46" s="6">
        <f>SUMIF(SND!K:K,Feuil1!K47,SND!F:F)+SUMIF(SND!K:K,Feuil1!K48,SND!F:F)</f>
        <v>0</v>
      </c>
      <c r="AC46" s="6">
        <f>SUMIF(SND!K:K,Feuil1!L47,SND!F:F)+SUMIF(SND!K:K,Feuil1!L48,SND!F:F)</f>
        <v>0</v>
      </c>
      <c r="AD46" s="6">
        <f>SUMIF(SND!K:K,Feuil1!M47,SND!F:F)+SUMIF(SND!L:L,Feuil1!M48,SND!F:F)</f>
        <v>0</v>
      </c>
      <c r="AE46" s="6">
        <f>SUMIF(SND!K:K,Feuil1!N47,SND!F:F)+SUMIF(SND!L:L,Feuil1!N48,SND!F:F)</f>
        <v>0</v>
      </c>
      <c r="AF46" s="6">
        <f>SUMIF(SND!K:K,Feuil1!O47,SND!F:F)+SUMIF(SND!M:M,Feuil1!O48,SND!F:F)</f>
        <v>0</v>
      </c>
      <c r="AG46" s="6">
        <f>SUMIF(SND!K:K,Feuil1!P47,SND!F:F)+SUMIF(SND!N:N,Feuil1!P48,SND!F:F)</f>
        <v>0</v>
      </c>
      <c r="AH46" s="7">
        <f t="shared" si="93"/>
        <v>0</v>
      </c>
      <c r="AI46" s="4"/>
    </row>
    <row r="47" spans="1:35">
      <c r="A47" s="5" t="s">
        <v>64</v>
      </c>
      <c r="B47" s="17" t="s">
        <v>538</v>
      </c>
      <c r="C47" s="17" t="s">
        <v>332</v>
      </c>
      <c r="D47" s="17" t="s">
        <v>333</v>
      </c>
      <c r="E47" s="17" t="s">
        <v>334</v>
      </c>
      <c r="F47" s="17" t="s">
        <v>335</v>
      </c>
      <c r="G47" s="16" t="s">
        <v>91</v>
      </c>
      <c r="H47" s="16" t="s">
        <v>133</v>
      </c>
      <c r="I47" s="16" t="s">
        <v>171</v>
      </c>
      <c r="J47" s="17" t="s">
        <v>441</v>
      </c>
      <c r="K47" s="16" t="s">
        <v>423</v>
      </c>
      <c r="L47" s="16" t="s">
        <v>951</v>
      </c>
      <c r="M47" s="17" t="s">
        <v>1165</v>
      </c>
      <c r="N47" s="17" t="s">
        <v>580</v>
      </c>
      <c r="O47" s="17" t="s">
        <v>660</v>
      </c>
      <c r="P47" s="17" t="s">
        <v>773</v>
      </c>
      <c r="R47" s="8" t="s">
        <v>65</v>
      </c>
      <c r="S47" s="7">
        <f t="shared" ref="S47" si="109">SUM(S45:S46)</f>
        <v>0</v>
      </c>
      <c r="T47" s="7">
        <f t="shared" ref="T47:X47" si="110">SUM(T45:T46)</f>
        <v>0</v>
      </c>
      <c r="U47" s="7">
        <f t="shared" si="110"/>
        <v>0</v>
      </c>
      <c r="V47" s="7">
        <f t="shared" si="110"/>
        <v>0</v>
      </c>
      <c r="W47" s="7">
        <f t="shared" si="110"/>
        <v>59.741999999999997</v>
      </c>
      <c r="X47" s="7">
        <f t="shared" si="110"/>
        <v>0</v>
      </c>
      <c r="Y47" s="7">
        <f t="shared" ref="Y47" si="111">SUM(Y45:Y46)</f>
        <v>-0.6</v>
      </c>
      <c r="Z47" s="7">
        <f t="shared" ref="Z47:AA47" si="112">SUM(Z45:Z46)</f>
        <v>-77.98099999999998</v>
      </c>
      <c r="AA47" s="7">
        <f t="shared" si="112"/>
        <v>4460</v>
      </c>
      <c r="AB47" s="7">
        <f t="shared" ref="AB47:AC47" si="113">SUM(AB45:AB46)</f>
        <v>12308.101999999999</v>
      </c>
      <c r="AC47" s="7">
        <f t="shared" si="113"/>
        <v>38834.459000000003</v>
      </c>
      <c r="AD47" s="7">
        <f t="shared" ref="AD47" si="114">SUM(AD45:AD46)</f>
        <v>20423.665000000001</v>
      </c>
      <c r="AE47" s="7">
        <f t="shared" ref="AE47:AF47" si="115">SUM(AE45:AE46)</f>
        <v>26601.177000000003</v>
      </c>
      <c r="AF47" s="7">
        <f t="shared" si="115"/>
        <v>108162.228</v>
      </c>
      <c r="AG47" s="7">
        <f t="shared" ref="AG47" si="116">SUM(AG45:AG46)</f>
        <v>344375.16400000005</v>
      </c>
      <c r="AH47" s="7">
        <f t="shared" si="93"/>
        <v>555145.95600000001</v>
      </c>
      <c r="AI47" s="10"/>
    </row>
    <row r="48" spans="1:35">
      <c r="A48" s="5"/>
      <c r="B48" s="17" t="s">
        <v>539</v>
      </c>
      <c r="C48" s="17" t="s">
        <v>336</v>
      </c>
      <c r="D48" s="17" t="s">
        <v>337</v>
      </c>
      <c r="E48" s="17" t="s">
        <v>338</v>
      </c>
      <c r="F48" s="17" t="s">
        <v>339</v>
      </c>
      <c r="G48" s="17" t="s">
        <v>471</v>
      </c>
      <c r="H48" s="17" t="s">
        <v>472</v>
      </c>
      <c r="I48" s="17" t="s">
        <v>473</v>
      </c>
      <c r="J48" s="17" t="s">
        <v>197</v>
      </c>
      <c r="K48" s="17" t="s">
        <v>437</v>
      </c>
      <c r="L48" s="17" t="s">
        <v>952</v>
      </c>
      <c r="M48" s="17" t="s">
        <v>1166</v>
      </c>
      <c r="N48" s="17" t="s">
        <v>581</v>
      </c>
      <c r="O48" s="17" t="s">
        <v>661</v>
      </c>
      <c r="P48" s="17" t="s">
        <v>774</v>
      </c>
    </row>
    <row r="49" spans="1:35">
      <c r="R49" s="1" t="s">
        <v>92</v>
      </c>
      <c r="S49" s="31" t="s">
        <v>1275</v>
      </c>
      <c r="T49" s="31">
        <v>2013</v>
      </c>
      <c r="U49" s="31">
        <v>2014</v>
      </c>
      <c r="V49" s="31">
        <v>2015</v>
      </c>
      <c r="W49" s="26">
        <v>2016</v>
      </c>
      <c r="X49" s="26">
        <v>2017</v>
      </c>
      <c r="Y49" s="26">
        <v>2018</v>
      </c>
      <c r="Z49" s="26">
        <v>2019</v>
      </c>
      <c r="AA49" s="26">
        <v>2020</v>
      </c>
      <c r="AB49" s="25" t="s">
        <v>2259</v>
      </c>
      <c r="AC49" s="25" t="s">
        <v>2879</v>
      </c>
      <c r="AD49" s="25">
        <v>44470</v>
      </c>
      <c r="AE49" s="25">
        <v>44501</v>
      </c>
      <c r="AF49" s="25">
        <v>44531</v>
      </c>
      <c r="AG49" s="25">
        <v>44562</v>
      </c>
      <c r="AH49" s="2" t="s">
        <v>54</v>
      </c>
    </row>
    <row r="50" spans="1:35" ht="25.5">
      <c r="A50" s="1" t="s">
        <v>92</v>
      </c>
      <c r="B50" s="31" t="s">
        <v>1275</v>
      </c>
      <c r="C50" s="31">
        <v>2013</v>
      </c>
      <c r="D50" s="31">
        <v>2014</v>
      </c>
      <c r="E50" s="31">
        <v>2015</v>
      </c>
      <c r="F50" s="26">
        <v>2016</v>
      </c>
      <c r="G50" s="26">
        <v>2017</v>
      </c>
      <c r="H50" s="26">
        <v>2018</v>
      </c>
      <c r="I50" s="26">
        <v>2019</v>
      </c>
      <c r="J50" s="26">
        <v>2020</v>
      </c>
      <c r="K50" s="25" t="s">
        <v>2259</v>
      </c>
      <c r="L50" s="25" t="s">
        <v>2879</v>
      </c>
      <c r="M50" s="25">
        <v>44470</v>
      </c>
      <c r="N50" s="25">
        <v>44501</v>
      </c>
      <c r="O50" s="25">
        <v>44531</v>
      </c>
      <c r="P50" s="25">
        <v>44562</v>
      </c>
      <c r="R50" s="5" t="s">
        <v>55</v>
      </c>
      <c r="S50" s="6">
        <f>SUMIF(SND!K:K,Feuil1!B51,SND!F:F)</f>
        <v>0</v>
      </c>
      <c r="T50" s="6">
        <f>SUMIF(SND!K:K,Feuil1!C51,SND!F:F)</f>
        <v>-24.96</v>
      </c>
      <c r="U50" s="6">
        <f>SUMIF(SND!K:K,Feuil1!D51,SND!F:F)</f>
        <v>0</v>
      </c>
      <c r="V50" s="6">
        <f>SUMIF(SND!K:K,Feuil1!E51,SND!F:F)</f>
        <v>0</v>
      </c>
      <c r="W50" s="6">
        <f>SUMIF(SND!K:K,Feuil1!F51,SND!F:F)</f>
        <v>0</v>
      </c>
      <c r="X50" s="6">
        <f>SUMIF(SND!K:K,Feuil1!G51,SND!F:F)</f>
        <v>0</v>
      </c>
      <c r="Y50" s="6">
        <f>SUMIF(SND!K:K,Feuil1!H51,SND!F:F)</f>
        <v>0</v>
      </c>
      <c r="Z50" s="6">
        <f>SUMIF(SND!K:K,Feuil1!I51,SND!F:F)</f>
        <v>-58.448999999999998</v>
      </c>
      <c r="AA50" s="6">
        <f>SUMIF(SND!K:K,Feuil1!J51,SND!F:F)</f>
        <v>93.94</v>
      </c>
      <c r="AB50" s="6">
        <f>SUMIF(SND!K:K,Feuil1!K51,SND!F:F)</f>
        <v>4776.49</v>
      </c>
      <c r="AC50" s="6">
        <f>SUMIF(SND!K:K,Feuil1!L51,SND!F:F)</f>
        <v>9932.6790000000001</v>
      </c>
      <c r="AD50" s="6">
        <f>SUMIF(SND!K:K,Feuil1!M51,SND!F:F)</f>
        <v>4284.0050000000001</v>
      </c>
      <c r="AE50" s="6">
        <f>SUMIF(SND!K:K,Feuil1!N51,SND!F:F)</f>
        <v>2438.9409999999998</v>
      </c>
      <c r="AF50" s="6">
        <f>SUMIF(SND!K:K,Feuil1!O51,SND!F:F)</f>
        <v>26038.626000000004</v>
      </c>
      <c r="AG50" s="6">
        <f>SUMIF(SND!K:K,Feuil1!P51,SND!F:F)</f>
        <v>176522.19200000007</v>
      </c>
      <c r="AH50" s="7">
        <f t="shared" ref="AH50:AH56" si="117">SUM(S50:AG50)</f>
        <v>224003.46400000007</v>
      </c>
    </row>
    <row r="51" spans="1:35">
      <c r="A51" s="5" t="s">
        <v>55</v>
      </c>
      <c r="B51" s="17" t="s">
        <v>540</v>
      </c>
      <c r="C51" s="17" t="s">
        <v>340</v>
      </c>
      <c r="D51" s="17" t="s">
        <v>341</v>
      </c>
      <c r="E51" s="17" t="s">
        <v>342</v>
      </c>
      <c r="F51" s="17" t="s">
        <v>343</v>
      </c>
      <c r="G51" s="16" t="s">
        <v>93</v>
      </c>
      <c r="H51" s="16" t="s">
        <v>134</v>
      </c>
      <c r="I51" s="16" t="s">
        <v>172</v>
      </c>
      <c r="J51" s="16" t="s">
        <v>198</v>
      </c>
      <c r="K51" s="16" t="s">
        <v>424</v>
      </c>
      <c r="L51" s="16" t="s">
        <v>940</v>
      </c>
      <c r="M51" s="17" t="s">
        <v>1167</v>
      </c>
      <c r="N51" s="17" t="s">
        <v>582</v>
      </c>
      <c r="O51" s="17" t="s">
        <v>662</v>
      </c>
      <c r="P51" s="17" t="s">
        <v>775</v>
      </c>
      <c r="R51" s="5" t="s">
        <v>57</v>
      </c>
      <c r="S51" s="6">
        <f>SUMIF(SND!K:K,Feuil1!B52,SND!F:F)</f>
        <v>0</v>
      </c>
      <c r="T51" s="6">
        <f>SUMIF(SND!K:K,Feuil1!C52,SND!F:F)</f>
        <v>0</v>
      </c>
      <c r="U51" s="6">
        <f>SUMIF(SND!K:K,Feuil1!D52,SND!F:F)</f>
        <v>0</v>
      </c>
      <c r="V51" s="6">
        <f>SUMIF(SND!K:K,Feuil1!E52,SND!F:F)</f>
        <v>0</v>
      </c>
      <c r="W51" s="6">
        <f>SUMIF(SND!K:K,Feuil1!F52,SND!F:F)</f>
        <v>0</v>
      </c>
      <c r="X51" s="6">
        <f>SUMIF(SND!K:K,Feuil1!G52,SND!F:F)</f>
        <v>0</v>
      </c>
      <c r="Y51" s="6">
        <f>SUMIF(SND!K:K,Feuil1!H52,SND!F:F)</f>
        <v>0</v>
      </c>
      <c r="Z51" s="6">
        <f>SUMIF(SND!K:K,Feuil1!I52,SND!F:F)</f>
        <v>0</v>
      </c>
      <c r="AA51" s="6">
        <f>SUMIF(SND!K:K,Feuil1!J52,SND!F:F)</f>
        <v>0</v>
      </c>
      <c r="AB51" s="6">
        <f>SUMIF(SND!K:K,Feuil1!K52,SND!F:F)</f>
        <v>0</v>
      </c>
      <c r="AC51" s="6">
        <f>SUMIF(SND!K:K,Feuil1!L52,SND!F:F)</f>
        <v>0</v>
      </c>
      <c r="AD51" s="6">
        <f>SUMIF(SND!K:K,Feuil1!M52,SND!F:F)</f>
        <v>0</v>
      </c>
      <c r="AE51" s="6">
        <f>SUMIF(SND!K:K,Feuil1!N52,SND!F:F)</f>
        <v>12929.36</v>
      </c>
      <c r="AF51" s="6">
        <f>SUMIF(SND!K:K,Feuil1!O52,SND!F:F)</f>
        <v>4879.6000000000004</v>
      </c>
      <c r="AG51" s="6">
        <f>SUMIF(SND!K:K,Feuil1!P52,SND!F:F)</f>
        <v>3738.4549999999999</v>
      </c>
      <c r="AH51" s="7">
        <f t="shared" si="117"/>
        <v>21547.415000000001</v>
      </c>
    </row>
    <row r="52" spans="1:35">
      <c r="A52" s="5" t="s">
        <v>57</v>
      </c>
      <c r="B52" s="17" t="s">
        <v>541</v>
      </c>
      <c r="C52" s="17" t="s">
        <v>344</v>
      </c>
      <c r="D52" s="17" t="s">
        <v>345</v>
      </c>
      <c r="E52" s="17" t="s">
        <v>346</v>
      </c>
      <c r="F52" s="17" t="s">
        <v>347</v>
      </c>
      <c r="G52" s="16" t="s">
        <v>94</v>
      </c>
      <c r="H52" s="16" t="s">
        <v>135</v>
      </c>
      <c r="I52" s="16" t="s">
        <v>173</v>
      </c>
      <c r="J52" s="16" t="s">
        <v>199</v>
      </c>
      <c r="K52" s="16" t="s">
        <v>425</v>
      </c>
      <c r="L52" s="16" t="s">
        <v>941</v>
      </c>
      <c r="M52" s="17" t="s">
        <v>1168</v>
      </c>
      <c r="N52" s="17" t="s">
        <v>583</v>
      </c>
      <c r="O52" s="17" t="s">
        <v>663</v>
      </c>
      <c r="P52" s="17" t="s">
        <v>776</v>
      </c>
      <c r="R52" s="5" t="s">
        <v>59</v>
      </c>
      <c r="S52" s="6">
        <f>SUMIF(SND!K:K,Feuil1!B53,SND!F:F)</f>
        <v>0</v>
      </c>
      <c r="T52" s="6">
        <f>SUMIF(SND!K:K,Feuil1!C53,SND!F:F)</f>
        <v>0</v>
      </c>
      <c r="U52" s="6">
        <f>SUMIF(SND!K:K,Feuil1!D53,SND!F:F)</f>
        <v>0</v>
      </c>
      <c r="V52" s="6">
        <f>SUMIF(SND!K:K,Feuil1!E53,SND!F:F)</f>
        <v>0</v>
      </c>
      <c r="W52" s="6">
        <f>SUMIF(SND!K:K,Feuil1!F53,SND!F:F)</f>
        <v>0</v>
      </c>
      <c r="X52" s="6">
        <f>SUMIF(SND!K:K,Feuil1!G53,SND!F:F)</f>
        <v>0</v>
      </c>
      <c r="Y52" s="6">
        <f>SUMIF(SND!K:K,Feuil1!H53,SND!F:F)</f>
        <v>0</v>
      </c>
      <c r="Z52" s="6">
        <f>SUMIF(SND!K:K,Feuil1!I53,SND!F:F)</f>
        <v>0</v>
      </c>
      <c r="AA52" s="6">
        <f>SUMIF(SND!K:K,Feuil1!J53,SND!F:F)</f>
        <v>0</v>
      </c>
      <c r="AB52" s="6">
        <f>SUMIF(SND!K:K,Feuil1!K53,SND!F:F)</f>
        <v>0</v>
      </c>
      <c r="AC52" s="6">
        <f>SUMIF(SND!K:K,Feuil1!L53,SND!F:F)</f>
        <v>0</v>
      </c>
      <c r="AD52" s="6">
        <f>SUMIF(SND!K:K,Feuil1!M53,SND!F:F)</f>
        <v>3033.31</v>
      </c>
      <c r="AE52" s="6">
        <f>SUMIF(SND!K:K,Feuil1!N53,SND!F:F)</f>
        <v>9823.4499999999989</v>
      </c>
      <c r="AF52" s="6">
        <f>SUMIF(SND!K:K,Feuil1!O53,SND!F:F)</f>
        <v>1685.04</v>
      </c>
      <c r="AG52" s="6">
        <f>SUMIF(SND!K:K,Feuil1!P53,SND!F:F)</f>
        <v>0</v>
      </c>
      <c r="AH52" s="7">
        <f t="shared" si="117"/>
        <v>14541.8</v>
      </c>
    </row>
    <row r="53" spans="1:35" s="10" customFormat="1">
      <c r="A53" s="5" t="s">
        <v>59</v>
      </c>
      <c r="B53" s="17" t="s">
        <v>542</v>
      </c>
      <c r="C53" s="17" t="s">
        <v>348</v>
      </c>
      <c r="D53" s="17" t="s">
        <v>349</v>
      </c>
      <c r="E53" s="17" t="s">
        <v>350</v>
      </c>
      <c r="F53" s="17" t="s">
        <v>351</v>
      </c>
      <c r="G53" s="16" t="s">
        <v>95</v>
      </c>
      <c r="H53" s="16" t="s">
        <v>136</v>
      </c>
      <c r="I53" s="16" t="s">
        <v>174</v>
      </c>
      <c r="J53" s="17" t="s">
        <v>205</v>
      </c>
      <c r="K53" s="17" t="s">
        <v>426</v>
      </c>
      <c r="L53" s="17" t="s">
        <v>942</v>
      </c>
      <c r="M53" s="17" t="s">
        <v>1169</v>
      </c>
      <c r="N53" s="17" t="s">
        <v>584</v>
      </c>
      <c r="O53" s="17" t="s">
        <v>664</v>
      </c>
      <c r="P53" s="17" t="s">
        <v>777</v>
      </c>
      <c r="Q53" s="9"/>
      <c r="R53" s="5" t="s">
        <v>61</v>
      </c>
      <c r="S53" s="6">
        <f>SUMIF(SND!K:K,Feuil1!B54,SND!F:F)</f>
        <v>0</v>
      </c>
      <c r="T53" s="6">
        <f>SUMIF(SND!K:K,Feuil1!C54,SND!F:F)</f>
        <v>0</v>
      </c>
      <c r="U53" s="6">
        <f>SUMIF(SND!K:K,Feuil1!D54,SND!F:F)</f>
        <v>0</v>
      </c>
      <c r="V53" s="6">
        <f>SUMIF(SND!K:K,Feuil1!E54,SND!F:F)</f>
        <v>0</v>
      </c>
      <c r="W53" s="6">
        <f>SUMIF(SND!K:K,Feuil1!F54,SND!F:F)</f>
        <v>0</v>
      </c>
      <c r="X53" s="6">
        <f>SUMIF(SND!K:K,Feuil1!G54,SND!F:F)</f>
        <v>0</v>
      </c>
      <c r="Y53" s="6">
        <f>SUMIF(SND!K:K,Feuil1!H54,SND!F:F)</f>
        <v>0</v>
      </c>
      <c r="Z53" s="6">
        <f>SUMIF(SND!K:K,Feuil1!I54,SND!F:F)</f>
        <v>0</v>
      </c>
      <c r="AA53" s="6">
        <f>SUMIF(SND!K:K,Feuil1!J54,SND!F:F)</f>
        <v>0</v>
      </c>
      <c r="AB53" s="6">
        <f>SUMIF(SND!K:K,Feuil1!K54,SND!F:F)</f>
        <v>0</v>
      </c>
      <c r="AC53" s="6">
        <f>SUMIF(SND!K:K,Feuil1!L54,SND!F:F)</f>
        <v>0</v>
      </c>
      <c r="AD53" s="6">
        <f>SUMIF(SND!K:K,Feuil1!M54,SND!F:F)</f>
        <v>0</v>
      </c>
      <c r="AE53" s="6">
        <f>SUMIF(SND!K:K,Feuil1!N54,SND!F:F)</f>
        <v>0</v>
      </c>
      <c r="AF53" s="6">
        <f>SUMIF(SND!K:K,Feuil1!O54,SND!F:F)</f>
        <v>0</v>
      </c>
      <c r="AG53" s="6">
        <f>SUMIF(SND!K:K,Feuil1!P54,SND!F:F)</f>
        <v>208.767</v>
      </c>
      <c r="AH53" s="7">
        <f t="shared" si="117"/>
        <v>208.767</v>
      </c>
      <c r="AI53" s="4"/>
    </row>
    <row r="54" spans="1:35">
      <c r="A54" s="5" t="s">
        <v>61</v>
      </c>
      <c r="B54" s="17" t="s">
        <v>543</v>
      </c>
      <c r="C54" s="17" t="s">
        <v>352</v>
      </c>
      <c r="D54" s="17" t="s">
        <v>353</v>
      </c>
      <c r="E54" s="17" t="s">
        <v>354</v>
      </c>
      <c r="F54" s="17" t="s">
        <v>355</v>
      </c>
      <c r="G54" s="16" t="s">
        <v>96</v>
      </c>
      <c r="H54" s="16" t="s">
        <v>137</v>
      </c>
      <c r="I54" s="16" t="s">
        <v>175</v>
      </c>
      <c r="J54" s="16" t="s">
        <v>200</v>
      </c>
      <c r="K54" s="16" t="s">
        <v>427</v>
      </c>
      <c r="L54" s="16" t="s">
        <v>943</v>
      </c>
      <c r="M54" s="17" t="s">
        <v>1170</v>
      </c>
      <c r="N54" s="17" t="s">
        <v>585</v>
      </c>
      <c r="O54" s="17" t="s">
        <v>665</v>
      </c>
      <c r="P54" s="17" t="s">
        <v>778</v>
      </c>
      <c r="R54" s="8" t="s">
        <v>63</v>
      </c>
      <c r="S54" s="7">
        <f t="shared" ref="S54" si="118">SUM(S50:S53)</f>
        <v>0</v>
      </c>
      <c r="T54" s="7">
        <f t="shared" ref="T54:W54" si="119">SUM(T50:T53)</f>
        <v>-24.96</v>
      </c>
      <c r="U54" s="7">
        <f t="shared" si="119"/>
        <v>0</v>
      </c>
      <c r="V54" s="7">
        <f t="shared" si="119"/>
        <v>0</v>
      </c>
      <c r="W54" s="7">
        <f t="shared" si="119"/>
        <v>0</v>
      </c>
      <c r="X54" s="7">
        <f t="shared" ref="X54:AE54" si="120">SUM(X50:X53)</f>
        <v>0</v>
      </c>
      <c r="Y54" s="7">
        <f t="shared" si="120"/>
        <v>0</v>
      </c>
      <c r="Z54" s="7">
        <f t="shared" si="120"/>
        <v>-58.448999999999998</v>
      </c>
      <c r="AA54" s="7">
        <f t="shared" si="120"/>
        <v>93.94</v>
      </c>
      <c r="AB54" s="7">
        <f t="shared" si="120"/>
        <v>4776.49</v>
      </c>
      <c r="AC54" s="7">
        <f t="shared" ref="AC54:AD54" si="121">SUM(AC50:AC53)</f>
        <v>9932.6790000000001</v>
      </c>
      <c r="AD54" s="7">
        <f t="shared" si="121"/>
        <v>7317.3150000000005</v>
      </c>
      <c r="AE54" s="7">
        <f t="shared" si="120"/>
        <v>25191.750999999997</v>
      </c>
      <c r="AF54" s="7">
        <f t="shared" ref="AF54" si="122">SUM(AF50:AF53)</f>
        <v>32603.266000000003</v>
      </c>
      <c r="AG54" s="7">
        <f t="shared" ref="AG54" si="123">SUM(AG50:AG53)</f>
        <v>180469.41400000005</v>
      </c>
      <c r="AH54" s="7">
        <f t="shared" si="117"/>
        <v>260301.44600000005</v>
      </c>
      <c r="AI54" s="10"/>
    </row>
    <row r="55" spans="1:35" s="10" customFormat="1">
      <c r="A55" s="8" t="s">
        <v>63</v>
      </c>
      <c r="B55" s="7">
        <f t="shared" ref="B55:C55" si="124">SUM(B51:B54)</f>
        <v>0</v>
      </c>
      <c r="C55" s="7">
        <f t="shared" si="124"/>
        <v>0</v>
      </c>
      <c r="D55" s="7">
        <f t="shared" ref="D55" si="125">SUM(D51:D54)</f>
        <v>0</v>
      </c>
      <c r="E55" s="7">
        <f t="shared" ref="E55" si="126">SUM(E51:E54)</f>
        <v>0</v>
      </c>
      <c r="F55" s="7">
        <f t="shared" ref="F55" si="127">SUM(F51:F54)</f>
        <v>0</v>
      </c>
      <c r="G55" s="7">
        <f t="shared" ref="G55:H55" si="128">SUM(G51:G54)</f>
        <v>0</v>
      </c>
      <c r="H55" s="7">
        <f t="shared" si="128"/>
        <v>0</v>
      </c>
      <c r="I55" s="7">
        <f t="shared" ref="I55:J55" si="129">SUM(I51:I54)</f>
        <v>0</v>
      </c>
      <c r="J55" s="7">
        <f t="shared" si="129"/>
        <v>0</v>
      </c>
      <c r="K55" s="7">
        <f t="shared" ref="K55:M55" si="130">SUM(K51:K54)</f>
        <v>0</v>
      </c>
      <c r="L55" s="7">
        <f t="shared" si="130"/>
        <v>0</v>
      </c>
      <c r="M55" s="7">
        <f t="shared" si="130"/>
        <v>0</v>
      </c>
      <c r="N55" s="7">
        <f t="shared" ref="N55:O55" si="131">SUM(N51:N54)</f>
        <v>0</v>
      </c>
      <c r="O55" s="7">
        <f t="shared" si="131"/>
        <v>0</v>
      </c>
      <c r="P55" s="7">
        <f t="shared" ref="P55" si="132">SUM(P51:P54)</f>
        <v>0</v>
      </c>
      <c r="Q55" s="9"/>
      <c r="R55" s="5" t="s">
        <v>64</v>
      </c>
      <c r="S55" s="6">
        <f>SUMIF(SND!K:K,Feuil1!B56,SND!F:F)</f>
        <v>0</v>
      </c>
      <c r="T55" s="6">
        <f>SUMIF(SND!K:K,Feuil1!C56,SND!F:F)</f>
        <v>0</v>
      </c>
      <c r="U55" s="6">
        <f>SUMIF(SND!K:K,Feuil1!D56,SND!F:F)</f>
        <v>0</v>
      </c>
      <c r="V55" s="6">
        <f>SUMIF(SND!K:K,Feuil1!E56,SND!F:F)</f>
        <v>0</v>
      </c>
      <c r="W55" s="6">
        <f>SUMIF(SND!K:K,Feuil1!F56,SND!F:F)</f>
        <v>0</v>
      </c>
      <c r="X55" s="6">
        <f>SUMIF(SND!K:K,Feuil1!G56,SND!F:F)+SUMIF(SND!K:K,Feuil1!G57,SND!F:F)</f>
        <v>0</v>
      </c>
      <c r="Y55" s="6">
        <f>SUMIF(SND!K:K,Feuil1!H56,SND!F:F)+SUMIF(SND!K:K,Feuil1!H57,SND!F:F)</f>
        <v>0</v>
      </c>
      <c r="Z55" s="6">
        <f>SUMIF(SND!K:K,Feuil1!I56,SND!F:F)+SUMIF(SND!K:K,Feuil1!I57,SND!F:F)</f>
        <v>0</v>
      </c>
      <c r="AA55" s="6">
        <f>SUMIF(SND!K:K,Feuil1!J56,SND!F:F)+SUMIF(SND!K:K,Feuil1!J57,SND!F:F)</f>
        <v>0</v>
      </c>
      <c r="AB55" s="6">
        <f>SUMIF(SND!K:K,Feuil1!K56,SND!F:F)+SUMIF(SND!K:K,Feuil1!K57,SND!F:F)</f>
        <v>0</v>
      </c>
      <c r="AC55" s="6">
        <f>SUMIF(SND!K:K,Feuil1!L56,SND!F:F)+SUMIF(SND!K:K,Feuil1!L57,SND!F:F)</f>
        <v>0</v>
      </c>
      <c r="AD55" s="6">
        <f>SUMIF(SND!K:K,Feuil1!M56,SND!F:F)+SUMIF(SND!L:L,Feuil1!M57,SND!F:F)</f>
        <v>0</v>
      </c>
      <c r="AE55" s="6">
        <f>SUMIF(SND!K:K,Feuil1!N56,SND!F:F)+SUMIF(SND!L:L,Feuil1!N57,SND!F:F)</f>
        <v>0</v>
      </c>
      <c r="AF55" s="6">
        <f>SUMIF(SND!K:K,Feuil1!O56,SND!F:F)+SUMIF(SND!M:M,Feuil1!O57,SND!F:F)</f>
        <v>0</v>
      </c>
      <c r="AG55" s="6">
        <f>SUMIF(SND!K:K,Feuil1!P56,SND!F:F)+SUMIF(SND!N:N,Feuil1!P57,SND!F:F)</f>
        <v>0</v>
      </c>
      <c r="AH55" s="7">
        <f t="shared" si="117"/>
        <v>0</v>
      </c>
      <c r="AI55" s="4"/>
    </row>
    <row r="56" spans="1:35">
      <c r="A56" s="5" t="s">
        <v>64</v>
      </c>
      <c r="B56" s="17" t="s">
        <v>544</v>
      </c>
      <c r="C56" s="17" t="s">
        <v>356</v>
      </c>
      <c r="D56" s="17" t="s">
        <v>357</v>
      </c>
      <c r="E56" s="17" t="s">
        <v>358</v>
      </c>
      <c r="F56" s="17" t="s">
        <v>359</v>
      </c>
      <c r="G56" s="16" t="s">
        <v>97</v>
      </c>
      <c r="H56" s="16" t="s">
        <v>138</v>
      </c>
      <c r="I56" s="16" t="s">
        <v>176</v>
      </c>
      <c r="J56" s="16" t="s">
        <v>201</v>
      </c>
      <c r="K56" s="16" t="s">
        <v>428</v>
      </c>
      <c r="L56" s="16" t="s">
        <v>944</v>
      </c>
      <c r="M56" s="17" t="s">
        <v>1171</v>
      </c>
      <c r="N56" s="17" t="s">
        <v>586</v>
      </c>
      <c r="O56" s="17" t="s">
        <v>666</v>
      </c>
      <c r="P56" s="17" t="s">
        <v>779</v>
      </c>
      <c r="R56" s="8" t="s">
        <v>65</v>
      </c>
      <c r="S56" s="7">
        <f t="shared" ref="S56" si="133">SUM(S54:S55)</f>
        <v>0</v>
      </c>
      <c r="T56" s="7">
        <f t="shared" ref="T56:W56" si="134">SUM(T54:T55)</f>
        <v>-24.96</v>
      </c>
      <c r="U56" s="7">
        <f t="shared" si="134"/>
        <v>0</v>
      </c>
      <c r="V56" s="7">
        <f t="shared" si="134"/>
        <v>0</v>
      </c>
      <c r="W56" s="7">
        <f t="shared" si="134"/>
        <v>0</v>
      </c>
      <c r="X56" s="7">
        <f t="shared" ref="X56:Y56" si="135">SUM(X54:X55)</f>
        <v>0</v>
      </c>
      <c r="Y56" s="7">
        <f t="shared" si="135"/>
        <v>0</v>
      </c>
      <c r="Z56" s="7">
        <f t="shared" ref="Z56:AA56" si="136">SUM(Z54:Z55)</f>
        <v>-58.448999999999998</v>
      </c>
      <c r="AA56" s="7">
        <f t="shared" si="136"/>
        <v>93.94</v>
      </c>
      <c r="AB56" s="7">
        <f t="shared" ref="AB56:AC56" si="137">SUM(AB54:AB55)</f>
        <v>4776.49</v>
      </c>
      <c r="AC56" s="7">
        <f t="shared" si="137"/>
        <v>9932.6790000000001</v>
      </c>
      <c r="AD56" s="7">
        <f t="shared" ref="AD56" si="138">SUM(AD54:AD55)</f>
        <v>7317.3150000000005</v>
      </c>
      <c r="AE56" s="7">
        <f t="shared" ref="AE56:AF56" si="139">SUM(AE54:AE55)</f>
        <v>25191.750999999997</v>
      </c>
      <c r="AF56" s="7">
        <f t="shared" si="139"/>
        <v>32603.266000000003</v>
      </c>
      <c r="AG56" s="7">
        <f t="shared" ref="AG56" si="140">SUM(AG54:AG55)</f>
        <v>180469.41400000005</v>
      </c>
      <c r="AH56" s="7">
        <f t="shared" si="117"/>
        <v>260301.44600000005</v>
      </c>
      <c r="AI56" s="10"/>
    </row>
    <row r="57" spans="1:35">
      <c r="A57" s="8"/>
      <c r="B57" s="17" t="s">
        <v>545</v>
      </c>
      <c r="C57" s="17" t="s">
        <v>360</v>
      </c>
      <c r="D57" s="17" t="s">
        <v>361</v>
      </c>
      <c r="E57" s="17" t="s">
        <v>362</v>
      </c>
      <c r="F57" s="17" t="s">
        <v>363</v>
      </c>
      <c r="G57" s="16" t="s">
        <v>98</v>
      </c>
      <c r="H57" s="16" t="s">
        <v>139</v>
      </c>
      <c r="I57" s="16" t="s">
        <v>177</v>
      </c>
      <c r="J57" s="16" t="s">
        <v>202</v>
      </c>
      <c r="K57" s="16" t="s">
        <v>429</v>
      </c>
      <c r="L57" s="16" t="s">
        <v>945</v>
      </c>
      <c r="M57" s="17" t="s">
        <v>1172</v>
      </c>
      <c r="N57" s="17" t="s">
        <v>587</v>
      </c>
      <c r="O57" s="17" t="s">
        <v>667</v>
      </c>
      <c r="P57" s="17" t="s">
        <v>780</v>
      </c>
    </row>
    <row r="58" spans="1:35">
      <c r="R58" s="1" t="s">
        <v>99</v>
      </c>
      <c r="S58" s="31" t="s">
        <v>1275</v>
      </c>
      <c r="T58" s="31">
        <v>2013</v>
      </c>
      <c r="U58" s="31">
        <v>2014</v>
      </c>
      <c r="V58" s="31">
        <v>2015</v>
      </c>
      <c r="W58" s="26">
        <v>2016</v>
      </c>
      <c r="X58" s="26">
        <v>2017</v>
      </c>
      <c r="Y58" s="26">
        <v>2018</v>
      </c>
      <c r="Z58" s="26">
        <v>2019</v>
      </c>
      <c r="AA58" s="26">
        <v>2020</v>
      </c>
      <c r="AB58" s="25" t="s">
        <v>2259</v>
      </c>
      <c r="AC58" s="25" t="s">
        <v>2879</v>
      </c>
      <c r="AD58" s="25">
        <v>44470</v>
      </c>
      <c r="AE58" s="25">
        <v>44501</v>
      </c>
      <c r="AF58" s="25">
        <v>44531</v>
      </c>
      <c r="AG58" s="25">
        <v>44562</v>
      </c>
      <c r="AH58" s="2" t="s">
        <v>54</v>
      </c>
    </row>
    <row r="59" spans="1:35">
      <c r="R59" s="5" t="s">
        <v>55</v>
      </c>
      <c r="S59" s="6">
        <f t="shared" ref="S59" si="141">S50+S40+S31+S22+S13+S3</f>
        <v>99.379000000000005</v>
      </c>
      <c r="T59" s="6">
        <f t="shared" ref="T59:AB59" si="142">T50+T40+T31+T22+T13+T3</f>
        <v>-28.536999999999999</v>
      </c>
      <c r="U59" s="6">
        <f t="shared" si="142"/>
        <v>-2.5369999999999999</v>
      </c>
      <c r="V59" s="6">
        <f t="shared" si="142"/>
        <v>1243.779</v>
      </c>
      <c r="W59" s="6">
        <f t="shared" si="142"/>
        <v>-196.38499999999999</v>
      </c>
      <c r="X59" s="6">
        <f t="shared" si="142"/>
        <v>-11.534000000000001</v>
      </c>
      <c r="Y59" s="6">
        <f t="shared" si="142"/>
        <v>-439.18200000000002</v>
      </c>
      <c r="Z59" s="6">
        <f t="shared" si="142"/>
        <v>10054.613000000001</v>
      </c>
      <c r="AA59" s="6">
        <f t="shared" si="142"/>
        <v>25661.253000000004</v>
      </c>
      <c r="AB59" s="6">
        <f t="shared" si="142"/>
        <v>4608.6909999999998</v>
      </c>
      <c r="AC59" s="6">
        <f t="shared" ref="AC59:AD59" si="143">AC50+AC40+AC31+AC22+AC13+AC3</f>
        <v>30579.734000000004</v>
      </c>
      <c r="AD59" s="6">
        <f t="shared" si="143"/>
        <v>113491.253</v>
      </c>
      <c r="AE59" s="6">
        <f t="shared" ref="AE59" si="144">AE50+AE40+AE31+AE22+AE13+AE3</f>
        <v>39500.925000000003</v>
      </c>
      <c r="AF59" s="6">
        <f t="shared" ref="AF59:AG60" si="145">AF50+AF40+AF31+AF22+AF13+AF3</f>
        <v>494921.12900000002</v>
      </c>
      <c r="AG59" s="6">
        <f t="shared" si="145"/>
        <v>2345727.3840000001</v>
      </c>
      <c r="AH59" s="7">
        <f t="shared" ref="AH59:AH66" si="146">SUM(S59:AG59)</f>
        <v>3065209.9649999999</v>
      </c>
    </row>
    <row r="60" spans="1:35">
      <c r="R60" s="5" t="s">
        <v>57</v>
      </c>
      <c r="S60" s="6">
        <f t="shared" ref="S60" si="147">S51+S41+S32+S23+S14+S4</f>
        <v>3157.1689999999999</v>
      </c>
      <c r="T60" s="6">
        <f t="shared" ref="T60:AB60" si="148">T51+T41+T32+T23+T14+T4</f>
        <v>610.404</v>
      </c>
      <c r="U60" s="6">
        <f t="shared" si="148"/>
        <v>343.62400000000002</v>
      </c>
      <c r="V60" s="6">
        <f t="shared" si="148"/>
        <v>-58.625</v>
      </c>
      <c r="W60" s="6">
        <f t="shared" si="148"/>
        <v>166.29499999999999</v>
      </c>
      <c r="X60" s="6">
        <f t="shared" si="148"/>
        <v>-12.627000000000001</v>
      </c>
      <c r="Y60" s="6">
        <f t="shared" si="148"/>
        <v>0</v>
      </c>
      <c r="Z60" s="6">
        <f t="shared" si="148"/>
        <v>-655.94800000000009</v>
      </c>
      <c r="AA60" s="6">
        <f t="shared" si="148"/>
        <v>10577.375</v>
      </c>
      <c r="AB60" s="6">
        <f t="shared" si="148"/>
        <v>74840.383999999976</v>
      </c>
      <c r="AC60" s="6">
        <f t="shared" ref="AC60:AD60" si="149">AC51+AC41+AC32+AC23+AC14+AC4</f>
        <v>200539.71299999999</v>
      </c>
      <c r="AD60" s="6">
        <f t="shared" si="149"/>
        <v>125270.74699999997</v>
      </c>
      <c r="AE60" s="6">
        <f t="shared" ref="AE60" si="150">AE51+AE41+AE32+AE23+AE14+AE4</f>
        <v>237728.51800000004</v>
      </c>
      <c r="AF60" s="6">
        <f t="shared" si="145"/>
        <v>427808.49299999984</v>
      </c>
      <c r="AG60" s="6">
        <f t="shared" si="145"/>
        <v>403098.65799999994</v>
      </c>
      <c r="AH60" s="7">
        <f t="shared" si="146"/>
        <v>1483414.1799999997</v>
      </c>
    </row>
    <row r="61" spans="1:35">
      <c r="R61" s="28" t="s">
        <v>866</v>
      </c>
      <c r="S61" s="29">
        <f>+S42</f>
        <v>0</v>
      </c>
      <c r="T61" s="29">
        <f t="shared" ref="T61:AG61" si="151">+T42</f>
        <v>0</v>
      </c>
      <c r="U61" s="29">
        <f t="shared" si="151"/>
        <v>0</v>
      </c>
      <c r="V61" s="29">
        <f t="shared" si="151"/>
        <v>0</v>
      </c>
      <c r="W61" s="29">
        <f t="shared" si="151"/>
        <v>61.5</v>
      </c>
      <c r="X61" s="29">
        <f t="shared" si="151"/>
        <v>0</v>
      </c>
      <c r="Y61" s="29">
        <f t="shared" si="151"/>
        <v>0</v>
      </c>
      <c r="Z61" s="29">
        <f t="shared" si="151"/>
        <v>0</v>
      </c>
      <c r="AA61" s="29">
        <f t="shared" si="151"/>
        <v>-540</v>
      </c>
      <c r="AB61" s="29">
        <f t="shared" si="151"/>
        <v>9290</v>
      </c>
      <c r="AC61" s="29">
        <f t="shared" ref="AC61:AD61" si="152">+AC42</f>
        <v>19992.89</v>
      </c>
      <c r="AD61" s="29">
        <f t="shared" si="152"/>
        <v>8621.7749999999996</v>
      </c>
      <c r="AE61" s="29">
        <f t="shared" si="151"/>
        <v>12030.663</v>
      </c>
      <c r="AF61" s="29">
        <f t="shared" si="151"/>
        <v>8268</v>
      </c>
      <c r="AG61" s="29">
        <f t="shared" si="151"/>
        <v>0</v>
      </c>
      <c r="AH61" s="30">
        <f t="shared" si="146"/>
        <v>57724.828000000001</v>
      </c>
    </row>
    <row r="62" spans="1:35">
      <c r="R62" s="5" t="s">
        <v>59</v>
      </c>
      <c r="S62" s="6">
        <f t="shared" ref="S62" si="153">S52+S43+S33+S24+S15+S5</f>
        <v>0</v>
      </c>
      <c r="T62" s="6">
        <f t="shared" ref="T62:AB62" si="154">T52+T43+T33+T24+T15+T5</f>
        <v>0</v>
      </c>
      <c r="U62" s="6">
        <f t="shared" si="154"/>
        <v>0</v>
      </c>
      <c r="V62" s="6">
        <f t="shared" si="154"/>
        <v>0</v>
      </c>
      <c r="W62" s="6">
        <f t="shared" si="154"/>
        <v>108.48</v>
      </c>
      <c r="X62" s="6">
        <f t="shared" si="154"/>
        <v>0</v>
      </c>
      <c r="Y62" s="6">
        <f t="shared" si="154"/>
        <v>0</v>
      </c>
      <c r="Z62" s="6">
        <f t="shared" si="154"/>
        <v>0</v>
      </c>
      <c r="AA62" s="6">
        <f t="shared" si="154"/>
        <v>5000</v>
      </c>
      <c r="AB62" s="6">
        <f t="shared" si="154"/>
        <v>179343.71</v>
      </c>
      <c r="AC62" s="6">
        <f t="shared" ref="AC62:AD62" si="155">AC52+AC43+AC33+AC24+AC15+AC5</f>
        <v>243915.16199999998</v>
      </c>
      <c r="AD62" s="6">
        <f t="shared" si="155"/>
        <v>3672.7470000000003</v>
      </c>
      <c r="AE62" s="6">
        <f t="shared" ref="AE62" si="156">AE52+AE43+AE33+AE24+AE15+AE5</f>
        <v>16104.507999999998</v>
      </c>
      <c r="AF62" s="6">
        <f t="shared" ref="AF62:AG65" si="157">AF52+AF43+AF33+AF24+AF15+AF5</f>
        <v>238996.31399999995</v>
      </c>
      <c r="AG62" s="6">
        <f t="shared" si="157"/>
        <v>570662.10299999977</v>
      </c>
      <c r="AH62" s="7">
        <f t="shared" si="146"/>
        <v>1257803.0239999997</v>
      </c>
    </row>
    <row r="63" spans="1:35" s="10" customFormat="1">
      <c r="A63" s="11"/>
      <c r="B63" s="11"/>
      <c r="C63" s="11"/>
      <c r="D63" s="11"/>
      <c r="E63" s="11"/>
      <c r="F63" s="11"/>
      <c r="G63" s="3"/>
      <c r="H63" s="3"/>
      <c r="I63" s="3"/>
      <c r="J63" s="3"/>
      <c r="K63" s="3"/>
      <c r="L63" s="3"/>
      <c r="M63" s="3"/>
      <c r="N63" s="3"/>
      <c r="O63" s="3"/>
      <c r="P63" s="3"/>
      <c r="Q63" s="9"/>
      <c r="R63" s="5" t="s">
        <v>61</v>
      </c>
      <c r="S63" s="6">
        <f t="shared" ref="S63" si="158">S53+S44+S34+S25+S16+S6</f>
        <v>435.82700000000006</v>
      </c>
      <c r="T63" s="6">
        <f t="shared" ref="T63:AB63" si="159">T53+T44+T34+T25+T16+T6</f>
        <v>0</v>
      </c>
      <c r="U63" s="6">
        <f t="shared" si="159"/>
        <v>4619.4620000000004</v>
      </c>
      <c r="V63" s="6">
        <f t="shared" si="159"/>
        <v>-3433.5680000000002</v>
      </c>
      <c r="W63" s="6">
        <f t="shared" si="159"/>
        <v>0</v>
      </c>
      <c r="X63" s="6">
        <f t="shared" si="159"/>
        <v>-64.664000000000001</v>
      </c>
      <c r="Y63" s="6">
        <f t="shared" si="159"/>
        <v>0</v>
      </c>
      <c r="Z63" s="6">
        <f t="shared" si="159"/>
        <v>0</v>
      </c>
      <c r="AA63" s="6">
        <f t="shared" si="159"/>
        <v>0</v>
      </c>
      <c r="AB63" s="6">
        <f t="shared" si="159"/>
        <v>0</v>
      </c>
      <c r="AC63" s="6">
        <f t="shared" ref="AC63:AD63" si="160">AC53+AC44+AC34+AC25+AC16+AC6</f>
        <v>0</v>
      </c>
      <c r="AD63" s="6">
        <f t="shared" si="160"/>
        <v>309.995</v>
      </c>
      <c r="AE63" s="6">
        <f t="shared" ref="AE63" si="161">AE53+AE44+AE34+AE25+AE16+AE6</f>
        <v>0</v>
      </c>
      <c r="AF63" s="6">
        <f t="shared" si="157"/>
        <v>176.07499999999999</v>
      </c>
      <c r="AG63" s="6">
        <f t="shared" si="157"/>
        <v>1785.508</v>
      </c>
      <c r="AH63" s="7">
        <f t="shared" si="146"/>
        <v>3828.6350000000007</v>
      </c>
      <c r="AI63" s="4"/>
    </row>
    <row r="64" spans="1:35">
      <c r="R64" s="8" t="s">
        <v>63</v>
      </c>
      <c r="S64" s="7">
        <f t="shared" ref="S64" si="162">S54+S45+S35+S26+S17+S7</f>
        <v>3692.375</v>
      </c>
      <c r="T64" s="7">
        <f t="shared" ref="T64:AB64" si="163">T54+T45+T35+T26+T17+T7</f>
        <v>581.86699999999996</v>
      </c>
      <c r="U64" s="7">
        <f t="shared" si="163"/>
        <v>4960.5490000000009</v>
      </c>
      <c r="V64" s="7">
        <f t="shared" si="163"/>
        <v>-2248.4140000000002</v>
      </c>
      <c r="W64" s="7">
        <f t="shared" si="163"/>
        <v>139.89000000000001</v>
      </c>
      <c r="X64" s="7">
        <f t="shared" si="163"/>
        <v>-88.825000000000003</v>
      </c>
      <c r="Y64" s="7">
        <f t="shared" si="163"/>
        <v>-439.18200000000002</v>
      </c>
      <c r="Z64" s="7">
        <f t="shared" si="163"/>
        <v>9398.6650000000009</v>
      </c>
      <c r="AA64" s="7">
        <f t="shared" si="163"/>
        <v>40698.627999999997</v>
      </c>
      <c r="AB64" s="7">
        <f t="shared" si="163"/>
        <v>268082.78499999997</v>
      </c>
      <c r="AC64" s="7">
        <f t="shared" ref="AC64:AD64" si="164">AC54+AC45+AC35+AC26+AC17+AC7</f>
        <v>495027.49899999995</v>
      </c>
      <c r="AD64" s="7">
        <f t="shared" si="164"/>
        <v>251366.51699999996</v>
      </c>
      <c r="AE64" s="7">
        <f t="shared" ref="AE64" si="165">AE54+AE45+AE35+AE26+AE17+AE7</f>
        <v>305364.61400000006</v>
      </c>
      <c r="AF64" s="7">
        <f t="shared" si="157"/>
        <v>1170170.0109999997</v>
      </c>
      <c r="AG64" s="7">
        <f t="shared" si="157"/>
        <v>3321273.6529999999</v>
      </c>
      <c r="AH64" s="7">
        <f t="shared" si="146"/>
        <v>5867980.6319999993</v>
      </c>
      <c r="AI64" s="10"/>
    </row>
    <row r="65" spans="1:35" s="10" customFormat="1">
      <c r="A65" s="11"/>
      <c r="B65" s="11"/>
      <c r="C65" s="11"/>
      <c r="D65" s="11"/>
      <c r="E65" s="11"/>
      <c r="F65" s="11"/>
      <c r="G65" s="3"/>
      <c r="H65" s="3"/>
      <c r="I65" s="3"/>
      <c r="J65" s="3"/>
      <c r="K65" s="3"/>
      <c r="L65" s="3"/>
      <c r="M65" s="3"/>
      <c r="N65" s="3"/>
      <c r="O65" s="3"/>
      <c r="P65" s="3"/>
      <c r="Q65" s="9"/>
      <c r="R65" s="5" t="s">
        <v>64</v>
      </c>
      <c r="S65" s="6">
        <f t="shared" ref="S65" si="166">S55+S46+S36+S27+S18+S8</f>
        <v>1190.625</v>
      </c>
      <c r="T65" s="6">
        <f t="shared" ref="T65:AB65" si="167">T55+T46+T36+T27+T18+T8</f>
        <v>0</v>
      </c>
      <c r="U65" s="6">
        <f t="shared" si="167"/>
        <v>180.04599999999999</v>
      </c>
      <c r="V65" s="6">
        <f t="shared" si="167"/>
        <v>1524.38</v>
      </c>
      <c r="W65" s="6">
        <f t="shared" si="167"/>
        <v>0</v>
      </c>
      <c r="X65" s="6">
        <f t="shared" si="167"/>
        <v>0</v>
      </c>
      <c r="Y65" s="6">
        <f t="shared" si="167"/>
        <v>0</v>
      </c>
      <c r="Z65" s="6">
        <f t="shared" si="167"/>
        <v>0</v>
      </c>
      <c r="AA65" s="6">
        <f t="shared" si="167"/>
        <v>18815.475999999999</v>
      </c>
      <c r="AB65" s="6">
        <f t="shared" si="167"/>
        <v>4917.9939999999997</v>
      </c>
      <c r="AC65" s="6">
        <f t="shared" ref="AC65:AD65" si="168">AC55+AC46+AC36+AC27+AC18+AC8</f>
        <v>15236.091</v>
      </c>
      <c r="AD65" s="6">
        <f t="shared" si="168"/>
        <v>38750.218999999997</v>
      </c>
      <c r="AE65" s="6">
        <f t="shared" ref="AE65" si="169">AE55+AE46+AE36+AE27+AE18+AE8</f>
        <v>5950</v>
      </c>
      <c r="AF65" s="6">
        <f t="shared" si="157"/>
        <v>18575.557999999997</v>
      </c>
      <c r="AG65" s="6">
        <f t="shared" si="157"/>
        <v>58828.314999999995</v>
      </c>
      <c r="AH65" s="7">
        <f t="shared" si="146"/>
        <v>163968.704</v>
      </c>
      <c r="AI65" s="4"/>
    </row>
    <row r="66" spans="1:35">
      <c r="R66" s="8" t="s">
        <v>65</v>
      </c>
      <c r="S66" s="7">
        <f t="shared" ref="S66" si="170">SUM(S64:S65)</f>
        <v>4883</v>
      </c>
      <c r="T66" s="7">
        <f t="shared" ref="T66:W66" si="171">SUM(T64:T65)</f>
        <v>581.86699999999996</v>
      </c>
      <c r="U66" s="7">
        <f t="shared" si="171"/>
        <v>5140.5950000000012</v>
      </c>
      <c r="V66" s="7">
        <f t="shared" si="171"/>
        <v>-724.03400000000011</v>
      </c>
      <c r="W66" s="7">
        <f t="shared" si="171"/>
        <v>139.89000000000001</v>
      </c>
      <c r="X66" s="7">
        <f t="shared" ref="X66:Y66" si="172">SUM(X64:X65)</f>
        <v>-88.825000000000003</v>
      </c>
      <c r="Y66" s="12">
        <f t="shared" si="172"/>
        <v>-439.18200000000002</v>
      </c>
      <c r="Z66" s="12">
        <f t="shared" ref="Z66:AA66" si="173">SUM(Z64:Z65)</f>
        <v>9398.6650000000009</v>
      </c>
      <c r="AA66" s="12">
        <f t="shared" si="173"/>
        <v>59514.103999999992</v>
      </c>
      <c r="AB66" s="12">
        <f t="shared" ref="AB66:AC66" si="174">SUM(AB64:AB65)</f>
        <v>273000.77899999998</v>
      </c>
      <c r="AC66" s="12">
        <f t="shared" si="174"/>
        <v>510263.58999999997</v>
      </c>
      <c r="AD66" s="12">
        <f t="shared" ref="AD66" si="175">SUM(AD64:AD65)</f>
        <v>290116.73599999998</v>
      </c>
      <c r="AE66" s="12">
        <f t="shared" ref="AE66" si="176">SUM(AE64:AE65)</f>
        <v>311314.61400000006</v>
      </c>
      <c r="AF66" s="12">
        <f>SUM(AF64:AF65)</f>
        <v>1188745.5689999997</v>
      </c>
      <c r="AG66" s="12">
        <f>SUM(AG64:AG65)</f>
        <v>3380101.9679999999</v>
      </c>
      <c r="AH66" s="7">
        <f t="shared" si="146"/>
        <v>6031949.3359999992</v>
      </c>
      <c r="AI66" s="10"/>
    </row>
    <row r="68" spans="1:35">
      <c r="R68" s="53" t="s">
        <v>100</v>
      </c>
      <c r="S68" s="53"/>
      <c r="T68" s="53"/>
      <c r="U68" s="53"/>
      <c r="V68" s="53"/>
      <c r="W68" s="53"/>
      <c r="X68" s="53"/>
      <c r="AB68" s="3" t="s">
        <v>549</v>
      </c>
      <c r="AC68" s="3" t="s">
        <v>549</v>
      </c>
      <c r="AD68" s="3" t="s">
        <v>549</v>
      </c>
      <c r="AE68" s="3" t="s">
        <v>549</v>
      </c>
      <c r="AF68" s="3" t="s">
        <v>549</v>
      </c>
    </row>
    <row r="69" spans="1:35">
      <c r="R69" s="5" t="s">
        <v>55</v>
      </c>
      <c r="S69" s="13">
        <v>1</v>
      </c>
      <c r="T69" s="13">
        <v>1</v>
      </c>
      <c r="U69" s="13">
        <v>1</v>
      </c>
      <c r="V69" s="13">
        <v>1</v>
      </c>
      <c r="W69" s="13">
        <v>1</v>
      </c>
      <c r="X69" s="13">
        <v>1</v>
      </c>
      <c r="Y69" s="13">
        <v>1</v>
      </c>
      <c r="Z69" s="13">
        <v>1</v>
      </c>
      <c r="AA69" s="13">
        <v>1</v>
      </c>
      <c r="AB69" s="13">
        <v>1</v>
      </c>
      <c r="AC69" s="13">
        <v>1</v>
      </c>
      <c r="AD69" s="13">
        <v>1</v>
      </c>
      <c r="AE69" s="13">
        <v>1</v>
      </c>
      <c r="AF69" s="13">
        <v>1</v>
      </c>
      <c r="AG69" s="13">
        <v>1</v>
      </c>
      <c r="AH69" s="13"/>
    </row>
    <row r="70" spans="1:35">
      <c r="R70" s="5" t="s">
        <v>57</v>
      </c>
      <c r="S70" s="13">
        <v>1</v>
      </c>
      <c r="T70" s="13">
        <v>1</v>
      </c>
      <c r="U70" s="13">
        <v>1</v>
      </c>
      <c r="V70" s="13">
        <v>1</v>
      </c>
      <c r="W70" s="13">
        <v>1</v>
      </c>
      <c r="X70" s="13">
        <v>1</v>
      </c>
      <c r="Y70" s="13">
        <v>1</v>
      </c>
      <c r="Z70" s="13">
        <v>1</v>
      </c>
      <c r="AA70" s="13">
        <v>1</v>
      </c>
      <c r="AB70" s="13">
        <v>1</v>
      </c>
      <c r="AC70" s="13">
        <v>1</v>
      </c>
      <c r="AD70" s="13">
        <v>1</v>
      </c>
      <c r="AE70" s="13">
        <v>1</v>
      </c>
      <c r="AF70" s="13">
        <v>1</v>
      </c>
      <c r="AG70" s="13">
        <v>1</v>
      </c>
      <c r="AH70" s="13"/>
    </row>
    <row r="71" spans="1:35">
      <c r="R71" s="28" t="s">
        <v>866</v>
      </c>
      <c r="S71" s="13">
        <v>1</v>
      </c>
      <c r="T71" s="13">
        <v>1</v>
      </c>
      <c r="U71" s="13">
        <v>1</v>
      </c>
      <c r="V71" s="13">
        <v>1</v>
      </c>
      <c r="W71" s="13">
        <v>1</v>
      </c>
      <c r="X71" s="13">
        <v>1</v>
      </c>
      <c r="Y71" s="13">
        <v>1</v>
      </c>
      <c r="Z71" s="13">
        <v>1</v>
      </c>
      <c r="AA71" s="13">
        <v>1</v>
      </c>
      <c r="AB71" s="13">
        <v>1</v>
      </c>
      <c r="AC71" s="13">
        <v>1</v>
      </c>
      <c r="AD71" s="13">
        <v>1</v>
      </c>
      <c r="AE71" s="13">
        <v>1</v>
      </c>
      <c r="AF71" s="13">
        <v>1</v>
      </c>
      <c r="AG71" s="13">
        <v>1</v>
      </c>
      <c r="AH71" s="4"/>
    </row>
    <row r="72" spans="1:35">
      <c r="R72" s="5" t="s">
        <v>59</v>
      </c>
      <c r="S72" s="13">
        <v>1</v>
      </c>
      <c r="T72" s="13">
        <v>1</v>
      </c>
      <c r="U72" s="13">
        <v>1</v>
      </c>
      <c r="V72" s="13">
        <v>1</v>
      </c>
      <c r="W72" s="13">
        <v>1</v>
      </c>
      <c r="X72" s="13">
        <v>1</v>
      </c>
      <c r="Y72" s="13">
        <v>1</v>
      </c>
      <c r="Z72" s="13">
        <v>1</v>
      </c>
      <c r="AA72" s="13">
        <v>1</v>
      </c>
      <c r="AB72" s="13">
        <v>1</v>
      </c>
      <c r="AC72" s="13">
        <v>1</v>
      </c>
      <c r="AD72" s="13">
        <v>1</v>
      </c>
      <c r="AE72" s="13">
        <v>1</v>
      </c>
      <c r="AF72" s="13">
        <v>1</v>
      </c>
      <c r="AG72" s="13">
        <v>1</v>
      </c>
      <c r="AH72" s="13"/>
    </row>
    <row r="73" spans="1:35">
      <c r="R73" s="5" t="s">
        <v>61</v>
      </c>
      <c r="S73" s="13">
        <v>1</v>
      </c>
      <c r="T73" s="13">
        <v>1</v>
      </c>
      <c r="U73" s="13">
        <v>1</v>
      </c>
      <c r="V73" s="13">
        <v>1</v>
      </c>
      <c r="W73" s="13">
        <v>1</v>
      </c>
      <c r="X73" s="13">
        <v>1</v>
      </c>
      <c r="Y73" s="13">
        <v>1</v>
      </c>
      <c r="Z73" s="13">
        <v>1</v>
      </c>
      <c r="AA73" s="13">
        <v>1</v>
      </c>
      <c r="AB73" s="13">
        <v>1</v>
      </c>
      <c r="AC73" s="13">
        <v>1</v>
      </c>
      <c r="AD73" s="13">
        <v>1</v>
      </c>
      <c r="AE73" s="13">
        <v>1</v>
      </c>
      <c r="AF73" s="13">
        <v>1</v>
      </c>
      <c r="AG73" s="13">
        <v>1</v>
      </c>
      <c r="AH73" s="13"/>
    </row>
    <row r="74" spans="1:35">
      <c r="R74" s="8" t="s">
        <v>63</v>
      </c>
      <c r="S74" s="3"/>
      <c r="T74" s="3"/>
      <c r="U74" s="3"/>
      <c r="V74" s="3"/>
      <c r="W74" s="3"/>
      <c r="AH74" s="3"/>
    </row>
    <row r="75" spans="1:35">
      <c r="R75" s="5" t="s">
        <v>64</v>
      </c>
      <c r="S75" s="13">
        <v>1</v>
      </c>
      <c r="T75" s="13">
        <v>1</v>
      </c>
      <c r="U75" s="13">
        <v>1</v>
      </c>
      <c r="V75" s="13">
        <v>1</v>
      </c>
      <c r="W75" s="13">
        <v>1</v>
      </c>
      <c r="X75" s="13">
        <v>1</v>
      </c>
      <c r="Y75" s="13">
        <v>1</v>
      </c>
      <c r="Z75" s="13">
        <v>1</v>
      </c>
      <c r="AA75" s="13">
        <v>1</v>
      </c>
      <c r="AB75" s="13">
        <v>1</v>
      </c>
      <c r="AC75" s="13">
        <v>1</v>
      </c>
      <c r="AD75" s="13">
        <v>1</v>
      </c>
      <c r="AE75" s="13">
        <v>1</v>
      </c>
      <c r="AF75" s="13">
        <v>1</v>
      </c>
      <c r="AG75" s="13">
        <v>1</v>
      </c>
      <c r="AH75" s="13"/>
    </row>
    <row r="76" spans="1:35">
      <c r="R76" s="8" t="s">
        <v>65</v>
      </c>
      <c r="S76" s="18"/>
      <c r="T76" s="18"/>
      <c r="U76" s="18"/>
      <c r="V76" s="18"/>
      <c r="W76" s="18"/>
    </row>
    <row r="78" spans="1:35">
      <c r="R78" s="5" t="s">
        <v>55</v>
      </c>
      <c r="S78" s="14">
        <f t="shared" ref="S78:T78" si="177">+S59*S69</f>
        <v>99.379000000000005</v>
      </c>
      <c r="T78" s="14">
        <f t="shared" si="177"/>
        <v>-28.536999999999999</v>
      </c>
      <c r="U78" s="14">
        <f t="shared" ref="U78:AA78" si="178">+U59*U69</f>
        <v>-2.5369999999999999</v>
      </c>
      <c r="V78" s="14">
        <f t="shared" si="178"/>
        <v>1243.779</v>
      </c>
      <c r="W78" s="14">
        <f t="shared" si="178"/>
        <v>-196.38499999999999</v>
      </c>
      <c r="X78" s="14">
        <f t="shared" si="178"/>
        <v>-11.534000000000001</v>
      </c>
      <c r="Y78" s="14">
        <f t="shared" si="178"/>
        <v>-439.18200000000002</v>
      </c>
      <c r="Z78" s="14">
        <f t="shared" si="178"/>
        <v>10054.613000000001</v>
      </c>
      <c r="AA78" s="14">
        <f t="shared" si="178"/>
        <v>25661.253000000004</v>
      </c>
      <c r="AB78" s="14">
        <f t="shared" ref="AB78:AC78" si="179">+AB59*AB69</f>
        <v>4608.6909999999998</v>
      </c>
      <c r="AC78" s="14">
        <f t="shared" si="179"/>
        <v>30579.734000000004</v>
      </c>
      <c r="AD78" s="14">
        <f t="shared" ref="AD78" si="180">+AD59*AD69</f>
        <v>113491.253</v>
      </c>
      <c r="AE78" s="14">
        <f t="shared" ref="AE78" si="181">+AE59*AE69</f>
        <v>39500.925000000003</v>
      </c>
      <c r="AF78" s="14">
        <f t="shared" ref="AF78:AG79" si="182">+AF59*AF69</f>
        <v>494921.12900000002</v>
      </c>
      <c r="AG78" s="14">
        <f t="shared" si="182"/>
        <v>2345727.3840000001</v>
      </c>
      <c r="AH78" s="15">
        <f t="shared" ref="AH78:AH85" si="183">SUM(S78:AG78)</f>
        <v>3065209.9649999999</v>
      </c>
    </row>
    <row r="79" spans="1:35">
      <c r="R79" s="5" t="s">
        <v>57</v>
      </c>
      <c r="S79" s="14">
        <f t="shared" ref="S79:AG80" si="184">+S60*S70</f>
        <v>3157.1689999999999</v>
      </c>
      <c r="T79" s="14">
        <f t="shared" si="184"/>
        <v>610.404</v>
      </c>
      <c r="U79" s="14">
        <f t="shared" ref="U79:AA79" si="185">+U60*U70</f>
        <v>343.62400000000002</v>
      </c>
      <c r="V79" s="14">
        <f t="shared" si="185"/>
        <v>-58.625</v>
      </c>
      <c r="W79" s="14">
        <f t="shared" si="185"/>
        <v>166.29499999999999</v>
      </c>
      <c r="X79" s="14">
        <f t="shared" si="185"/>
        <v>-12.627000000000001</v>
      </c>
      <c r="Y79" s="14">
        <f t="shared" si="185"/>
        <v>0</v>
      </c>
      <c r="Z79" s="14">
        <f t="shared" si="185"/>
        <v>-655.94800000000009</v>
      </c>
      <c r="AA79" s="14">
        <f t="shared" si="185"/>
        <v>10577.375</v>
      </c>
      <c r="AB79" s="14">
        <f t="shared" ref="AB79:AC79" si="186">+AB60*AB70</f>
        <v>74840.383999999976</v>
      </c>
      <c r="AC79" s="14">
        <f t="shared" si="186"/>
        <v>200539.71299999999</v>
      </c>
      <c r="AD79" s="14">
        <f t="shared" ref="AD79" si="187">+AD60*AD70</f>
        <v>125270.74699999997</v>
      </c>
      <c r="AE79" s="14">
        <f t="shared" ref="AE79" si="188">+AE60*AE70</f>
        <v>237728.51800000004</v>
      </c>
      <c r="AF79" s="14">
        <f t="shared" si="182"/>
        <v>427808.49299999984</v>
      </c>
      <c r="AG79" s="14">
        <f t="shared" si="182"/>
        <v>403098.65799999994</v>
      </c>
      <c r="AH79" s="15">
        <f t="shared" si="183"/>
        <v>1483414.1799999997</v>
      </c>
    </row>
    <row r="80" spans="1:35">
      <c r="R80" s="28" t="s">
        <v>866</v>
      </c>
      <c r="S80" s="14">
        <f t="shared" si="184"/>
        <v>0</v>
      </c>
      <c r="T80" s="14">
        <f t="shared" si="184"/>
        <v>0</v>
      </c>
      <c r="U80" s="14">
        <f t="shared" si="184"/>
        <v>0</v>
      </c>
      <c r="V80" s="14">
        <f t="shared" si="184"/>
        <v>0</v>
      </c>
      <c r="W80" s="14">
        <f t="shared" si="184"/>
        <v>61.5</v>
      </c>
      <c r="X80" s="14">
        <f t="shared" si="184"/>
        <v>0</v>
      </c>
      <c r="Y80" s="14">
        <f t="shared" si="184"/>
        <v>0</v>
      </c>
      <c r="Z80" s="14">
        <f t="shared" si="184"/>
        <v>0</v>
      </c>
      <c r="AA80" s="14">
        <f t="shared" si="184"/>
        <v>-540</v>
      </c>
      <c r="AB80" s="14">
        <f t="shared" si="184"/>
        <v>9290</v>
      </c>
      <c r="AC80" s="14">
        <f t="shared" ref="AC80:AD80" si="189">+AC61*AC71</f>
        <v>19992.89</v>
      </c>
      <c r="AD80" s="14">
        <f t="shared" si="189"/>
        <v>8621.7749999999996</v>
      </c>
      <c r="AE80" s="14">
        <f t="shared" si="184"/>
        <v>12030.663</v>
      </c>
      <c r="AF80" s="14">
        <f t="shared" si="184"/>
        <v>8268</v>
      </c>
      <c r="AG80" s="14">
        <f t="shared" si="184"/>
        <v>0</v>
      </c>
      <c r="AH80" s="15">
        <f t="shared" si="183"/>
        <v>57724.828000000001</v>
      </c>
    </row>
    <row r="81" spans="18:34">
      <c r="R81" s="5" t="s">
        <v>59</v>
      </c>
      <c r="S81" s="14">
        <f t="shared" ref="S81:AG81" si="190">+S62*S72</f>
        <v>0</v>
      </c>
      <c r="T81" s="14">
        <f t="shared" si="190"/>
        <v>0</v>
      </c>
      <c r="U81" s="14">
        <f t="shared" si="190"/>
        <v>0</v>
      </c>
      <c r="V81" s="14">
        <f t="shared" si="190"/>
        <v>0</v>
      </c>
      <c r="W81" s="14">
        <f t="shared" si="190"/>
        <v>108.48</v>
      </c>
      <c r="X81" s="14">
        <f t="shared" si="190"/>
        <v>0</v>
      </c>
      <c r="Y81" s="14">
        <f t="shared" si="190"/>
        <v>0</v>
      </c>
      <c r="Z81" s="14">
        <f t="shared" si="190"/>
        <v>0</v>
      </c>
      <c r="AA81" s="14">
        <f t="shared" si="190"/>
        <v>5000</v>
      </c>
      <c r="AB81" s="14">
        <f t="shared" si="190"/>
        <v>179343.71</v>
      </c>
      <c r="AC81" s="14">
        <f t="shared" ref="AC81:AD81" si="191">+AC62*AC72</f>
        <v>243915.16199999998</v>
      </c>
      <c r="AD81" s="14">
        <f t="shared" si="191"/>
        <v>3672.7470000000003</v>
      </c>
      <c r="AE81" s="14">
        <f t="shared" si="190"/>
        <v>16104.507999999998</v>
      </c>
      <c r="AF81" s="14">
        <f t="shared" si="190"/>
        <v>238996.31399999995</v>
      </c>
      <c r="AG81" s="14">
        <f t="shared" si="190"/>
        <v>570662.10299999977</v>
      </c>
      <c r="AH81" s="15">
        <f t="shared" si="183"/>
        <v>1257803.0239999997</v>
      </c>
    </row>
    <row r="82" spans="18:34">
      <c r="R82" s="5" t="s">
        <v>61</v>
      </c>
      <c r="S82" s="14">
        <f t="shared" ref="S82:AG82" si="192">+S63*S73</f>
        <v>435.82700000000006</v>
      </c>
      <c r="T82" s="14">
        <f t="shared" si="192"/>
        <v>0</v>
      </c>
      <c r="U82" s="14">
        <f t="shared" si="192"/>
        <v>4619.4620000000004</v>
      </c>
      <c r="V82" s="14">
        <f t="shared" si="192"/>
        <v>-3433.5680000000002</v>
      </c>
      <c r="W82" s="14">
        <f t="shared" si="192"/>
        <v>0</v>
      </c>
      <c r="X82" s="14">
        <f t="shared" si="192"/>
        <v>-64.664000000000001</v>
      </c>
      <c r="Y82" s="14">
        <f t="shared" si="192"/>
        <v>0</v>
      </c>
      <c r="Z82" s="14">
        <f t="shared" si="192"/>
        <v>0</v>
      </c>
      <c r="AA82" s="14">
        <f t="shared" si="192"/>
        <v>0</v>
      </c>
      <c r="AB82" s="14">
        <f t="shared" si="192"/>
        <v>0</v>
      </c>
      <c r="AC82" s="14">
        <f t="shared" ref="AC82:AD82" si="193">+AC63*AC73</f>
        <v>0</v>
      </c>
      <c r="AD82" s="14">
        <f t="shared" si="193"/>
        <v>309.995</v>
      </c>
      <c r="AE82" s="14">
        <f t="shared" si="192"/>
        <v>0</v>
      </c>
      <c r="AF82" s="14">
        <f t="shared" si="192"/>
        <v>176.07499999999999</v>
      </c>
      <c r="AG82" s="14">
        <f t="shared" si="192"/>
        <v>1785.508</v>
      </c>
      <c r="AH82" s="15">
        <f t="shared" si="183"/>
        <v>3828.6350000000007</v>
      </c>
    </row>
    <row r="83" spans="18:34">
      <c r="R83" s="8" t="s">
        <v>63</v>
      </c>
      <c r="S83" s="14">
        <f t="shared" ref="S83:AG83" si="194">SUM(S78:S82)</f>
        <v>3692.375</v>
      </c>
      <c r="T83" s="14">
        <f t="shared" si="194"/>
        <v>581.86699999999996</v>
      </c>
      <c r="U83" s="14">
        <f t="shared" si="194"/>
        <v>4960.5490000000009</v>
      </c>
      <c r="V83" s="14">
        <f t="shared" si="194"/>
        <v>-2248.4140000000002</v>
      </c>
      <c r="W83" s="14">
        <f t="shared" si="194"/>
        <v>139.88999999999999</v>
      </c>
      <c r="X83" s="14">
        <f t="shared" si="194"/>
        <v>-88.825000000000003</v>
      </c>
      <c r="Y83" s="14">
        <f t="shared" si="194"/>
        <v>-439.18200000000002</v>
      </c>
      <c r="Z83" s="14">
        <f t="shared" si="194"/>
        <v>9398.6650000000009</v>
      </c>
      <c r="AA83" s="14">
        <f t="shared" si="194"/>
        <v>40698.628000000004</v>
      </c>
      <c r="AB83" s="14">
        <f t="shared" si="194"/>
        <v>268082.78499999997</v>
      </c>
      <c r="AC83" s="14">
        <f t="shared" ref="AC83:AD83" si="195">SUM(AC78:AC82)</f>
        <v>495027.49899999995</v>
      </c>
      <c r="AD83" s="14">
        <f t="shared" si="195"/>
        <v>251366.51699999996</v>
      </c>
      <c r="AE83" s="14">
        <f t="shared" si="194"/>
        <v>305364.614</v>
      </c>
      <c r="AF83" s="14">
        <f t="shared" si="194"/>
        <v>1170170.0109999997</v>
      </c>
      <c r="AG83" s="14">
        <f t="shared" si="194"/>
        <v>3321273.6529999995</v>
      </c>
      <c r="AH83" s="15">
        <f t="shared" si="183"/>
        <v>5867980.6319999993</v>
      </c>
    </row>
    <row r="84" spans="18:34">
      <c r="R84" s="5" t="s">
        <v>64</v>
      </c>
      <c r="S84" s="14">
        <f t="shared" ref="S84:AG84" si="196">+S65*S75</f>
        <v>1190.625</v>
      </c>
      <c r="T84" s="14">
        <f t="shared" si="196"/>
        <v>0</v>
      </c>
      <c r="U84" s="14">
        <f t="shared" si="196"/>
        <v>180.04599999999999</v>
      </c>
      <c r="V84" s="14">
        <f t="shared" si="196"/>
        <v>1524.38</v>
      </c>
      <c r="W84" s="14">
        <f t="shared" si="196"/>
        <v>0</v>
      </c>
      <c r="X84" s="14">
        <f t="shared" si="196"/>
        <v>0</v>
      </c>
      <c r="Y84" s="14">
        <f t="shared" si="196"/>
        <v>0</v>
      </c>
      <c r="Z84" s="14">
        <f t="shared" si="196"/>
        <v>0</v>
      </c>
      <c r="AA84" s="14">
        <f t="shared" si="196"/>
        <v>18815.475999999999</v>
      </c>
      <c r="AB84" s="14">
        <f t="shared" si="196"/>
        <v>4917.9939999999997</v>
      </c>
      <c r="AC84" s="14">
        <f t="shared" ref="AC84:AD84" si="197">+AC65*AC75</f>
        <v>15236.091</v>
      </c>
      <c r="AD84" s="14">
        <f t="shared" si="197"/>
        <v>38750.218999999997</v>
      </c>
      <c r="AE84" s="14">
        <f t="shared" si="196"/>
        <v>5950</v>
      </c>
      <c r="AF84" s="14">
        <f t="shared" si="196"/>
        <v>18575.557999999997</v>
      </c>
      <c r="AG84" s="14">
        <f t="shared" si="196"/>
        <v>58828.314999999995</v>
      </c>
      <c r="AH84" s="15">
        <f t="shared" si="183"/>
        <v>163968.704</v>
      </c>
    </row>
    <row r="85" spans="18:34">
      <c r="R85" s="8" t="s">
        <v>65</v>
      </c>
      <c r="S85" s="14">
        <f t="shared" ref="S85:T85" si="198">S84+S83</f>
        <v>4883</v>
      </c>
      <c r="T85" s="14">
        <f t="shared" si="198"/>
        <v>581.86699999999996</v>
      </c>
      <c r="U85" s="14">
        <f t="shared" ref="U85:AA85" si="199">U84+U83</f>
        <v>5140.5950000000012</v>
      </c>
      <c r="V85" s="14">
        <f t="shared" si="199"/>
        <v>-724.03400000000011</v>
      </c>
      <c r="W85" s="14">
        <f t="shared" si="199"/>
        <v>139.88999999999999</v>
      </c>
      <c r="X85" s="14">
        <f t="shared" si="199"/>
        <v>-88.825000000000003</v>
      </c>
      <c r="Y85" s="14">
        <f t="shared" si="199"/>
        <v>-439.18200000000002</v>
      </c>
      <c r="Z85" s="14">
        <f t="shared" si="199"/>
        <v>9398.6650000000009</v>
      </c>
      <c r="AA85" s="14">
        <f t="shared" si="199"/>
        <v>59514.104000000007</v>
      </c>
      <c r="AB85" s="14">
        <f t="shared" ref="AB85:AC85" si="200">AB84+AB83</f>
        <v>273000.77899999998</v>
      </c>
      <c r="AC85" s="14">
        <f t="shared" si="200"/>
        <v>510263.58999999997</v>
      </c>
      <c r="AD85" s="14">
        <f t="shared" ref="AD85" si="201">AD84+AD83</f>
        <v>290116.73599999998</v>
      </c>
      <c r="AE85" s="14">
        <f t="shared" ref="AE85:AF85" si="202">AE84+AE83</f>
        <v>311314.614</v>
      </c>
      <c r="AF85" s="14">
        <f t="shared" si="202"/>
        <v>1188745.5689999997</v>
      </c>
      <c r="AG85" s="14">
        <f t="shared" ref="AG85" si="203">AG84+AG83</f>
        <v>3380101.9679999994</v>
      </c>
      <c r="AH85" s="15">
        <f t="shared" si="183"/>
        <v>6031949.3359999992</v>
      </c>
    </row>
  </sheetData>
  <mergeCells count="1">
    <mergeCell ref="R68:X68"/>
  </mergeCells>
  <printOptions horizontalCentered="1" verticalCentered="1"/>
  <pageMargins left="0" right="0" top="0" bottom="0" header="0" footer="0"/>
  <pageSetup paperSize="9" scale="66" orientation="landscape" verticalDpi="180" r:id="rId1"/>
  <headerFooter alignWithMargins="0"/>
  <ignoredErrors>
    <ignoredError sqref="S83:AG83 AH8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E2585"/>
  <sheetViews>
    <sheetView workbookViewId="0">
      <selection activeCell="B15" sqref="B15"/>
    </sheetView>
  </sheetViews>
  <sheetFormatPr baseColWidth="10" defaultRowHeight="12.75"/>
  <cols>
    <col min="1" max="1" width="9.140625" style="38" bestFit="1" customWidth="1"/>
    <col min="2" max="2" width="33.140625" style="38" bestFit="1" customWidth="1"/>
    <col min="3" max="3" width="8.140625" style="38" bestFit="1" customWidth="1"/>
    <col min="4" max="4" width="3.7109375" style="38" bestFit="1" customWidth="1"/>
    <col min="5" max="5" width="6.140625" style="38" bestFit="1" customWidth="1"/>
    <col min="6" max="16384" width="11.42578125" style="38"/>
  </cols>
  <sheetData>
    <row r="1" spans="1:5" ht="14.25" thickTop="1" thickBot="1">
      <c r="A1" s="39" t="s">
        <v>3923</v>
      </c>
      <c r="B1" s="40" t="s">
        <v>3924</v>
      </c>
      <c r="C1" s="40" t="s">
        <v>3925</v>
      </c>
      <c r="D1" s="40" t="s">
        <v>3926</v>
      </c>
      <c r="E1" s="41" t="s">
        <v>3927</v>
      </c>
    </row>
    <row r="2" spans="1:5" ht="13.5" thickTop="1">
      <c r="A2" s="42" t="s">
        <v>3928</v>
      </c>
      <c r="B2" s="43" t="s">
        <v>3929</v>
      </c>
      <c r="C2" s="43" t="s">
        <v>3930</v>
      </c>
      <c r="D2" s="43" t="s">
        <v>3931</v>
      </c>
      <c r="E2" s="44" t="s">
        <v>3932</v>
      </c>
    </row>
    <row r="3" spans="1:5">
      <c r="A3" s="45" t="s">
        <v>2014</v>
      </c>
      <c r="B3" s="46" t="s">
        <v>3933</v>
      </c>
      <c r="C3" s="46" t="s">
        <v>3930</v>
      </c>
      <c r="D3" s="46" t="s">
        <v>3931</v>
      </c>
      <c r="E3" s="47" t="s">
        <v>3932</v>
      </c>
    </row>
    <row r="4" spans="1:5">
      <c r="A4" s="45" t="s">
        <v>3934</v>
      </c>
      <c r="B4" s="46" t="s">
        <v>3935</v>
      </c>
      <c r="C4" s="46" t="s">
        <v>3930</v>
      </c>
      <c r="D4" s="46" t="s">
        <v>3931</v>
      </c>
      <c r="E4" s="47" t="s">
        <v>3932</v>
      </c>
    </row>
    <row r="5" spans="1:5">
      <c r="A5" s="45" t="s">
        <v>3936</v>
      </c>
      <c r="B5" s="46" t="s">
        <v>3937</v>
      </c>
      <c r="C5" s="46" t="s">
        <v>3930</v>
      </c>
      <c r="D5" s="46" t="s">
        <v>3931</v>
      </c>
      <c r="E5" s="47" t="s">
        <v>3932</v>
      </c>
    </row>
    <row r="6" spans="1:5">
      <c r="A6" s="45" t="s">
        <v>3938</v>
      </c>
      <c r="B6" s="46" t="s">
        <v>3939</v>
      </c>
      <c r="C6" s="46" t="s">
        <v>3930</v>
      </c>
      <c r="D6" s="46" t="s">
        <v>3931</v>
      </c>
      <c r="E6" s="47" t="s">
        <v>3932</v>
      </c>
    </row>
    <row r="7" spans="1:5">
      <c r="A7" s="45" t="s">
        <v>3940</v>
      </c>
      <c r="B7" s="46" t="s">
        <v>3941</v>
      </c>
      <c r="C7" s="46" t="s">
        <v>3930</v>
      </c>
      <c r="D7" s="46" t="s">
        <v>3931</v>
      </c>
      <c r="E7" s="47" t="s">
        <v>3932</v>
      </c>
    </row>
    <row r="8" spans="1:5">
      <c r="A8" s="45" t="s">
        <v>3942</v>
      </c>
      <c r="B8" s="46" t="s">
        <v>3943</v>
      </c>
      <c r="C8" s="46" t="s">
        <v>3930</v>
      </c>
      <c r="D8" s="46" t="s">
        <v>3931</v>
      </c>
      <c r="E8" s="47" t="s">
        <v>3932</v>
      </c>
    </row>
    <row r="9" spans="1:5">
      <c r="A9" s="45" t="s">
        <v>3944</v>
      </c>
      <c r="B9" s="46" t="s">
        <v>3945</v>
      </c>
      <c r="C9" s="46" t="s">
        <v>3930</v>
      </c>
      <c r="D9" s="46" t="s">
        <v>3931</v>
      </c>
      <c r="E9" s="47" t="s">
        <v>3932</v>
      </c>
    </row>
    <row r="10" spans="1:5">
      <c r="A10" s="45" t="s">
        <v>3946</v>
      </c>
      <c r="B10" s="46" t="s">
        <v>3947</v>
      </c>
      <c r="C10" s="46" t="s">
        <v>3930</v>
      </c>
      <c r="D10" s="46" t="s">
        <v>3931</v>
      </c>
      <c r="E10" s="47" t="s">
        <v>3932</v>
      </c>
    </row>
    <row r="11" spans="1:5">
      <c r="A11" s="45" t="s">
        <v>3948</v>
      </c>
      <c r="B11" s="46" t="s">
        <v>3949</v>
      </c>
      <c r="C11" s="46" t="s">
        <v>3930</v>
      </c>
      <c r="D11" s="46" t="s">
        <v>3931</v>
      </c>
      <c r="E11" s="47" t="s">
        <v>3932</v>
      </c>
    </row>
    <row r="12" spans="1:5">
      <c r="A12" s="45" t="s">
        <v>3950</v>
      </c>
      <c r="B12" s="46" t="s">
        <v>3951</v>
      </c>
      <c r="C12" s="46" t="s">
        <v>3930</v>
      </c>
      <c r="D12" s="46" t="s">
        <v>3931</v>
      </c>
      <c r="E12" s="47" t="s">
        <v>3932</v>
      </c>
    </row>
    <row r="13" spans="1:5">
      <c r="A13" s="45" t="s">
        <v>3161</v>
      </c>
      <c r="B13" s="46" t="s">
        <v>3952</v>
      </c>
      <c r="C13" s="46" t="s">
        <v>3930</v>
      </c>
      <c r="D13" s="46" t="s">
        <v>3931</v>
      </c>
      <c r="E13" s="47" t="s">
        <v>3932</v>
      </c>
    </row>
    <row r="14" spans="1:5">
      <c r="A14" s="45" t="s">
        <v>3953</v>
      </c>
      <c r="B14" s="46" t="s">
        <v>3954</v>
      </c>
      <c r="C14" s="46" t="s">
        <v>3930</v>
      </c>
      <c r="D14" s="46" t="s">
        <v>3931</v>
      </c>
      <c r="E14" s="47" t="s">
        <v>3932</v>
      </c>
    </row>
    <row r="15" spans="1:5">
      <c r="A15" s="45" t="s">
        <v>3955</v>
      </c>
      <c r="B15" s="46" t="s">
        <v>3956</v>
      </c>
      <c r="C15" s="46" t="s">
        <v>3930</v>
      </c>
      <c r="D15" s="46" t="s">
        <v>3931</v>
      </c>
      <c r="E15" s="47" t="s">
        <v>3932</v>
      </c>
    </row>
    <row r="16" spans="1:5">
      <c r="A16" s="45" t="s">
        <v>3957</v>
      </c>
      <c r="B16" s="46" t="s">
        <v>3958</v>
      </c>
      <c r="C16" s="46" t="s">
        <v>3930</v>
      </c>
      <c r="D16" s="46" t="s">
        <v>3931</v>
      </c>
      <c r="E16" s="47" t="s">
        <v>3932</v>
      </c>
    </row>
    <row r="17" spans="1:5">
      <c r="A17" s="45" t="s">
        <v>2480</v>
      </c>
      <c r="B17" s="46" t="s">
        <v>3959</v>
      </c>
      <c r="C17" s="46" t="s">
        <v>3930</v>
      </c>
      <c r="D17" s="46" t="s">
        <v>3931</v>
      </c>
      <c r="E17" s="47" t="s">
        <v>3932</v>
      </c>
    </row>
    <row r="18" spans="1:5">
      <c r="A18" s="45" t="s">
        <v>1469</v>
      </c>
      <c r="B18" s="46" t="s">
        <v>3960</v>
      </c>
      <c r="C18" s="46" t="s">
        <v>3930</v>
      </c>
      <c r="D18" s="46" t="s">
        <v>3931</v>
      </c>
      <c r="E18" s="47" t="s">
        <v>3932</v>
      </c>
    </row>
    <row r="19" spans="1:5">
      <c r="A19" s="45" t="s">
        <v>880</v>
      </c>
      <c r="B19" s="46" t="s">
        <v>3961</v>
      </c>
      <c r="C19" s="46" t="s">
        <v>3930</v>
      </c>
      <c r="D19" s="46" t="s">
        <v>3931</v>
      </c>
      <c r="E19" s="47" t="s">
        <v>3932</v>
      </c>
    </row>
    <row r="20" spans="1:5">
      <c r="A20" s="45" t="s">
        <v>3962</v>
      </c>
      <c r="B20" s="46" t="s">
        <v>3963</v>
      </c>
      <c r="C20" s="46" t="s">
        <v>3930</v>
      </c>
      <c r="D20" s="46" t="s">
        <v>3931</v>
      </c>
      <c r="E20" s="47" t="s">
        <v>3932</v>
      </c>
    </row>
    <row r="21" spans="1:5">
      <c r="A21" s="45" t="s">
        <v>3964</v>
      </c>
      <c r="B21" s="46" t="s">
        <v>3965</v>
      </c>
      <c r="C21" s="46" t="s">
        <v>3930</v>
      </c>
      <c r="D21" s="46" t="s">
        <v>3931</v>
      </c>
      <c r="E21" s="47" t="s">
        <v>3932</v>
      </c>
    </row>
    <row r="22" spans="1:5">
      <c r="A22" s="45" t="s">
        <v>3966</v>
      </c>
      <c r="B22" s="46" t="s">
        <v>3967</v>
      </c>
      <c r="C22" s="46" t="s">
        <v>3930</v>
      </c>
      <c r="D22" s="46" t="s">
        <v>3931</v>
      </c>
      <c r="E22" s="47" t="s">
        <v>3932</v>
      </c>
    </row>
    <row r="23" spans="1:5">
      <c r="A23" s="45" t="s">
        <v>3968</v>
      </c>
      <c r="B23" s="46" t="s">
        <v>3969</v>
      </c>
      <c r="C23" s="46" t="s">
        <v>3930</v>
      </c>
      <c r="D23" s="46" t="s">
        <v>3931</v>
      </c>
      <c r="E23" s="47" t="s">
        <v>3932</v>
      </c>
    </row>
    <row r="24" spans="1:5">
      <c r="A24" s="45" t="s">
        <v>3970</v>
      </c>
      <c r="B24" s="46" t="s">
        <v>3971</v>
      </c>
      <c r="C24" s="46" t="s">
        <v>3930</v>
      </c>
      <c r="D24" s="46" t="s">
        <v>3931</v>
      </c>
      <c r="E24" s="47" t="s">
        <v>3932</v>
      </c>
    </row>
    <row r="25" spans="1:5">
      <c r="A25" s="45" t="s">
        <v>3972</v>
      </c>
      <c r="B25" s="46" t="s">
        <v>3973</v>
      </c>
      <c r="C25" s="46" t="s">
        <v>3930</v>
      </c>
      <c r="D25" s="46" t="s">
        <v>3931</v>
      </c>
      <c r="E25" s="47" t="s">
        <v>3932</v>
      </c>
    </row>
    <row r="26" spans="1:5">
      <c r="A26" s="45" t="s">
        <v>3974</v>
      </c>
      <c r="B26" s="46" t="s">
        <v>3975</v>
      </c>
      <c r="C26" s="46" t="s">
        <v>3930</v>
      </c>
      <c r="D26" s="46" t="s">
        <v>3931</v>
      </c>
      <c r="E26" s="47" t="s">
        <v>3932</v>
      </c>
    </row>
    <row r="27" spans="1:5">
      <c r="A27" s="45" t="s">
        <v>3976</v>
      </c>
      <c r="B27" s="46" t="s">
        <v>3977</v>
      </c>
      <c r="C27" s="46" t="s">
        <v>3930</v>
      </c>
      <c r="D27" s="46" t="s">
        <v>3931</v>
      </c>
      <c r="E27" s="47" t="s">
        <v>3932</v>
      </c>
    </row>
    <row r="28" spans="1:5">
      <c r="A28" s="45" t="s">
        <v>3751</v>
      </c>
      <c r="B28" s="46" t="s">
        <v>3978</v>
      </c>
      <c r="C28" s="46" t="s">
        <v>3930</v>
      </c>
      <c r="D28" s="46" t="s">
        <v>3931</v>
      </c>
      <c r="E28" s="47" t="s">
        <v>3932</v>
      </c>
    </row>
    <row r="29" spans="1:5">
      <c r="A29" s="45" t="s">
        <v>3979</v>
      </c>
      <c r="B29" s="46" t="s">
        <v>3980</v>
      </c>
      <c r="C29" s="46" t="s">
        <v>3930</v>
      </c>
      <c r="D29" s="46" t="s">
        <v>3931</v>
      </c>
      <c r="E29" s="47" t="s">
        <v>3932</v>
      </c>
    </row>
    <row r="30" spans="1:5">
      <c r="A30" s="45" t="s">
        <v>3981</v>
      </c>
      <c r="B30" s="46" t="s">
        <v>3982</v>
      </c>
      <c r="C30" s="46" t="s">
        <v>3930</v>
      </c>
      <c r="D30" s="46" t="s">
        <v>3931</v>
      </c>
      <c r="E30" s="47" t="s">
        <v>3932</v>
      </c>
    </row>
    <row r="31" spans="1:5">
      <c r="A31" s="45" t="s">
        <v>2810</v>
      </c>
      <c r="B31" s="46" t="s">
        <v>3983</v>
      </c>
      <c r="C31" s="46" t="s">
        <v>3930</v>
      </c>
      <c r="D31" s="46" t="s">
        <v>3931</v>
      </c>
      <c r="E31" s="47" t="s">
        <v>3932</v>
      </c>
    </row>
    <row r="32" spans="1:5">
      <c r="A32" s="45" t="s">
        <v>3984</v>
      </c>
      <c r="B32" s="46" t="s">
        <v>3985</v>
      </c>
      <c r="C32" s="46" t="s">
        <v>3930</v>
      </c>
      <c r="D32" s="46" t="s">
        <v>3931</v>
      </c>
      <c r="E32" s="47" t="s">
        <v>3932</v>
      </c>
    </row>
    <row r="33" spans="1:5">
      <c r="A33" s="45" t="s">
        <v>3986</v>
      </c>
      <c r="B33" s="46" t="s">
        <v>3987</v>
      </c>
      <c r="C33" s="46" t="s">
        <v>3930</v>
      </c>
      <c r="D33" s="46" t="s">
        <v>3931</v>
      </c>
      <c r="E33" s="47" t="s">
        <v>3932</v>
      </c>
    </row>
    <row r="34" spans="1:5">
      <c r="A34" s="45" t="s">
        <v>1877</v>
      </c>
      <c r="B34" s="46" t="s">
        <v>3988</v>
      </c>
      <c r="C34" s="46" t="s">
        <v>3930</v>
      </c>
      <c r="D34" s="46" t="s">
        <v>3931</v>
      </c>
      <c r="E34" s="47" t="s">
        <v>3932</v>
      </c>
    </row>
    <row r="35" spans="1:5">
      <c r="A35" s="45" t="s">
        <v>3989</v>
      </c>
      <c r="B35" s="46" t="s">
        <v>3990</v>
      </c>
      <c r="C35" s="46" t="s">
        <v>3930</v>
      </c>
      <c r="D35" s="46" t="s">
        <v>3931</v>
      </c>
      <c r="E35" s="47" t="s">
        <v>3932</v>
      </c>
    </row>
    <row r="36" spans="1:5">
      <c r="A36" s="45" t="s">
        <v>2817</v>
      </c>
      <c r="B36" s="46" t="s">
        <v>3991</v>
      </c>
      <c r="C36" s="46" t="s">
        <v>3930</v>
      </c>
      <c r="D36" s="46" t="s">
        <v>3931</v>
      </c>
      <c r="E36" s="47" t="s">
        <v>3932</v>
      </c>
    </row>
    <row r="37" spans="1:5">
      <c r="A37" s="45" t="s">
        <v>3992</v>
      </c>
      <c r="B37" s="46" t="s">
        <v>3993</v>
      </c>
      <c r="C37" s="46" t="s">
        <v>3930</v>
      </c>
      <c r="D37" s="46" t="s">
        <v>3931</v>
      </c>
      <c r="E37" s="47" t="s">
        <v>3932</v>
      </c>
    </row>
    <row r="38" spans="1:5">
      <c r="A38" s="45" t="s">
        <v>3994</v>
      </c>
      <c r="B38" s="46" t="s">
        <v>3995</v>
      </c>
      <c r="C38" s="46" t="s">
        <v>3930</v>
      </c>
      <c r="D38" s="46" t="s">
        <v>3931</v>
      </c>
      <c r="E38" s="47" t="s">
        <v>3932</v>
      </c>
    </row>
    <row r="39" spans="1:5">
      <c r="A39" s="45" t="s">
        <v>3996</v>
      </c>
      <c r="B39" s="46" t="s">
        <v>3997</v>
      </c>
      <c r="C39" s="46" t="s">
        <v>3930</v>
      </c>
      <c r="D39" s="46" t="s">
        <v>3931</v>
      </c>
      <c r="E39" s="47" t="s">
        <v>3932</v>
      </c>
    </row>
    <row r="40" spans="1:5">
      <c r="A40" s="45" t="s">
        <v>3998</v>
      </c>
      <c r="B40" s="46" t="s">
        <v>3999</v>
      </c>
      <c r="C40" s="46" t="s">
        <v>3930</v>
      </c>
      <c r="D40" s="46" t="s">
        <v>3931</v>
      </c>
      <c r="E40" s="47" t="s">
        <v>3932</v>
      </c>
    </row>
    <row r="41" spans="1:5">
      <c r="A41" s="45" t="s">
        <v>4000</v>
      </c>
      <c r="B41" s="46" t="s">
        <v>4001</v>
      </c>
      <c r="C41" s="46" t="s">
        <v>3930</v>
      </c>
      <c r="D41" s="46" t="s">
        <v>3931</v>
      </c>
      <c r="E41" s="47" t="s">
        <v>3932</v>
      </c>
    </row>
    <row r="42" spans="1:5">
      <c r="A42" s="45" t="s">
        <v>4002</v>
      </c>
      <c r="B42" s="46" t="s">
        <v>4003</v>
      </c>
      <c r="C42" s="46" t="s">
        <v>3930</v>
      </c>
      <c r="D42" s="46" t="s">
        <v>3931</v>
      </c>
      <c r="E42" s="47" t="s">
        <v>3932</v>
      </c>
    </row>
    <row r="43" spans="1:5">
      <c r="A43" s="45" t="s">
        <v>4004</v>
      </c>
      <c r="B43" s="46" t="s">
        <v>4005</v>
      </c>
      <c r="C43" s="46" t="s">
        <v>3930</v>
      </c>
      <c r="D43" s="46" t="s">
        <v>3931</v>
      </c>
      <c r="E43" s="47" t="s">
        <v>3932</v>
      </c>
    </row>
    <row r="44" spans="1:5">
      <c r="A44" s="45" t="s">
        <v>140</v>
      </c>
      <c r="B44" s="46" t="s">
        <v>4006</v>
      </c>
      <c r="C44" s="46" t="s">
        <v>3930</v>
      </c>
      <c r="D44" s="46" t="s">
        <v>3931</v>
      </c>
      <c r="E44" s="47" t="s">
        <v>3932</v>
      </c>
    </row>
    <row r="45" spans="1:5">
      <c r="A45" s="45" t="s">
        <v>898</v>
      </c>
      <c r="B45" s="46" t="s">
        <v>4007</v>
      </c>
      <c r="C45" s="46" t="s">
        <v>3930</v>
      </c>
      <c r="D45" s="46" t="s">
        <v>3931</v>
      </c>
      <c r="E45" s="47" t="s">
        <v>3932</v>
      </c>
    </row>
    <row r="46" spans="1:5">
      <c r="A46" s="45" t="s">
        <v>1093</v>
      </c>
      <c r="B46" s="46" t="s">
        <v>4008</v>
      </c>
      <c r="C46" s="46" t="s">
        <v>3930</v>
      </c>
      <c r="D46" s="46" t="s">
        <v>3931</v>
      </c>
      <c r="E46" s="47" t="s">
        <v>3932</v>
      </c>
    </row>
    <row r="47" spans="1:5">
      <c r="A47" s="45" t="s">
        <v>4009</v>
      </c>
      <c r="B47" s="46" t="s">
        <v>4010</v>
      </c>
      <c r="C47" s="46" t="s">
        <v>3930</v>
      </c>
      <c r="D47" s="46" t="s">
        <v>3931</v>
      </c>
      <c r="E47" s="47" t="s">
        <v>3932</v>
      </c>
    </row>
    <row r="48" spans="1:5">
      <c r="A48" s="45" t="s">
        <v>4011</v>
      </c>
      <c r="B48" s="46" t="s">
        <v>4012</v>
      </c>
      <c r="C48" s="46" t="s">
        <v>3930</v>
      </c>
      <c r="D48" s="46" t="s">
        <v>3931</v>
      </c>
      <c r="E48" s="47" t="s">
        <v>3932</v>
      </c>
    </row>
    <row r="49" spans="1:5">
      <c r="A49" s="45" t="s">
        <v>4013</v>
      </c>
      <c r="B49" s="46" t="s">
        <v>4014</v>
      </c>
      <c r="C49" s="46" t="s">
        <v>3930</v>
      </c>
      <c r="D49" s="46" t="s">
        <v>3931</v>
      </c>
      <c r="E49" s="47" t="s">
        <v>3932</v>
      </c>
    </row>
    <row r="50" spans="1:5">
      <c r="A50" s="45" t="s">
        <v>4015</v>
      </c>
      <c r="B50" s="46" t="s">
        <v>4016</v>
      </c>
      <c r="C50" s="46" t="s">
        <v>3930</v>
      </c>
      <c r="D50" s="46" t="s">
        <v>3931</v>
      </c>
      <c r="E50" s="47" t="s">
        <v>3932</v>
      </c>
    </row>
    <row r="51" spans="1:5">
      <c r="A51" s="45" t="s">
        <v>4017</v>
      </c>
      <c r="B51" s="46" t="s">
        <v>4018</v>
      </c>
      <c r="C51" s="46" t="s">
        <v>3930</v>
      </c>
      <c r="D51" s="46" t="s">
        <v>3931</v>
      </c>
      <c r="E51" s="47" t="s">
        <v>3932</v>
      </c>
    </row>
    <row r="52" spans="1:5">
      <c r="A52" s="45" t="s">
        <v>4019</v>
      </c>
      <c r="B52" s="46" t="s">
        <v>4020</v>
      </c>
      <c r="C52" s="46" t="s">
        <v>3930</v>
      </c>
      <c r="D52" s="46" t="s">
        <v>3931</v>
      </c>
      <c r="E52" s="47" t="s">
        <v>3932</v>
      </c>
    </row>
    <row r="53" spans="1:5">
      <c r="A53" s="45" t="s">
        <v>4021</v>
      </c>
      <c r="B53" s="46" t="s">
        <v>4022</v>
      </c>
      <c r="C53" s="46" t="s">
        <v>3930</v>
      </c>
      <c r="D53" s="46" t="s">
        <v>3931</v>
      </c>
      <c r="E53" s="47" t="s">
        <v>3932</v>
      </c>
    </row>
    <row r="54" spans="1:5">
      <c r="A54" s="45" t="s">
        <v>2442</v>
      </c>
      <c r="B54" s="46" t="s">
        <v>4023</v>
      </c>
      <c r="C54" s="46" t="s">
        <v>3930</v>
      </c>
      <c r="D54" s="46" t="s">
        <v>3931</v>
      </c>
      <c r="E54" s="47" t="s">
        <v>3932</v>
      </c>
    </row>
    <row r="55" spans="1:5">
      <c r="A55" s="45" t="s">
        <v>4024</v>
      </c>
      <c r="B55" s="46" t="s">
        <v>4025</v>
      </c>
      <c r="C55" s="46" t="s">
        <v>3930</v>
      </c>
      <c r="D55" s="46" t="s">
        <v>3931</v>
      </c>
      <c r="E55" s="47" t="s">
        <v>3932</v>
      </c>
    </row>
    <row r="56" spans="1:5">
      <c r="A56" s="45" t="s">
        <v>4026</v>
      </c>
      <c r="B56" s="46" t="s">
        <v>4027</v>
      </c>
      <c r="C56" s="46" t="s">
        <v>3930</v>
      </c>
      <c r="D56" s="46" t="s">
        <v>3931</v>
      </c>
      <c r="E56" s="47" t="s">
        <v>3932</v>
      </c>
    </row>
    <row r="57" spans="1:5">
      <c r="A57" s="45" t="s">
        <v>4028</v>
      </c>
      <c r="B57" s="46" t="s">
        <v>4029</v>
      </c>
      <c r="C57" s="46" t="s">
        <v>3930</v>
      </c>
      <c r="D57" s="46" t="s">
        <v>3931</v>
      </c>
      <c r="E57" s="47" t="s">
        <v>3932</v>
      </c>
    </row>
    <row r="58" spans="1:5">
      <c r="A58" s="45" t="s">
        <v>4030</v>
      </c>
      <c r="B58" s="46" t="s">
        <v>4031</v>
      </c>
      <c r="C58" s="46" t="s">
        <v>3930</v>
      </c>
      <c r="D58" s="46" t="s">
        <v>3931</v>
      </c>
      <c r="E58" s="47" t="s">
        <v>3932</v>
      </c>
    </row>
    <row r="59" spans="1:5">
      <c r="A59" s="45" t="s">
        <v>4032</v>
      </c>
      <c r="B59" s="46" t="s">
        <v>4033</v>
      </c>
      <c r="C59" s="46" t="s">
        <v>3930</v>
      </c>
      <c r="D59" s="46" t="s">
        <v>3931</v>
      </c>
      <c r="E59" s="47" t="s">
        <v>3932</v>
      </c>
    </row>
    <row r="60" spans="1:5">
      <c r="A60" s="45" t="s">
        <v>4034</v>
      </c>
      <c r="B60" s="46" t="s">
        <v>4035</v>
      </c>
      <c r="C60" s="46" t="s">
        <v>3930</v>
      </c>
      <c r="D60" s="46" t="s">
        <v>3931</v>
      </c>
      <c r="E60" s="47" t="s">
        <v>3932</v>
      </c>
    </row>
    <row r="61" spans="1:5">
      <c r="A61" s="45" t="s">
        <v>4036</v>
      </c>
      <c r="B61" s="46" t="s">
        <v>4037</v>
      </c>
      <c r="C61" s="46" t="s">
        <v>3930</v>
      </c>
      <c r="D61" s="46" t="s">
        <v>3931</v>
      </c>
      <c r="E61" s="47" t="s">
        <v>3932</v>
      </c>
    </row>
    <row r="62" spans="1:5">
      <c r="A62" s="45" t="s">
        <v>4038</v>
      </c>
      <c r="B62" s="46" t="s">
        <v>4039</v>
      </c>
      <c r="C62" s="46" t="s">
        <v>3930</v>
      </c>
      <c r="D62" s="46" t="s">
        <v>3931</v>
      </c>
      <c r="E62" s="47" t="s">
        <v>3932</v>
      </c>
    </row>
    <row r="63" spans="1:5">
      <c r="A63" s="45" t="s">
        <v>4040</v>
      </c>
      <c r="B63" s="46" t="s">
        <v>4041</v>
      </c>
      <c r="C63" s="46" t="s">
        <v>3930</v>
      </c>
      <c r="D63" s="46" t="s">
        <v>3931</v>
      </c>
      <c r="E63" s="47" t="s">
        <v>3932</v>
      </c>
    </row>
    <row r="64" spans="1:5">
      <c r="A64" s="45" t="s">
        <v>727</v>
      </c>
      <c r="B64" s="46" t="s">
        <v>4042</v>
      </c>
      <c r="C64" s="46" t="s">
        <v>3930</v>
      </c>
      <c r="D64" s="46" t="s">
        <v>3931</v>
      </c>
      <c r="E64" s="47" t="s">
        <v>3932</v>
      </c>
    </row>
    <row r="65" spans="1:5">
      <c r="A65" s="45" t="s">
        <v>897</v>
      </c>
      <c r="B65" s="46" t="s">
        <v>4043</v>
      </c>
      <c r="C65" s="46" t="s">
        <v>3930</v>
      </c>
      <c r="D65" s="46" t="s">
        <v>3931</v>
      </c>
      <c r="E65" s="47" t="s">
        <v>3932</v>
      </c>
    </row>
    <row r="66" spans="1:5">
      <c r="A66" s="45" t="s">
        <v>2951</v>
      </c>
      <c r="B66" s="46" t="s">
        <v>4044</v>
      </c>
      <c r="C66" s="46" t="s">
        <v>3930</v>
      </c>
      <c r="D66" s="46" t="s">
        <v>3931</v>
      </c>
      <c r="E66" s="47" t="s">
        <v>3932</v>
      </c>
    </row>
    <row r="67" spans="1:5">
      <c r="A67" s="45" t="s">
        <v>4045</v>
      </c>
      <c r="B67" s="46" t="s">
        <v>4046</v>
      </c>
      <c r="C67" s="46" t="s">
        <v>3930</v>
      </c>
      <c r="D67" s="46" t="s">
        <v>3931</v>
      </c>
      <c r="E67" s="47" t="s">
        <v>3932</v>
      </c>
    </row>
    <row r="68" spans="1:5">
      <c r="A68" s="45" t="s">
        <v>4047</v>
      </c>
      <c r="B68" s="46" t="s">
        <v>4048</v>
      </c>
      <c r="C68" s="46" t="s">
        <v>3930</v>
      </c>
      <c r="D68" s="46" t="s">
        <v>3931</v>
      </c>
      <c r="E68" s="47" t="s">
        <v>3932</v>
      </c>
    </row>
    <row r="69" spans="1:5">
      <c r="A69" s="45" t="s">
        <v>4049</v>
      </c>
      <c r="B69" s="46" t="s">
        <v>4050</v>
      </c>
      <c r="C69" s="46" t="s">
        <v>3930</v>
      </c>
      <c r="D69" s="46" t="s">
        <v>3931</v>
      </c>
      <c r="E69" s="47" t="s">
        <v>3932</v>
      </c>
    </row>
    <row r="70" spans="1:5">
      <c r="A70" s="45" t="s">
        <v>709</v>
      </c>
      <c r="B70" s="46" t="s">
        <v>4051</v>
      </c>
      <c r="C70" s="46" t="s">
        <v>3930</v>
      </c>
      <c r="D70" s="46" t="s">
        <v>3931</v>
      </c>
      <c r="E70" s="47" t="s">
        <v>3932</v>
      </c>
    </row>
    <row r="71" spans="1:5">
      <c r="A71" s="45" t="s">
        <v>676</v>
      </c>
      <c r="B71" s="46" t="s">
        <v>4052</v>
      </c>
      <c r="C71" s="46" t="s">
        <v>3930</v>
      </c>
      <c r="D71" s="46" t="s">
        <v>3931</v>
      </c>
      <c r="E71" s="47" t="s">
        <v>3932</v>
      </c>
    </row>
    <row r="72" spans="1:5">
      <c r="A72" s="45" t="s">
        <v>2987</v>
      </c>
      <c r="B72" s="46" t="s">
        <v>4053</v>
      </c>
      <c r="C72" s="46" t="s">
        <v>3930</v>
      </c>
      <c r="D72" s="46" t="s">
        <v>3931</v>
      </c>
      <c r="E72" s="47" t="s">
        <v>3932</v>
      </c>
    </row>
    <row r="73" spans="1:5">
      <c r="A73" s="45" t="s">
        <v>4054</v>
      </c>
      <c r="B73" s="46" t="s">
        <v>4055</v>
      </c>
      <c r="C73" s="46" t="s">
        <v>3930</v>
      </c>
      <c r="D73" s="46" t="s">
        <v>3931</v>
      </c>
      <c r="E73" s="47" t="s">
        <v>3932</v>
      </c>
    </row>
    <row r="74" spans="1:5">
      <c r="A74" s="45" t="s">
        <v>4056</v>
      </c>
      <c r="B74" s="46" t="s">
        <v>4057</v>
      </c>
      <c r="C74" s="46" t="s">
        <v>3930</v>
      </c>
      <c r="D74" s="46" t="s">
        <v>3931</v>
      </c>
      <c r="E74" s="47" t="s">
        <v>3932</v>
      </c>
    </row>
    <row r="75" spans="1:5">
      <c r="A75" s="45" t="s">
        <v>4058</v>
      </c>
      <c r="B75" s="46" t="s">
        <v>4059</v>
      </c>
      <c r="C75" s="46" t="s">
        <v>3930</v>
      </c>
      <c r="D75" s="46" t="s">
        <v>3931</v>
      </c>
      <c r="E75" s="47" t="s">
        <v>3932</v>
      </c>
    </row>
    <row r="76" spans="1:5">
      <c r="A76" s="45" t="s">
        <v>4060</v>
      </c>
      <c r="B76" s="46" t="s">
        <v>4061</v>
      </c>
      <c r="C76" s="46" t="s">
        <v>3930</v>
      </c>
      <c r="D76" s="46" t="s">
        <v>3931</v>
      </c>
      <c r="E76" s="47" t="s">
        <v>3932</v>
      </c>
    </row>
    <row r="77" spans="1:5">
      <c r="A77" s="45" t="s">
        <v>4062</v>
      </c>
      <c r="B77" s="46" t="s">
        <v>4063</v>
      </c>
      <c r="C77" s="46" t="s">
        <v>3930</v>
      </c>
      <c r="D77" s="46" t="s">
        <v>3931</v>
      </c>
      <c r="E77" s="47" t="s">
        <v>3932</v>
      </c>
    </row>
    <row r="78" spans="1:5">
      <c r="A78" s="45" t="s">
        <v>1980</v>
      </c>
      <c r="B78" s="46" t="s">
        <v>4064</v>
      </c>
      <c r="C78" s="46" t="s">
        <v>3930</v>
      </c>
      <c r="D78" s="46" t="s">
        <v>3931</v>
      </c>
      <c r="E78" s="47" t="s">
        <v>3932</v>
      </c>
    </row>
    <row r="79" spans="1:5">
      <c r="A79" s="45" t="s">
        <v>1438</v>
      </c>
      <c r="B79" s="46" t="s">
        <v>4065</v>
      </c>
      <c r="C79" s="46" t="s">
        <v>3930</v>
      </c>
      <c r="D79" s="46" t="s">
        <v>3931</v>
      </c>
      <c r="E79" s="47" t="s">
        <v>3932</v>
      </c>
    </row>
    <row r="80" spans="1:5">
      <c r="A80" s="45" t="s">
        <v>2975</v>
      </c>
      <c r="B80" s="46" t="s">
        <v>4066</v>
      </c>
      <c r="C80" s="46" t="s">
        <v>3930</v>
      </c>
      <c r="D80" s="46" t="s">
        <v>3931</v>
      </c>
      <c r="E80" s="47" t="s">
        <v>3932</v>
      </c>
    </row>
    <row r="81" spans="1:5">
      <c r="A81" s="45" t="s">
        <v>4067</v>
      </c>
      <c r="B81" s="46" t="s">
        <v>4068</v>
      </c>
      <c r="C81" s="46" t="s">
        <v>3930</v>
      </c>
      <c r="D81" s="46" t="s">
        <v>3931</v>
      </c>
      <c r="E81" s="47" t="s">
        <v>3932</v>
      </c>
    </row>
    <row r="82" spans="1:5">
      <c r="A82" s="45" t="s">
        <v>1382</v>
      </c>
      <c r="B82" s="46" t="s">
        <v>4069</v>
      </c>
      <c r="C82" s="46" t="s">
        <v>3930</v>
      </c>
      <c r="D82" s="46" t="s">
        <v>3931</v>
      </c>
      <c r="E82" s="47" t="s">
        <v>3932</v>
      </c>
    </row>
    <row r="83" spans="1:5">
      <c r="A83" s="45" t="s">
        <v>4070</v>
      </c>
      <c r="B83" s="46" t="s">
        <v>4071</v>
      </c>
      <c r="C83" s="46" t="s">
        <v>3930</v>
      </c>
      <c r="D83" s="46" t="s">
        <v>3931</v>
      </c>
      <c r="E83" s="47" t="s">
        <v>3932</v>
      </c>
    </row>
    <row r="84" spans="1:5">
      <c r="A84" s="45" t="s">
        <v>4072</v>
      </c>
      <c r="B84" s="46" t="s">
        <v>4073</v>
      </c>
      <c r="C84" s="46" t="s">
        <v>3930</v>
      </c>
      <c r="D84" s="46" t="s">
        <v>3931</v>
      </c>
      <c r="E84" s="47" t="s">
        <v>3932</v>
      </c>
    </row>
    <row r="85" spans="1:5">
      <c r="A85" s="45" t="s">
        <v>4074</v>
      </c>
      <c r="B85" s="46" t="s">
        <v>4075</v>
      </c>
      <c r="C85" s="46" t="s">
        <v>3930</v>
      </c>
      <c r="D85" s="46" t="s">
        <v>3931</v>
      </c>
      <c r="E85" s="47" t="s">
        <v>3932</v>
      </c>
    </row>
    <row r="86" spans="1:5">
      <c r="A86" s="45" t="s">
        <v>4076</v>
      </c>
      <c r="B86" s="46" t="s">
        <v>4077</v>
      </c>
      <c r="C86" s="46" t="s">
        <v>3930</v>
      </c>
      <c r="D86" s="46" t="s">
        <v>3931</v>
      </c>
      <c r="E86" s="47" t="s">
        <v>3932</v>
      </c>
    </row>
    <row r="87" spans="1:5">
      <c r="A87" s="45" t="s">
        <v>4078</v>
      </c>
      <c r="B87" s="46" t="s">
        <v>4079</v>
      </c>
      <c r="C87" s="46" t="s">
        <v>3930</v>
      </c>
      <c r="D87" s="46" t="s">
        <v>3931</v>
      </c>
      <c r="E87" s="47" t="s">
        <v>3932</v>
      </c>
    </row>
    <row r="88" spans="1:5">
      <c r="A88" s="45" t="s">
        <v>4080</v>
      </c>
      <c r="B88" s="46" t="s">
        <v>4081</v>
      </c>
      <c r="C88" s="46" t="s">
        <v>3930</v>
      </c>
      <c r="D88" s="46" t="s">
        <v>3931</v>
      </c>
      <c r="E88" s="47" t="s">
        <v>3932</v>
      </c>
    </row>
    <row r="89" spans="1:5">
      <c r="A89" s="45" t="s">
        <v>4082</v>
      </c>
      <c r="B89" s="46" t="s">
        <v>4083</v>
      </c>
      <c r="C89" s="46" t="s">
        <v>3930</v>
      </c>
      <c r="D89" s="46" t="s">
        <v>3931</v>
      </c>
      <c r="E89" s="47" t="s">
        <v>3932</v>
      </c>
    </row>
    <row r="90" spans="1:5">
      <c r="A90" s="45" t="s">
        <v>4084</v>
      </c>
      <c r="B90" s="46" t="s">
        <v>4085</v>
      </c>
      <c r="C90" s="46" t="s">
        <v>3930</v>
      </c>
      <c r="D90" s="46" t="s">
        <v>3931</v>
      </c>
      <c r="E90" s="47" t="s">
        <v>3932</v>
      </c>
    </row>
    <row r="91" spans="1:5">
      <c r="A91" s="45" t="s">
        <v>4086</v>
      </c>
      <c r="B91" s="46" t="s">
        <v>4087</v>
      </c>
      <c r="C91" s="46" t="s">
        <v>3930</v>
      </c>
      <c r="D91" s="46" t="s">
        <v>3931</v>
      </c>
      <c r="E91" s="47" t="s">
        <v>3932</v>
      </c>
    </row>
    <row r="92" spans="1:5">
      <c r="A92" s="45" t="s">
        <v>4088</v>
      </c>
      <c r="B92" s="46" t="s">
        <v>4089</v>
      </c>
      <c r="C92" s="46" t="s">
        <v>3930</v>
      </c>
      <c r="D92" s="46" t="s">
        <v>3931</v>
      </c>
      <c r="E92" s="47" t="s">
        <v>3932</v>
      </c>
    </row>
    <row r="93" spans="1:5">
      <c r="A93" s="45" t="s">
        <v>1972</v>
      </c>
      <c r="B93" s="46" t="s">
        <v>4090</v>
      </c>
      <c r="C93" s="46" t="s">
        <v>3930</v>
      </c>
      <c r="D93" s="46" t="s">
        <v>3931</v>
      </c>
      <c r="E93" s="47" t="s">
        <v>3932</v>
      </c>
    </row>
    <row r="94" spans="1:5">
      <c r="A94" s="45" t="s">
        <v>4091</v>
      </c>
      <c r="B94" s="46" t="s">
        <v>4092</v>
      </c>
      <c r="C94" s="46" t="s">
        <v>3930</v>
      </c>
      <c r="D94" s="46" t="s">
        <v>3931</v>
      </c>
      <c r="E94" s="47" t="s">
        <v>3932</v>
      </c>
    </row>
    <row r="95" spans="1:5">
      <c r="A95" s="45" t="s">
        <v>216</v>
      </c>
      <c r="B95" s="46" t="s">
        <v>4093</v>
      </c>
      <c r="C95" s="46" t="s">
        <v>3930</v>
      </c>
      <c r="D95" s="46" t="s">
        <v>3931</v>
      </c>
      <c r="E95" s="47" t="s">
        <v>3932</v>
      </c>
    </row>
    <row r="96" spans="1:5">
      <c r="A96" s="45" t="s">
        <v>3930</v>
      </c>
      <c r="B96" s="46" t="s">
        <v>4094</v>
      </c>
      <c r="C96" s="46" t="s">
        <v>3930</v>
      </c>
      <c r="D96" s="46" t="s">
        <v>3931</v>
      </c>
      <c r="E96" s="47" t="s">
        <v>3932</v>
      </c>
    </row>
    <row r="97" spans="1:5">
      <c r="A97" s="45" t="s">
        <v>453</v>
      </c>
      <c r="B97" s="46" t="s">
        <v>4095</v>
      </c>
      <c r="C97" s="46" t="s">
        <v>3930</v>
      </c>
      <c r="D97" s="46" t="s">
        <v>3931</v>
      </c>
      <c r="E97" s="47" t="s">
        <v>3932</v>
      </c>
    </row>
    <row r="98" spans="1:5">
      <c r="A98" s="45" t="s">
        <v>4096</v>
      </c>
      <c r="B98" s="46" t="s">
        <v>4097</v>
      </c>
      <c r="C98" s="46" t="s">
        <v>3930</v>
      </c>
      <c r="D98" s="46" t="s">
        <v>3931</v>
      </c>
      <c r="E98" s="47" t="s">
        <v>3932</v>
      </c>
    </row>
    <row r="99" spans="1:5">
      <c r="A99" s="45" t="s">
        <v>4098</v>
      </c>
      <c r="B99" s="46" t="s">
        <v>4095</v>
      </c>
      <c r="C99" s="46" t="s">
        <v>3930</v>
      </c>
      <c r="D99" s="46" t="s">
        <v>3931</v>
      </c>
      <c r="E99" s="47" t="s">
        <v>3932</v>
      </c>
    </row>
    <row r="100" spans="1:5">
      <c r="A100" s="45" t="s">
        <v>4099</v>
      </c>
      <c r="B100" s="46" t="s">
        <v>4100</v>
      </c>
      <c r="C100" s="46" t="s">
        <v>3930</v>
      </c>
      <c r="D100" s="46" t="s">
        <v>3931</v>
      </c>
      <c r="E100" s="47" t="s">
        <v>3932</v>
      </c>
    </row>
    <row r="101" spans="1:5">
      <c r="A101" s="45" t="s">
        <v>4101</v>
      </c>
      <c r="B101" s="46" t="s">
        <v>4102</v>
      </c>
      <c r="C101" s="46" t="s">
        <v>3930</v>
      </c>
      <c r="D101" s="46" t="s">
        <v>3931</v>
      </c>
      <c r="E101" s="47" t="s">
        <v>3932</v>
      </c>
    </row>
    <row r="102" spans="1:5">
      <c r="A102" s="45" t="s">
        <v>4103</v>
      </c>
      <c r="B102" s="46" t="s">
        <v>4104</v>
      </c>
      <c r="C102" s="46" t="s">
        <v>3930</v>
      </c>
      <c r="D102" s="46" t="s">
        <v>3931</v>
      </c>
      <c r="E102" s="47" t="s">
        <v>3932</v>
      </c>
    </row>
    <row r="103" spans="1:5">
      <c r="A103" s="45" t="s">
        <v>4105</v>
      </c>
      <c r="B103" s="46" t="s">
        <v>4106</v>
      </c>
      <c r="C103" s="46" t="s">
        <v>3930</v>
      </c>
      <c r="D103" s="46" t="s">
        <v>3931</v>
      </c>
      <c r="E103" s="47" t="s">
        <v>3932</v>
      </c>
    </row>
    <row r="104" spans="1:5">
      <c r="A104" s="45" t="s">
        <v>4107</v>
      </c>
      <c r="B104" s="46" t="s">
        <v>4108</v>
      </c>
      <c r="C104" s="46" t="s">
        <v>3930</v>
      </c>
      <c r="D104" s="46" t="s">
        <v>3931</v>
      </c>
      <c r="E104" s="47" t="s">
        <v>3932</v>
      </c>
    </row>
    <row r="105" spans="1:5">
      <c r="A105" s="45" t="s">
        <v>4109</v>
      </c>
      <c r="B105" s="46" t="s">
        <v>4110</v>
      </c>
      <c r="C105" s="46" t="s">
        <v>3930</v>
      </c>
      <c r="D105" s="46" t="s">
        <v>3931</v>
      </c>
      <c r="E105" s="47" t="s">
        <v>3932</v>
      </c>
    </row>
    <row r="106" spans="1:5">
      <c r="A106" s="45" t="s">
        <v>4111</v>
      </c>
      <c r="B106" s="46" t="s">
        <v>4112</v>
      </c>
      <c r="C106" s="46" t="s">
        <v>3930</v>
      </c>
      <c r="D106" s="46" t="s">
        <v>3931</v>
      </c>
      <c r="E106" s="47" t="s">
        <v>3932</v>
      </c>
    </row>
    <row r="107" spans="1:5">
      <c r="A107" s="45" t="s">
        <v>4113</v>
      </c>
      <c r="B107" s="46" t="s">
        <v>4112</v>
      </c>
      <c r="C107" s="46" t="s">
        <v>3930</v>
      </c>
      <c r="D107" s="46" t="s">
        <v>3931</v>
      </c>
      <c r="E107" s="47" t="s">
        <v>3932</v>
      </c>
    </row>
    <row r="108" spans="1:5">
      <c r="A108" s="45" t="s">
        <v>4114</v>
      </c>
      <c r="B108" s="46" t="s">
        <v>4115</v>
      </c>
      <c r="C108" s="46" t="s">
        <v>3930</v>
      </c>
      <c r="D108" s="46" t="s">
        <v>3931</v>
      </c>
      <c r="E108" s="47" t="s">
        <v>3932</v>
      </c>
    </row>
    <row r="109" spans="1:5">
      <c r="A109" s="45" t="s">
        <v>4116</v>
      </c>
      <c r="B109" s="46" t="s">
        <v>4117</v>
      </c>
      <c r="C109" s="46" t="s">
        <v>3930</v>
      </c>
      <c r="D109" s="46" t="s">
        <v>3931</v>
      </c>
      <c r="E109" s="47" t="s">
        <v>3932</v>
      </c>
    </row>
    <row r="110" spans="1:5">
      <c r="A110" s="45" t="s">
        <v>4118</v>
      </c>
      <c r="B110" s="46" t="s">
        <v>4119</v>
      </c>
      <c r="C110" s="46" t="s">
        <v>3930</v>
      </c>
      <c r="D110" s="46" t="s">
        <v>3931</v>
      </c>
      <c r="E110" s="47" t="s">
        <v>3932</v>
      </c>
    </row>
    <row r="111" spans="1:5">
      <c r="A111" s="45" t="s">
        <v>38</v>
      </c>
      <c r="B111" s="46" t="s">
        <v>4120</v>
      </c>
      <c r="C111" s="46" t="s">
        <v>3930</v>
      </c>
      <c r="D111" s="46" t="s">
        <v>3931</v>
      </c>
      <c r="E111" s="47" t="s">
        <v>3932</v>
      </c>
    </row>
    <row r="112" spans="1:5">
      <c r="A112" s="45" t="s">
        <v>4121</v>
      </c>
      <c r="B112" s="46" t="s">
        <v>4122</v>
      </c>
      <c r="C112" s="46" t="s">
        <v>3930</v>
      </c>
      <c r="D112" s="46" t="s">
        <v>3931</v>
      </c>
      <c r="E112" s="47" t="s">
        <v>3932</v>
      </c>
    </row>
    <row r="113" spans="1:5">
      <c r="A113" s="45" t="s">
        <v>498</v>
      </c>
      <c r="B113" s="46" t="s">
        <v>4123</v>
      </c>
      <c r="C113" s="46" t="s">
        <v>3930</v>
      </c>
      <c r="D113" s="46" t="s">
        <v>3931</v>
      </c>
      <c r="E113" s="47" t="s">
        <v>3932</v>
      </c>
    </row>
    <row r="114" spans="1:5">
      <c r="A114" s="45" t="s">
        <v>4124</v>
      </c>
      <c r="B114" s="46" t="s">
        <v>4125</v>
      </c>
      <c r="C114" s="46" t="s">
        <v>3930</v>
      </c>
      <c r="D114" s="46" t="s">
        <v>3931</v>
      </c>
      <c r="E114" s="47" t="s">
        <v>3932</v>
      </c>
    </row>
    <row r="115" spans="1:5">
      <c r="A115" s="45" t="s">
        <v>4126</v>
      </c>
      <c r="B115" s="46" t="s">
        <v>4127</v>
      </c>
      <c r="C115" s="46" t="s">
        <v>3930</v>
      </c>
      <c r="D115" s="46" t="s">
        <v>3931</v>
      </c>
      <c r="E115" s="47" t="s">
        <v>3932</v>
      </c>
    </row>
    <row r="116" spans="1:5">
      <c r="A116" s="45" t="s">
        <v>4128</v>
      </c>
      <c r="B116" s="46" t="s">
        <v>3937</v>
      </c>
      <c r="C116" s="46" t="s">
        <v>3930</v>
      </c>
      <c r="D116" s="46" t="s">
        <v>3931</v>
      </c>
      <c r="E116" s="47" t="s">
        <v>3932</v>
      </c>
    </row>
    <row r="117" spans="1:5">
      <c r="A117" s="45" t="s">
        <v>4129</v>
      </c>
      <c r="B117" s="46" t="s">
        <v>3937</v>
      </c>
      <c r="C117" s="46" t="s">
        <v>3930</v>
      </c>
      <c r="D117" s="46" t="s">
        <v>3931</v>
      </c>
      <c r="E117" s="47" t="s">
        <v>3932</v>
      </c>
    </row>
    <row r="118" spans="1:5">
      <c r="A118" s="45" t="s">
        <v>4130</v>
      </c>
      <c r="B118" s="46" t="s">
        <v>4131</v>
      </c>
      <c r="C118" s="46" t="s">
        <v>3930</v>
      </c>
      <c r="D118" s="46" t="s">
        <v>3931</v>
      </c>
      <c r="E118" s="47" t="s">
        <v>3932</v>
      </c>
    </row>
    <row r="119" spans="1:5">
      <c r="A119" s="45" t="s">
        <v>4132</v>
      </c>
      <c r="B119" s="46" t="s">
        <v>4133</v>
      </c>
      <c r="C119" s="46" t="s">
        <v>3930</v>
      </c>
      <c r="D119" s="46" t="s">
        <v>3931</v>
      </c>
      <c r="E119" s="47" t="s">
        <v>3932</v>
      </c>
    </row>
    <row r="120" spans="1:5">
      <c r="A120" s="45" t="s">
        <v>4134</v>
      </c>
      <c r="B120" s="46" t="s">
        <v>4135</v>
      </c>
      <c r="C120" s="46" t="s">
        <v>3930</v>
      </c>
      <c r="D120" s="46" t="s">
        <v>3931</v>
      </c>
      <c r="E120" s="47" t="s">
        <v>3932</v>
      </c>
    </row>
    <row r="121" spans="1:5">
      <c r="A121" s="45" t="s">
        <v>4136</v>
      </c>
      <c r="B121" s="46" t="s">
        <v>4137</v>
      </c>
      <c r="C121" s="46" t="s">
        <v>3930</v>
      </c>
      <c r="D121" s="46" t="s">
        <v>3931</v>
      </c>
      <c r="E121" s="47" t="s">
        <v>3932</v>
      </c>
    </row>
    <row r="122" spans="1:5">
      <c r="A122" s="45" t="s">
        <v>4138</v>
      </c>
      <c r="B122" s="46" t="s">
        <v>4139</v>
      </c>
      <c r="C122" s="46" t="s">
        <v>3930</v>
      </c>
      <c r="D122" s="46" t="s">
        <v>3931</v>
      </c>
      <c r="E122" s="47" t="s">
        <v>3932</v>
      </c>
    </row>
    <row r="123" spans="1:5">
      <c r="A123" s="45" t="s">
        <v>486</v>
      </c>
      <c r="B123" s="46" t="s">
        <v>4140</v>
      </c>
      <c r="C123" s="46" t="s">
        <v>3930</v>
      </c>
      <c r="D123" s="46" t="s">
        <v>3931</v>
      </c>
      <c r="E123" s="47" t="s">
        <v>3932</v>
      </c>
    </row>
    <row r="124" spans="1:5">
      <c r="A124" s="45" t="s">
        <v>4141</v>
      </c>
      <c r="B124" s="46" t="s">
        <v>4142</v>
      </c>
      <c r="C124" s="46" t="s">
        <v>3930</v>
      </c>
      <c r="D124" s="46" t="s">
        <v>3931</v>
      </c>
      <c r="E124" s="47" t="s">
        <v>3932</v>
      </c>
    </row>
    <row r="125" spans="1:5">
      <c r="A125" s="45" t="s">
        <v>50</v>
      </c>
      <c r="B125" s="46" t="s">
        <v>4143</v>
      </c>
      <c r="C125" s="46" t="s">
        <v>3930</v>
      </c>
      <c r="D125" s="46" t="s">
        <v>3931</v>
      </c>
      <c r="E125" s="47" t="s">
        <v>3932</v>
      </c>
    </row>
    <row r="126" spans="1:5">
      <c r="A126" s="45" t="s">
        <v>4144</v>
      </c>
      <c r="B126" s="46" t="s">
        <v>4145</v>
      </c>
      <c r="C126" s="46" t="s">
        <v>3930</v>
      </c>
      <c r="D126" s="46" t="s">
        <v>3931</v>
      </c>
      <c r="E126" s="47" t="s">
        <v>3932</v>
      </c>
    </row>
    <row r="127" spans="1:5">
      <c r="A127" s="45" t="s">
        <v>209</v>
      </c>
      <c r="B127" s="46" t="s">
        <v>4146</v>
      </c>
      <c r="C127" s="46" t="s">
        <v>3930</v>
      </c>
      <c r="D127" s="46" t="s">
        <v>3931</v>
      </c>
      <c r="E127" s="47" t="s">
        <v>3932</v>
      </c>
    </row>
    <row r="128" spans="1:5">
      <c r="A128" s="45" t="s">
        <v>4147</v>
      </c>
      <c r="B128" s="46" t="s">
        <v>4146</v>
      </c>
      <c r="C128" s="46" t="s">
        <v>3930</v>
      </c>
      <c r="D128" s="46" t="s">
        <v>3931</v>
      </c>
      <c r="E128" s="47" t="s">
        <v>3932</v>
      </c>
    </row>
    <row r="129" spans="1:5">
      <c r="A129" s="45" t="s">
        <v>4148</v>
      </c>
      <c r="B129" s="46" t="s">
        <v>4149</v>
      </c>
      <c r="C129" s="46" t="s">
        <v>3930</v>
      </c>
      <c r="D129" s="46" t="s">
        <v>3931</v>
      </c>
      <c r="E129" s="47" t="s">
        <v>3932</v>
      </c>
    </row>
    <row r="130" spans="1:5">
      <c r="A130" s="45" t="s">
        <v>703</v>
      </c>
      <c r="B130" s="46" t="s">
        <v>4150</v>
      </c>
      <c r="C130" s="46" t="s">
        <v>3930</v>
      </c>
      <c r="D130" s="46" t="s">
        <v>3931</v>
      </c>
      <c r="E130" s="47" t="s">
        <v>3932</v>
      </c>
    </row>
    <row r="131" spans="1:5">
      <c r="A131" s="45" t="s">
        <v>1253</v>
      </c>
      <c r="B131" s="46" t="s">
        <v>4151</v>
      </c>
      <c r="C131" s="46" t="s">
        <v>3930</v>
      </c>
      <c r="D131" s="46" t="s">
        <v>3931</v>
      </c>
      <c r="E131" s="47" t="s">
        <v>3932</v>
      </c>
    </row>
    <row r="132" spans="1:5">
      <c r="A132" s="45" t="s">
        <v>4152</v>
      </c>
      <c r="B132" s="46" t="s">
        <v>4153</v>
      </c>
      <c r="C132" s="46" t="s">
        <v>3930</v>
      </c>
      <c r="D132" s="46" t="s">
        <v>3931</v>
      </c>
      <c r="E132" s="47" t="s">
        <v>3932</v>
      </c>
    </row>
    <row r="133" spans="1:5">
      <c r="A133" s="45" t="s">
        <v>4154</v>
      </c>
      <c r="B133" s="46" t="s">
        <v>4155</v>
      </c>
      <c r="C133" s="46" t="s">
        <v>3930</v>
      </c>
      <c r="D133" s="46" t="s">
        <v>3931</v>
      </c>
      <c r="E133" s="47" t="s">
        <v>3932</v>
      </c>
    </row>
    <row r="134" spans="1:5">
      <c r="A134" s="45" t="s">
        <v>4156</v>
      </c>
      <c r="B134" s="46" t="s">
        <v>4157</v>
      </c>
      <c r="C134" s="46" t="s">
        <v>3930</v>
      </c>
      <c r="D134" s="46" t="s">
        <v>3931</v>
      </c>
      <c r="E134" s="47" t="s">
        <v>3932</v>
      </c>
    </row>
    <row r="135" spans="1:5">
      <c r="A135" s="45" t="s">
        <v>4158</v>
      </c>
      <c r="B135" s="46" t="s">
        <v>4159</v>
      </c>
      <c r="C135" s="46" t="s">
        <v>3930</v>
      </c>
      <c r="D135" s="46" t="s">
        <v>3931</v>
      </c>
      <c r="E135" s="47" t="s">
        <v>3932</v>
      </c>
    </row>
    <row r="136" spans="1:5">
      <c r="A136" s="45" t="s">
        <v>4160</v>
      </c>
      <c r="B136" s="46" t="s">
        <v>4161</v>
      </c>
      <c r="C136" s="46" t="s">
        <v>3930</v>
      </c>
      <c r="D136" s="46" t="s">
        <v>3931</v>
      </c>
      <c r="E136" s="47" t="s">
        <v>3932</v>
      </c>
    </row>
    <row r="137" spans="1:5">
      <c r="A137" s="45" t="s">
        <v>4162</v>
      </c>
      <c r="B137" s="46" t="s">
        <v>4163</v>
      </c>
      <c r="C137" s="46" t="s">
        <v>3930</v>
      </c>
      <c r="D137" s="46" t="s">
        <v>3931</v>
      </c>
      <c r="E137" s="47" t="s">
        <v>3932</v>
      </c>
    </row>
    <row r="138" spans="1:5">
      <c r="A138" s="45" t="s">
        <v>4164</v>
      </c>
      <c r="B138" s="46" t="s">
        <v>4165</v>
      </c>
      <c r="C138" s="46" t="s">
        <v>3930</v>
      </c>
      <c r="D138" s="46" t="s">
        <v>3931</v>
      </c>
      <c r="E138" s="47" t="s">
        <v>3932</v>
      </c>
    </row>
    <row r="139" spans="1:5">
      <c r="A139" s="45" t="s">
        <v>4166</v>
      </c>
      <c r="B139" s="46" t="s">
        <v>4167</v>
      </c>
      <c r="C139" s="46" t="s">
        <v>3930</v>
      </c>
      <c r="D139" s="46" t="s">
        <v>3931</v>
      </c>
      <c r="E139" s="47" t="s">
        <v>3932</v>
      </c>
    </row>
    <row r="140" spans="1:5">
      <c r="A140" s="45" t="s">
        <v>848</v>
      </c>
      <c r="B140" s="46" t="s">
        <v>4168</v>
      </c>
      <c r="C140" s="46" t="s">
        <v>3930</v>
      </c>
      <c r="D140" s="46" t="s">
        <v>3931</v>
      </c>
      <c r="E140" s="47" t="s">
        <v>3932</v>
      </c>
    </row>
    <row r="141" spans="1:5">
      <c r="A141" s="45" t="s">
        <v>4169</v>
      </c>
      <c r="B141" s="46" t="s">
        <v>4170</v>
      </c>
      <c r="C141" s="46" t="s">
        <v>3930</v>
      </c>
      <c r="D141" s="46" t="s">
        <v>3931</v>
      </c>
      <c r="E141" s="47" t="s">
        <v>3932</v>
      </c>
    </row>
    <row r="142" spans="1:5">
      <c r="A142" s="45" t="s">
        <v>4171</v>
      </c>
      <c r="B142" s="46" t="s">
        <v>4172</v>
      </c>
      <c r="C142" s="46" t="s">
        <v>3930</v>
      </c>
      <c r="D142" s="46" t="s">
        <v>3931</v>
      </c>
      <c r="E142" s="47" t="s">
        <v>3932</v>
      </c>
    </row>
    <row r="143" spans="1:5">
      <c r="A143" s="45" t="s">
        <v>4173</v>
      </c>
      <c r="B143" s="46" t="s">
        <v>4174</v>
      </c>
      <c r="C143" s="46" t="s">
        <v>3930</v>
      </c>
      <c r="D143" s="46" t="s">
        <v>3931</v>
      </c>
      <c r="E143" s="47" t="s">
        <v>3932</v>
      </c>
    </row>
    <row r="144" spans="1:5">
      <c r="A144" s="45" t="s">
        <v>629</v>
      </c>
      <c r="B144" s="46" t="s">
        <v>4175</v>
      </c>
      <c r="C144" s="46" t="s">
        <v>3930</v>
      </c>
      <c r="D144" s="46" t="s">
        <v>3931</v>
      </c>
      <c r="E144" s="47" t="s">
        <v>3932</v>
      </c>
    </row>
    <row r="145" spans="1:5">
      <c r="A145" s="45" t="s">
        <v>4176</v>
      </c>
      <c r="B145" s="46" t="s">
        <v>4177</v>
      </c>
      <c r="C145" s="46" t="s">
        <v>3930</v>
      </c>
      <c r="D145" s="46" t="s">
        <v>3931</v>
      </c>
      <c r="E145" s="47" t="s">
        <v>3932</v>
      </c>
    </row>
    <row r="146" spans="1:5">
      <c r="A146" s="45" t="s">
        <v>4178</v>
      </c>
      <c r="B146" s="46" t="s">
        <v>4179</v>
      </c>
      <c r="C146" s="46" t="s">
        <v>3930</v>
      </c>
      <c r="D146" s="46" t="s">
        <v>3931</v>
      </c>
      <c r="E146" s="47" t="s">
        <v>3932</v>
      </c>
    </row>
    <row r="147" spans="1:5">
      <c r="A147" s="45" t="s">
        <v>1103</v>
      </c>
      <c r="B147" s="46" t="s">
        <v>4180</v>
      </c>
      <c r="C147" s="46" t="s">
        <v>3930</v>
      </c>
      <c r="D147" s="46" t="s">
        <v>3931</v>
      </c>
      <c r="E147" s="47" t="s">
        <v>3932</v>
      </c>
    </row>
    <row r="148" spans="1:5">
      <c r="A148" s="45" t="s">
        <v>4181</v>
      </c>
      <c r="B148" s="46" t="s">
        <v>4182</v>
      </c>
      <c r="C148" s="46" t="s">
        <v>3930</v>
      </c>
      <c r="D148" s="46" t="s">
        <v>3931</v>
      </c>
      <c r="E148" s="47" t="s">
        <v>3932</v>
      </c>
    </row>
    <row r="149" spans="1:5">
      <c r="A149" s="45" t="s">
        <v>3922</v>
      </c>
      <c r="B149" s="46" t="s">
        <v>4183</v>
      </c>
      <c r="C149" s="46" t="s">
        <v>3930</v>
      </c>
      <c r="D149" s="46" t="s">
        <v>3931</v>
      </c>
      <c r="E149" s="47" t="s">
        <v>3932</v>
      </c>
    </row>
    <row r="150" spans="1:5">
      <c r="A150" s="45" t="s">
        <v>4184</v>
      </c>
      <c r="B150" s="46" t="s">
        <v>4185</v>
      </c>
      <c r="C150" s="46" t="s">
        <v>3930</v>
      </c>
      <c r="D150" s="46" t="s">
        <v>3931</v>
      </c>
      <c r="E150" s="47" t="s">
        <v>3932</v>
      </c>
    </row>
    <row r="151" spans="1:5">
      <c r="A151" s="45" t="s">
        <v>3653</v>
      </c>
      <c r="B151" s="46" t="s">
        <v>4186</v>
      </c>
      <c r="C151" s="46" t="s">
        <v>3930</v>
      </c>
      <c r="D151" s="46" t="s">
        <v>3931</v>
      </c>
      <c r="E151" s="47" t="s">
        <v>3932</v>
      </c>
    </row>
    <row r="152" spans="1:5">
      <c r="A152" s="45" t="s">
        <v>4187</v>
      </c>
      <c r="B152" s="46" t="s">
        <v>4188</v>
      </c>
      <c r="C152" s="46" t="s">
        <v>3930</v>
      </c>
      <c r="D152" s="46" t="s">
        <v>3931</v>
      </c>
      <c r="E152" s="47" t="s">
        <v>3932</v>
      </c>
    </row>
    <row r="153" spans="1:5">
      <c r="A153" s="45" t="s">
        <v>4189</v>
      </c>
      <c r="B153" s="46" t="s">
        <v>4190</v>
      </c>
      <c r="C153" s="46" t="s">
        <v>4191</v>
      </c>
      <c r="D153" s="46" t="s">
        <v>3931</v>
      </c>
      <c r="E153" s="47" t="s">
        <v>4192</v>
      </c>
    </row>
    <row r="154" spans="1:5">
      <c r="A154" s="45" t="s">
        <v>4193</v>
      </c>
      <c r="B154" s="46" t="s">
        <v>4194</v>
      </c>
      <c r="C154" s="46" t="s">
        <v>4191</v>
      </c>
      <c r="D154" s="46" t="s">
        <v>3931</v>
      </c>
      <c r="E154" s="47" t="s">
        <v>4192</v>
      </c>
    </row>
    <row r="155" spans="1:5">
      <c r="A155" s="45" t="s">
        <v>4195</v>
      </c>
      <c r="B155" s="46" t="s">
        <v>4196</v>
      </c>
      <c r="C155" s="46" t="s">
        <v>4191</v>
      </c>
      <c r="D155" s="46" t="s">
        <v>3931</v>
      </c>
      <c r="E155" s="47" t="s">
        <v>4192</v>
      </c>
    </row>
    <row r="156" spans="1:5">
      <c r="A156" s="45" t="s">
        <v>4197</v>
      </c>
      <c r="B156" s="46" t="s">
        <v>4198</v>
      </c>
      <c r="C156" s="46" t="s">
        <v>4191</v>
      </c>
      <c r="D156" s="46" t="s">
        <v>3931</v>
      </c>
      <c r="E156" s="47" t="s">
        <v>4192</v>
      </c>
    </row>
    <row r="157" spans="1:5">
      <c r="A157" s="45" t="s">
        <v>4199</v>
      </c>
      <c r="B157" s="46" t="s">
        <v>4200</v>
      </c>
      <c r="C157" s="46" t="s">
        <v>4191</v>
      </c>
      <c r="D157" s="46" t="s">
        <v>3931</v>
      </c>
      <c r="E157" s="47" t="s">
        <v>4192</v>
      </c>
    </row>
    <row r="158" spans="1:5">
      <c r="A158" s="45" t="s">
        <v>4201</v>
      </c>
      <c r="B158" s="46" t="s">
        <v>4202</v>
      </c>
      <c r="C158" s="46" t="s">
        <v>4191</v>
      </c>
      <c r="D158" s="46" t="s">
        <v>3931</v>
      </c>
      <c r="E158" s="47" t="s">
        <v>4192</v>
      </c>
    </row>
    <row r="159" spans="1:5">
      <c r="A159" s="45" t="s">
        <v>4203</v>
      </c>
      <c r="B159" s="46" t="s">
        <v>4204</v>
      </c>
      <c r="C159" s="46" t="s">
        <v>4191</v>
      </c>
      <c r="D159" s="46" t="s">
        <v>3931</v>
      </c>
      <c r="E159" s="47" t="s">
        <v>4192</v>
      </c>
    </row>
    <row r="160" spans="1:5">
      <c r="A160" s="45" t="s">
        <v>4205</v>
      </c>
      <c r="B160" s="46" t="s">
        <v>4206</v>
      </c>
      <c r="C160" s="46" t="s">
        <v>4191</v>
      </c>
      <c r="D160" s="46" t="s">
        <v>3931</v>
      </c>
      <c r="E160" s="47" t="s">
        <v>4192</v>
      </c>
    </row>
    <row r="161" spans="1:5">
      <c r="A161" s="45" t="s">
        <v>4207</v>
      </c>
      <c r="B161" s="46" t="s">
        <v>4208</v>
      </c>
      <c r="C161" s="46" t="s">
        <v>4191</v>
      </c>
      <c r="D161" s="46" t="s">
        <v>3931</v>
      </c>
      <c r="E161" s="47" t="s">
        <v>4192</v>
      </c>
    </row>
    <row r="162" spans="1:5">
      <c r="A162" s="45" t="s">
        <v>4209</v>
      </c>
      <c r="B162" s="46" t="s">
        <v>4210</v>
      </c>
      <c r="C162" s="46" t="s">
        <v>4191</v>
      </c>
      <c r="D162" s="46" t="s">
        <v>3931</v>
      </c>
      <c r="E162" s="47" t="s">
        <v>4192</v>
      </c>
    </row>
    <row r="163" spans="1:5">
      <c r="A163" s="45" t="s">
        <v>4211</v>
      </c>
      <c r="B163" s="46" t="s">
        <v>4212</v>
      </c>
      <c r="C163" s="46" t="s">
        <v>4191</v>
      </c>
      <c r="D163" s="46" t="s">
        <v>3931</v>
      </c>
      <c r="E163" s="47" t="s">
        <v>4192</v>
      </c>
    </row>
    <row r="164" spans="1:5">
      <c r="A164" s="45" t="s">
        <v>2839</v>
      </c>
      <c r="B164" s="46" t="s">
        <v>4213</v>
      </c>
      <c r="C164" s="46" t="s">
        <v>4191</v>
      </c>
      <c r="D164" s="46" t="s">
        <v>3931</v>
      </c>
      <c r="E164" s="47" t="s">
        <v>4192</v>
      </c>
    </row>
    <row r="165" spans="1:5">
      <c r="A165" s="45" t="s">
        <v>4214</v>
      </c>
      <c r="B165" s="46" t="s">
        <v>4215</v>
      </c>
      <c r="C165" s="46" t="s">
        <v>4191</v>
      </c>
      <c r="D165" s="46" t="s">
        <v>3931</v>
      </c>
      <c r="E165" s="47" t="s">
        <v>4192</v>
      </c>
    </row>
    <row r="166" spans="1:5">
      <c r="A166" s="45" t="s">
        <v>4216</v>
      </c>
      <c r="B166" s="46" t="s">
        <v>4217</v>
      </c>
      <c r="C166" s="46" t="s">
        <v>4191</v>
      </c>
      <c r="D166" s="46" t="s">
        <v>3931</v>
      </c>
      <c r="E166" s="47" t="s">
        <v>4192</v>
      </c>
    </row>
    <row r="167" spans="1:5">
      <c r="A167" s="45" t="s">
        <v>4218</v>
      </c>
      <c r="B167" s="46" t="s">
        <v>4219</v>
      </c>
      <c r="C167" s="46" t="s">
        <v>4191</v>
      </c>
      <c r="D167" s="46" t="s">
        <v>3931</v>
      </c>
      <c r="E167" s="47" t="s">
        <v>4192</v>
      </c>
    </row>
    <row r="168" spans="1:5">
      <c r="A168" s="45" t="s">
        <v>4220</v>
      </c>
      <c r="B168" s="46" t="s">
        <v>4221</v>
      </c>
      <c r="C168" s="46" t="s">
        <v>4191</v>
      </c>
      <c r="D168" s="46" t="s">
        <v>3931</v>
      </c>
      <c r="E168" s="47" t="s">
        <v>4192</v>
      </c>
    </row>
    <row r="169" spans="1:5">
      <c r="A169" s="45" t="s">
        <v>4222</v>
      </c>
      <c r="B169" s="46" t="s">
        <v>4223</v>
      </c>
      <c r="C169" s="46" t="s">
        <v>4191</v>
      </c>
      <c r="D169" s="46" t="s">
        <v>3931</v>
      </c>
      <c r="E169" s="47" t="s">
        <v>4192</v>
      </c>
    </row>
    <row r="170" spans="1:5">
      <c r="A170" s="45" t="s">
        <v>4224</v>
      </c>
      <c r="B170" s="46" t="s">
        <v>4225</v>
      </c>
      <c r="C170" s="46" t="s">
        <v>4191</v>
      </c>
      <c r="D170" s="46" t="s">
        <v>3931</v>
      </c>
      <c r="E170" s="47" t="s">
        <v>4192</v>
      </c>
    </row>
    <row r="171" spans="1:5">
      <c r="A171" s="45" t="s">
        <v>1584</v>
      </c>
      <c r="B171" s="46" t="s">
        <v>4226</v>
      </c>
      <c r="C171" s="46" t="s">
        <v>4191</v>
      </c>
      <c r="D171" s="46" t="s">
        <v>3931</v>
      </c>
      <c r="E171" s="47" t="s">
        <v>4192</v>
      </c>
    </row>
    <row r="172" spans="1:5">
      <c r="A172" s="45" t="s">
        <v>4227</v>
      </c>
      <c r="B172" s="46" t="s">
        <v>4228</v>
      </c>
      <c r="C172" s="46" t="s">
        <v>4191</v>
      </c>
      <c r="D172" s="46" t="s">
        <v>3931</v>
      </c>
      <c r="E172" s="47" t="s">
        <v>4192</v>
      </c>
    </row>
    <row r="173" spans="1:5">
      <c r="A173" s="45" t="s">
        <v>1021</v>
      </c>
      <c r="B173" s="46" t="s">
        <v>4229</v>
      </c>
      <c r="C173" s="46" t="s">
        <v>4191</v>
      </c>
      <c r="D173" s="46" t="s">
        <v>3931</v>
      </c>
      <c r="E173" s="47" t="s">
        <v>4192</v>
      </c>
    </row>
    <row r="174" spans="1:5">
      <c r="A174" s="45" t="s">
        <v>2793</v>
      </c>
      <c r="B174" s="46" t="s">
        <v>4230</v>
      </c>
      <c r="C174" s="46" t="s">
        <v>4191</v>
      </c>
      <c r="D174" s="46" t="s">
        <v>3931</v>
      </c>
      <c r="E174" s="47" t="s">
        <v>4192</v>
      </c>
    </row>
    <row r="175" spans="1:5">
      <c r="A175" s="45" t="s">
        <v>4231</v>
      </c>
      <c r="B175" s="46" t="s">
        <v>4232</v>
      </c>
      <c r="C175" s="46" t="s">
        <v>4191</v>
      </c>
      <c r="D175" s="46" t="s">
        <v>3931</v>
      </c>
      <c r="E175" s="47" t="s">
        <v>4192</v>
      </c>
    </row>
    <row r="176" spans="1:5">
      <c r="A176" s="45" t="s">
        <v>4233</v>
      </c>
      <c r="B176" s="46" t="s">
        <v>4234</v>
      </c>
      <c r="C176" s="46" t="s">
        <v>4191</v>
      </c>
      <c r="D176" s="46" t="s">
        <v>3931</v>
      </c>
      <c r="E176" s="47" t="s">
        <v>4192</v>
      </c>
    </row>
    <row r="177" spans="1:5">
      <c r="A177" s="45" t="s">
        <v>4235</v>
      </c>
      <c r="B177" s="46" t="s">
        <v>4236</v>
      </c>
      <c r="C177" s="46" t="s">
        <v>4191</v>
      </c>
      <c r="D177" s="46" t="s">
        <v>3931</v>
      </c>
      <c r="E177" s="47" t="s">
        <v>4192</v>
      </c>
    </row>
    <row r="178" spans="1:5">
      <c r="A178" s="45" t="s">
        <v>678</v>
      </c>
      <c r="B178" s="46" t="s">
        <v>4237</v>
      </c>
      <c r="C178" s="46" t="s">
        <v>4191</v>
      </c>
      <c r="D178" s="46" t="s">
        <v>3931</v>
      </c>
      <c r="E178" s="47" t="s">
        <v>4192</v>
      </c>
    </row>
    <row r="179" spans="1:5">
      <c r="A179" s="45" t="s">
        <v>4238</v>
      </c>
      <c r="B179" s="46" t="s">
        <v>4239</v>
      </c>
      <c r="C179" s="46" t="s">
        <v>4191</v>
      </c>
      <c r="D179" s="46" t="s">
        <v>3931</v>
      </c>
      <c r="E179" s="47" t="s">
        <v>4192</v>
      </c>
    </row>
    <row r="180" spans="1:5">
      <c r="A180" s="45" t="s">
        <v>4240</v>
      </c>
      <c r="B180" s="46" t="s">
        <v>4241</v>
      </c>
      <c r="C180" s="46" t="s">
        <v>4191</v>
      </c>
      <c r="D180" s="46" t="s">
        <v>3931</v>
      </c>
      <c r="E180" s="47" t="s">
        <v>4192</v>
      </c>
    </row>
    <row r="181" spans="1:5">
      <c r="A181" s="45" t="s">
        <v>4242</v>
      </c>
      <c r="B181" s="46" t="s">
        <v>4243</v>
      </c>
      <c r="C181" s="46" t="s">
        <v>4191</v>
      </c>
      <c r="D181" s="46" t="s">
        <v>3931</v>
      </c>
      <c r="E181" s="47" t="s">
        <v>4192</v>
      </c>
    </row>
    <row r="182" spans="1:5">
      <c r="A182" s="45" t="s">
        <v>1008</v>
      </c>
      <c r="B182" s="46" t="s">
        <v>4244</v>
      </c>
      <c r="C182" s="46" t="s">
        <v>4191</v>
      </c>
      <c r="D182" s="46" t="s">
        <v>3931</v>
      </c>
      <c r="E182" s="47" t="s">
        <v>4192</v>
      </c>
    </row>
    <row r="183" spans="1:5">
      <c r="A183" s="45" t="s">
        <v>4245</v>
      </c>
      <c r="B183" s="46" t="s">
        <v>4246</v>
      </c>
      <c r="C183" s="46" t="s">
        <v>4191</v>
      </c>
      <c r="D183" s="46" t="s">
        <v>3931</v>
      </c>
      <c r="E183" s="47" t="s">
        <v>4192</v>
      </c>
    </row>
    <row r="184" spans="1:5">
      <c r="A184" s="45" t="s">
        <v>4247</v>
      </c>
      <c r="B184" s="46" t="s">
        <v>4246</v>
      </c>
      <c r="C184" s="46" t="s">
        <v>4191</v>
      </c>
      <c r="D184" s="46" t="s">
        <v>3931</v>
      </c>
      <c r="E184" s="47" t="s">
        <v>4192</v>
      </c>
    </row>
    <row r="185" spans="1:5">
      <c r="A185" s="45" t="s">
        <v>4248</v>
      </c>
      <c r="B185" s="46" t="s">
        <v>4249</v>
      </c>
      <c r="C185" s="46" t="s">
        <v>4191</v>
      </c>
      <c r="D185" s="46" t="s">
        <v>3931</v>
      </c>
      <c r="E185" s="47" t="s">
        <v>4192</v>
      </c>
    </row>
    <row r="186" spans="1:5">
      <c r="A186" s="45" t="s">
        <v>4250</v>
      </c>
      <c r="B186" s="46" t="s">
        <v>4251</v>
      </c>
      <c r="C186" s="46" t="s">
        <v>4191</v>
      </c>
      <c r="D186" s="46" t="s">
        <v>3931</v>
      </c>
      <c r="E186" s="47" t="s">
        <v>4192</v>
      </c>
    </row>
    <row r="187" spans="1:5">
      <c r="A187" s="45" t="s">
        <v>4252</v>
      </c>
      <c r="B187" s="46" t="s">
        <v>4253</v>
      </c>
      <c r="C187" s="46" t="s">
        <v>4191</v>
      </c>
      <c r="D187" s="46" t="s">
        <v>3931</v>
      </c>
      <c r="E187" s="47" t="s">
        <v>4192</v>
      </c>
    </row>
    <row r="188" spans="1:5">
      <c r="A188" s="45" t="s">
        <v>707</v>
      </c>
      <c r="B188" s="46" t="s">
        <v>4254</v>
      </c>
      <c r="C188" s="46" t="s">
        <v>4191</v>
      </c>
      <c r="D188" s="46" t="s">
        <v>3931</v>
      </c>
      <c r="E188" s="47" t="s">
        <v>4192</v>
      </c>
    </row>
    <row r="189" spans="1:5">
      <c r="A189" s="45" t="s">
        <v>4255</v>
      </c>
      <c r="B189" s="46" t="s">
        <v>4256</v>
      </c>
      <c r="C189" s="46" t="s">
        <v>4191</v>
      </c>
      <c r="D189" s="46" t="s">
        <v>3931</v>
      </c>
      <c r="E189" s="47" t="s">
        <v>4192</v>
      </c>
    </row>
    <row r="190" spans="1:5">
      <c r="A190" s="45" t="s">
        <v>4257</v>
      </c>
      <c r="B190" s="46" t="s">
        <v>4258</v>
      </c>
      <c r="C190" s="46" t="s">
        <v>4191</v>
      </c>
      <c r="D190" s="46" t="s">
        <v>3931</v>
      </c>
      <c r="E190" s="47" t="s">
        <v>4192</v>
      </c>
    </row>
    <row r="191" spans="1:5">
      <c r="A191" s="45" t="s">
        <v>1213</v>
      </c>
      <c r="B191" s="46" t="s">
        <v>4259</v>
      </c>
      <c r="C191" s="46" t="s">
        <v>4191</v>
      </c>
      <c r="D191" s="46" t="s">
        <v>3931</v>
      </c>
      <c r="E191" s="47" t="s">
        <v>4192</v>
      </c>
    </row>
    <row r="192" spans="1:5">
      <c r="A192" s="45" t="s">
        <v>376</v>
      </c>
      <c r="B192" s="46" t="s">
        <v>4260</v>
      </c>
      <c r="C192" s="46" t="s">
        <v>4191</v>
      </c>
      <c r="D192" s="46" t="s">
        <v>3931</v>
      </c>
      <c r="E192" s="47" t="s">
        <v>4192</v>
      </c>
    </row>
    <row r="193" spans="1:5">
      <c r="A193" s="45" t="s">
        <v>2337</v>
      </c>
      <c r="B193" s="46" t="s">
        <v>4261</v>
      </c>
      <c r="C193" s="46" t="s">
        <v>4191</v>
      </c>
      <c r="D193" s="46" t="s">
        <v>3931</v>
      </c>
      <c r="E193" s="47" t="s">
        <v>4192</v>
      </c>
    </row>
    <row r="194" spans="1:5">
      <c r="A194" s="45" t="s">
        <v>4262</v>
      </c>
      <c r="B194" s="46" t="s">
        <v>4263</v>
      </c>
      <c r="C194" s="46" t="s">
        <v>4191</v>
      </c>
      <c r="D194" s="46" t="s">
        <v>3931</v>
      </c>
      <c r="E194" s="47" t="s">
        <v>4192</v>
      </c>
    </row>
    <row r="195" spans="1:5">
      <c r="A195" s="45" t="s">
        <v>4264</v>
      </c>
      <c r="B195" s="46" t="s">
        <v>4263</v>
      </c>
      <c r="C195" s="46" t="s">
        <v>4191</v>
      </c>
      <c r="D195" s="46" t="s">
        <v>3931</v>
      </c>
      <c r="E195" s="47" t="s">
        <v>4192</v>
      </c>
    </row>
    <row r="196" spans="1:5">
      <c r="A196" s="45" t="s">
        <v>4265</v>
      </c>
      <c r="B196" s="46" t="s">
        <v>4266</v>
      </c>
      <c r="C196" s="46" t="s">
        <v>4191</v>
      </c>
      <c r="D196" s="46" t="s">
        <v>3931</v>
      </c>
      <c r="E196" s="47" t="s">
        <v>4192</v>
      </c>
    </row>
    <row r="197" spans="1:5">
      <c r="A197" s="45" t="s">
        <v>4267</v>
      </c>
      <c r="B197" s="46" t="s">
        <v>4268</v>
      </c>
      <c r="C197" s="46" t="s">
        <v>4191</v>
      </c>
      <c r="D197" s="46" t="s">
        <v>3931</v>
      </c>
      <c r="E197" s="47" t="s">
        <v>4192</v>
      </c>
    </row>
    <row r="198" spans="1:5">
      <c r="A198" s="45" t="s">
        <v>4269</v>
      </c>
      <c r="B198" s="46" t="s">
        <v>4270</v>
      </c>
      <c r="C198" s="46" t="s">
        <v>4191</v>
      </c>
      <c r="D198" s="46" t="s">
        <v>3931</v>
      </c>
      <c r="E198" s="47" t="s">
        <v>4192</v>
      </c>
    </row>
    <row r="199" spans="1:5">
      <c r="A199" s="45" t="s">
        <v>4271</v>
      </c>
      <c r="B199" s="46" t="s">
        <v>4272</v>
      </c>
      <c r="C199" s="46" t="s">
        <v>4191</v>
      </c>
      <c r="D199" s="46" t="s">
        <v>3931</v>
      </c>
      <c r="E199" s="47" t="s">
        <v>4192</v>
      </c>
    </row>
    <row r="200" spans="1:5">
      <c r="A200" s="45" t="s">
        <v>1096</v>
      </c>
      <c r="B200" s="46" t="s">
        <v>4273</v>
      </c>
      <c r="C200" s="46" t="s">
        <v>4191</v>
      </c>
      <c r="D200" s="46" t="s">
        <v>3931</v>
      </c>
      <c r="E200" s="47" t="s">
        <v>4192</v>
      </c>
    </row>
    <row r="201" spans="1:5">
      <c r="A201" s="45" t="s">
        <v>4274</v>
      </c>
      <c r="B201" s="46" t="s">
        <v>4275</v>
      </c>
      <c r="C201" s="46" t="s">
        <v>4191</v>
      </c>
      <c r="D201" s="46" t="s">
        <v>3931</v>
      </c>
      <c r="E201" s="47" t="s">
        <v>4192</v>
      </c>
    </row>
    <row r="202" spans="1:5">
      <c r="A202" s="45" t="s">
        <v>4276</v>
      </c>
      <c r="B202" s="46" t="s">
        <v>4277</v>
      </c>
      <c r="C202" s="46" t="s">
        <v>4191</v>
      </c>
      <c r="D202" s="46" t="s">
        <v>3931</v>
      </c>
      <c r="E202" s="47" t="s">
        <v>4192</v>
      </c>
    </row>
    <row r="203" spans="1:5">
      <c r="A203" s="45" t="s">
        <v>4278</v>
      </c>
      <c r="B203" s="46" t="s">
        <v>4279</v>
      </c>
      <c r="C203" s="46" t="s">
        <v>4191</v>
      </c>
      <c r="D203" s="46" t="s">
        <v>3931</v>
      </c>
      <c r="E203" s="47" t="s">
        <v>4192</v>
      </c>
    </row>
    <row r="204" spans="1:5">
      <c r="A204" s="45" t="s">
        <v>2388</v>
      </c>
      <c r="B204" s="46" t="s">
        <v>4280</v>
      </c>
      <c r="C204" s="46" t="s">
        <v>4191</v>
      </c>
      <c r="D204" s="46" t="s">
        <v>3931</v>
      </c>
      <c r="E204" s="47" t="s">
        <v>4192</v>
      </c>
    </row>
    <row r="205" spans="1:5">
      <c r="A205" s="45" t="s">
        <v>2147</v>
      </c>
      <c r="B205" s="46" t="s">
        <v>4281</v>
      </c>
      <c r="C205" s="46" t="s">
        <v>4191</v>
      </c>
      <c r="D205" s="46" t="s">
        <v>3931</v>
      </c>
      <c r="E205" s="47" t="s">
        <v>4192</v>
      </c>
    </row>
    <row r="206" spans="1:5">
      <c r="A206" s="45" t="s">
        <v>4282</v>
      </c>
      <c r="B206" s="46" t="s">
        <v>4283</v>
      </c>
      <c r="C206" s="46" t="s">
        <v>4191</v>
      </c>
      <c r="D206" s="46" t="s">
        <v>3931</v>
      </c>
      <c r="E206" s="47" t="s">
        <v>4192</v>
      </c>
    </row>
    <row r="207" spans="1:5">
      <c r="A207" s="45" t="s">
        <v>2745</v>
      </c>
      <c r="B207" s="46" t="s">
        <v>4284</v>
      </c>
      <c r="C207" s="46" t="s">
        <v>4191</v>
      </c>
      <c r="D207" s="46" t="s">
        <v>3931</v>
      </c>
      <c r="E207" s="47" t="s">
        <v>4192</v>
      </c>
    </row>
    <row r="208" spans="1:5">
      <c r="A208" s="45" t="s">
        <v>4285</v>
      </c>
      <c r="B208" s="46" t="s">
        <v>4286</v>
      </c>
      <c r="C208" s="46" t="s">
        <v>4191</v>
      </c>
      <c r="D208" s="46" t="s">
        <v>3931</v>
      </c>
      <c r="E208" s="47" t="s">
        <v>4192</v>
      </c>
    </row>
    <row r="209" spans="1:5">
      <c r="A209" s="45" t="s">
        <v>4287</v>
      </c>
      <c r="B209" s="46" t="s">
        <v>4288</v>
      </c>
      <c r="C209" s="46" t="s">
        <v>4191</v>
      </c>
      <c r="D209" s="46" t="s">
        <v>3931</v>
      </c>
      <c r="E209" s="47" t="s">
        <v>4192</v>
      </c>
    </row>
    <row r="210" spans="1:5">
      <c r="A210" s="45" t="s">
        <v>2999</v>
      </c>
      <c r="B210" s="46" t="s">
        <v>4289</v>
      </c>
      <c r="C210" s="46" t="s">
        <v>4191</v>
      </c>
      <c r="D210" s="46" t="s">
        <v>3931</v>
      </c>
      <c r="E210" s="47" t="s">
        <v>4192</v>
      </c>
    </row>
    <row r="211" spans="1:5">
      <c r="A211" s="45" t="s">
        <v>1735</v>
      </c>
      <c r="B211" s="46" t="s">
        <v>4290</v>
      </c>
      <c r="C211" s="46" t="s">
        <v>4191</v>
      </c>
      <c r="D211" s="46" t="s">
        <v>3931</v>
      </c>
      <c r="E211" s="47" t="s">
        <v>4192</v>
      </c>
    </row>
    <row r="212" spans="1:5">
      <c r="A212" s="45" t="s">
        <v>4291</v>
      </c>
      <c r="B212" s="46" t="s">
        <v>4292</v>
      </c>
      <c r="C212" s="46" t="s">
        <v>4191</v>
      </c>
      <c r="D212" s="46" t="s">
        <v>3931</v>
      </c>
      <c r="E212" s="47" t="s">
        <v>4192</v>
      </c>
    </row>
    <row r="213" spans="1:5">
      <c r="A213" s="45" t="s">
        <v>823</v>
      </c>
      <c r="B213" s="46" t="s">
        <v>4293</v>
      </c>
      <c r="C213" s="46" t="s">
        <v>4191</v>
      </c>
      <c r="D213" s="46" t="s">
        <v>3931</v>
      </c>
      <c r="E213" s="47" t="s">
        <v>4192</v>
      </c>
    </row>
    <row r="214" spans="1:5">
      <c r="A214" s="45" t="s">
        <v>4294</v>
      </c>
      <c r="B214" s="46" t="s">
        <v>4295</v>
      </c>
      <c r="C214" s="46" t="s">
        <v>4191</v>
      </c>
      <c r="D214" s="46" t="s">
        <v>3931</v>
      </c>
      <c r="E214" s="47" t="s">
        <v>4192</v>
      </c>
    </row>
    <row r="215" spans="1:5">
      <c r="A215" s="45" t="s">
        <v>4296</v>
      </c>
      <c r="B215" s="46" t="s">
        <v>4297</v>
      </c>
      <c r="C215" s="46" t="s">
        <v>4191</v>
      </c>
      <c r="D215" s="46" t="s">
        <v>3931</v>
      </c>
      <c r="E215" s="47" t="s">
        <v>4192</v>
      </c>
    </row>
    <row r="216" spans="1:5">
      <c r="A216" s="45" t="s">
        <v>4298</v>
      </c>
      <c r="B216" s="46" t="s">
        <v>4299</v>
      </c>
      <c r="C216" s="46" t="s">
        <v>4191</v>
      </c>
      <c r="D216" s="46" t="s">
        <v>3931</v>
      </c>
      <c r="E216" s="47" t="s">
        <v>4192</v>
      </c>
    </row>
    <row r="217" spans="1:5">
      <c r="A217" s="45" t="s">
        <v>4300</v>
      </c>
      <c r="B217" s="46" t="s">
        <v>4301</v>
      </c>
      <c r="C217" s="46" t="s">
        <v>4191</v>
      </c>
      <c r="D217" s="46" t="s">
        <v>3931</v>
      </c>
      <c r="E217" s="47" t="s">
        <v>4192</v>
      </c>
    </row>
    <row r="218" spans="1:5">
      <c r="A218" s="45" t="s">
        <v>2062</v>
      </c>
      <c r="B218" s="46" t="s">
        <v>4302</v>
      </c>
      <c r="C218" s="46" t="s">
        <v>4191</v>
      </c>
      <c r="D218" s="46" t="s">
        <v>3931</v>
      </c>
      <c r="E218" s="47" t="s">
        <v>4192</v>
      </c>
    </row>
    <row r="219" spans="1:5">
      <c r="A219" s="45" t="s">
        <v>4303</v>
      </c>
      <c r="B219" s="46" t="s">
        <v>4304</v>
      </c>
      <c r="C219" s="46" t="s">
        <v>4191</v>
      </c>
      <c r="D219" s="46" t="s">
        <v>3931</v>
      </c>
      <c r="E219" s="47" t="s">
        <v>4192</v>
      </c>
    </row>
    <row r="220" spans="1:5">
      <c r="A220" s="45" t="s">
        <v>4305</v>
      </c>
      <c r="B220" s="46" t="s">
        <v>4306</v>
      </c>
      <c r="C220" s="46" t="s">
        <v>4191</v>
      </c>
      <c r="D220" s="46" t="s">
        <v>3931</v>
      </c>
      <c r="E220" s="47" t="s">
        <v>4192</v>
      </c>
    </row>
    <row r="221" spans="1:5">
      <c r="A221" s="45" t="s">
        <v>4307</v>
      </c>
      <c r="B221" s="46" t="s">
        <v>4308</v>
      </c>
      <c r="C221" s="46" t="s">
        <v>4191</v>
      </c>
      <c r="D221" s="46" t="s">
        <v>3931</v>
      </c>
      <c r="E221" s="47" t="s">
        <v>4192</v>
      </c>
    </row>
    <row r="222" spans="1:5">
      <c r="A222" s="45" t="s">
        <v>4309</v>
      </c>
      <c r="B222" s="46" t="s">
        <v>4310</v>
      </c>
      <c r="C222" s="46" t="s">
        <v>4191</v>
      </c>
      <c r="D222" s="46" t="s">
        <v>3931</v>
      </c>
      <c r="E222" s="47" t="s">
        <v>4192</v>
      </c>
    </row>
    <row r="223" spans="1:5">
      <c r="A223" s="45" t="s">
        <v>4311</v>
      </c>
      <c r="B223" s="46" t="s">
        <v>4312</v>
      </c>
      <c r="C223" s="46" t="s">
        <v>4191</v>
      </c>
      <c r="D223" s="46" t="s">
        <v>3931</v>
      </c>
      <c r="E223" s="47" t="s">
        <v>4192</v>
      </c>
    </row>
    <row r="224" spans="1:5">
      <c r="A224" s="45" t="s">
        <v>1230</v>
      </c>
      <c r="B224" s="46" t="s">
        <v>4313</v>
      </c>
      <c r="C224" s="46" t="s">
        <v>4191</v>
      </c>
      <c r="D224" s="46" t="s">
        <v>3931</v>
      </c>
      <c r="E224" s="47" t="s">
        <v>4192</v>
      </c>
    </row>
    <row r="225" spans="1:5">
      <c r="A225" s="45" t="s">
        <v>4314</v>
      </c>
      <c r="B225" s="46" t="s">
        <v>4315</v>
      </c>
      <c r="C225" s="46" t="s">
        <v>4191</v>
      </c>
      <c r="D225" s="46" t="s">
        <v>3931</v>
      </c>
      <c r="E225" s="47" t="s">
        <v>4192</v>
      </c>
    </row>
    <row r="226" spans="1:5">
      <c r="A226" s="45" t="s">
        <v>899</v>
      </c>
      <c r="B226" s="46" t="s">
        <v>4316</v>
      </c>
      <c r="C226" s="46" t="s">
        <v>4191</v>
      </c>
      <c r="D226" s="46" t="s">
        <v>3931</v>
      </c>
      <c r="E226" s="47" t="s">
        <v>4192</v>
      </c>
    </row>
    <row r="227" spans="1:5">
      <c r="A227" s="45" t="s">
        <v>220</v>
      </c>
      <c r="B227" s="46" t="s">
        <v>4317</v>
      </c>
      <c r="C227" s="46" t="s">
        <v>4191</v>
      </c>
      <c r="D227" s="46" t="s">
        <v>3931</v>
      </c>
      <c r="E227" s="47" t="s">
        <v>4192</v>
      </c>
    </row>
    <row r="228" spans="1:5">
      <c r="A228" s="45" t="s">
        <v>143</v>
      </c>
      <c r="B228" s="46" t="s">
        <v>4318</v>
      </c>
      <c r="C228" s="46" t="s">
        <v>4191</v>
      </c>
      <c r="D228" s="46" t="s">
        <v>3931</v>
      </c>
      <c r="E228" s="47" t="s">
        <v>4192</v>
      </c>
    </row>
    <row r="229" spans="1:5">
      <c r="A229" s="45" t="s">
        <v>1000</v>
      </c>
      <c r="B229" s="46" t="s">
        <v>4319</v>
      </c>
      <c r="C229" s="46" t="s">
        <v>4191</v>
      </c>
      <c r="D229" s="46" t="s">
        <v>3931</v>
      </c>
      <c r="E229" s="47" t="s">
        <v>4192</v>
      </c>
    </row>
    <row r="230" spans="1:5">
      <c r="A230" s="45" t="s">
        <v>882</v>
      </c>
      <c r="B230" s="46" t="s">
        <v>4320</v>
      </c>
      <c r="C230" s="46" t="s">
        <v>4191</v>
      </c>
      <c r="D230" s="46" t="s">
        <v>3931</v>
      </c>
      <c r="E230" s="47" t="s">
        <v>4192</v>
      </c>
    </row>
    <row r="231" spans="1:5">
      <c r="A231" s="45" t="s">
        <v>4321</v>
      </c>
      <c r="B231" s="46" t="s">
        <v>4322</v>
      </c>
      <c r="C231" s="46" t="s">
        <v>4191</v>
      </c>
      <c r="D231" s="46" t="s">
        <v>3931</v>
      </c>
      <c r="E231" s="47" t="s">
        <v>4192</v>
      </c>
    </row>
    <row r="232" spans="1:5">
      <c r="A232" s="45" t="s">
        <v>2179</v>
      </c>
      <c r="B232" s="46" t="s">
        <v>4323</v>
      </c>
      <c r="C232" s="46" t="s">
        <v>4191</v>
      </c>
      <c r="D232" s="46" t="s">
        <v>3931</v>
      </c>
      <c r="E232" s="47" t="s">
        <v>4192</v>
      </c>
    </row>
    <row r="233" spans="1:5">
      <c r="A233" s="45" t="s">
        <v>4324</v>
      </c>
      <c r="B233" s="46" t="s">
        <v>4325</v>
      </c>
      <c r="C233" s="46" t="s">
        <v>4191</v>
      </c>
      <c r="D233" s="46" t="s">
        <v>3931</v>
      </c>
      <c r="E233" s="47" t="s">
        <v>4192</v>
      </c>
    </row>
    <row r="234" spans="1:5">
      <c r="A234" s="45" t="s">
        <v>4326</v>
      </c>
      <c r="B234" s="46" t="s">
        <v>4260</v>
      </c>
      <c r="C234" s="46" t="s">
        <v>4191</v>
      </c>
      <c r="D234" s="46" t="s">
        <v>3931</v>
      </c>
      <c r="E234" s="47" t="s">
        <v>4192</v>
      </c>
    </row>
    <row r="235" spans="1:5">
      <c r="A235" s="45" t="s">
        <v>4327</v>
      </c>
      <c r="B235" s="46" t="s">
        <v>4328</v>
      </c>
      <c r="C235" s="46" t="s">
        <v>4191</v>
      </c>
      <c r="D235" s="46" t="s">
        <v>3931</v>
      </c>
      <c r="E235" s="47" t="s">
        <v>4192</v>
      </c>
    </row>
    <row r="236" spans="1:5">
      <c r="A236" s="45" t="s">
        <v>4329</v>
      </c>
      <c r="B236" s="46" t="s">
        <v>4330</v>
      </c>
      <c r="C236" s="46" t="s">
        <v>4191</v>
      </c>
      <c r="D236" s="46" t="s">
        <v>3931</v>
      </c>
      <c r="E236" s="47" t="s">
        <v>4192</v>
      </c>
    </row>
    <row r="237" spans="1:5">
      <c r="A237" s="45" t="s">
        <v>4331</v>
      </c>
      <c r="B237" s="46" t="s">
        <v>4332</v>
      </c>
      <c r="C237" s="46" t="s">
        <v>4191</v>
      </c>
      <c r="D237" s="46" t="s">
        <v>3931</v>
      </c>
      <c r="E237" s="47" t="s">
        <v>4192</v>
      </c>
    </row>
    <row r="238" spans="1:5">
      <c r="A238" s="45" t="s">
        <v>1970</v>
      </c>
      <c r="B238" s="46" t="s">
        <v>4333</v>
      </c>
      <c r="C238" s="46" t="s">
        <v>4191</v>
      </c>
      <c r="D238" s="46" t="s">
        <v>3931</v>
      </c>
      <c r="E238" s="47" t="s">
        <v>4192</v>
      </c>
    </row>
    <row r="239" spans="1:5">
      <c r="A239" s="45" t="s">
        <v>4334</v>
      </c>
      <c r="B239" s="46" t="s">
        <v>4335</v>
      </c>
      <c r="C239" s="46" t="s">
        <v>4191</v>
      </c>
      <c r="D239" s="46" t="s">
        <v>3931</v>
      </c>
      <c r="E239" s="47" t="s">
        <v>4192</v>
      </c>
    </row>
    <row r="240" spans="1:5">
      <c r="A240" s="45" t="s">
        <v>4336</v>
      </c>
      <c r="B240" s="46" t="s">
        <v>4337</v>
      </c>
      <c r="C240" s="46" t="s">
        <v>4191</v>
      </c>
      <c r="D240" s="46" t="s">
        <v>3931</v>
      </c>
      <c r="E240" s="47" t="s">
        <v>4192</v>
      </c>
    </row>
    <row r="241" spans="1:5">
      <c r="A241" s="45" t="s">
        <v>4338</v>
      </c>
      <c r="B241" s="46" t="s">
        <v>4333</v>
      </c>
      <c r="C241" s="46" t="s">
        <v>4191</v>
      </c>
      <c r="D241" s="46" t="s">
        <v>3931</v>
      </c>
      <c r="E241" s="47" t="s">
        <v>4192</v>
      </c>
    </row>
    <row r="242" spans="1:5">
      <c r="A242" s="45" t="s">
        <v>1287</v>
      </c>
      <c r="B242" s="46" t="s">
        <v>4263</v>
      </c>
      <c r="C242" s="46" t="s">
        <v>4191</v>
      </c>
      <c r="D242" s="46" t="s">
        <v>3931</v>
      </c>
      <c r="E242" s="47" t="s">
        <v>4192</v>
      </c>
    </row>
    <row r="243" spans="1:5">
      <c r="A243" s="45" t="s">
        <v>4339</v>
      </c>
      <c r="B243" s="46" t="s">
        <v>4340</v>
      </c>
      <c r="C243" s="46" t="s">
        <v>4191</v>
      </c>
      <c r="D243" s="46" t="s">
        <v>3931</v>
      </c>
      <c r="E243" s="47" t="s">
        <v>4192</v>
      </c>
    </row>
    <row r="244" spans="1:5">
      <c r="A244" s="45" t="s">
        <v>4341</v>
      </c>
      <c r="B244" s="46" t="s">
        <v>4342</v>
      </c>
      <c r="C244" s="46" t="s">
        <v>4191</v>
      </c>
      <c r="D244" s="46" t="s">
        <v>3931</v>
      </c>
      <c r="E244" s="47" t="s">
        <v>4192</v>
      </c>
    </row>
    <row r="245" spans="1:5">
      <c r="A245" s="45" t="s">
        <v>4343</v>
      </c>
      <c r="B245" s="46" t="s">
        <v>4344</v>
      </c>
      <c r="C245" s="46" t="s">
        <v>4191</v>
      </c>
      <c r="D245" s="46" t="s">
        <v>3931</v>
      </c>
      <c r="E245" s="47" t="s">
        <v>4192</v>
      </c>
    </row>
    <row r="246" spans="1:5">
      <c r="A246" s="45" t="s">
        <v>4345</v>
      </c>
      <c r="B246" s="46" t="s">
        <v>4346</v>
      </c>
      <c r="C246" s="46" t="s">
        <v>4191</v>
      </c>
      <c r="D246" s="46" t="s">
        <v>3931</v>
      </c>
      <c r="E246" s="47" t="s">
        <v>4192</v>
      </c>
    </row>
    <row r="247" spans="1:5">
      <c r="A247" s="45" t="s">
        <v>2545</v>
      </c>
      <c r="B247" s="46" t="s">
        <v>4347</v>
      </c>
      <c r="C247" s="46" t="s">
        <v>4191</v>
      </c>
      <c r="D247" s="46" t="s">
        <v>3931</v>
      </c>
      <c r="E247" s="47" t="s">
        <v>4192</v>
      </c>
    </row>
    <row r="248" spans="1:5">
      <c r="A248" s="45" t="s">
        <v>4348</v>
      </c>
      <c r="B248" s="46" t="s">
        <v>4349</v>
      </c>
      <c r="C248" s="46" t="s">
        <v>4191</v>
      </c>
      <c r="D248" s="46" t="s">
        <v>3931</v>
      </c>
      <c r="E248" s="47" t="s">
        <v>4192</v>
      </c>
    </row>
    <row r="249" spans="1:5">
      <c r="A249" s="45" t="s">
        <v>2536</v>
      </c>
      <c r="B249" s="46" t="s">
        <v>4350</v>
      </c>
      <c r="C249" s="46" t="s">
        <v>4191</v>
      </c>
      <c r="D249" s="46" t="s">
        <v>3931</v>
      </c>
      <c r="E249" s="47" t="s">
        <v>4192</v>
      </c>
    </row>
    <row r="250" spans="1:5">
      <c r="A250" s="45" t="s">
        <v>4351</v>
      </c>
      <c r="B250" s="46" t="s">
        <v>4352</v>
      </c>
      <c r="C250" s="46" t="s">
        <v>4191</v>
      </c>
      <c r="D250" s="46" t="s">
        <v>3931</v>
      </c>
      <c r="E250" s="47" t="s">
        <v>4192</v>
      </c>
    </row>
    <row r="251" spans="1:5">
      <c r="A251" s="45" t="s">
        <v>4353</v>
      </c>
      <c r="B251" s="46" t="s">
        <v>4354</v>
      </c>
      <c r="C251" s="46" t="s">
        <v>4191</v>
      </c>
      <c r="D251" s="46" t="s">
        <v>3931</v>
      </c>
      <c r="E251" s="47" t="s">
        <v>4192</v>
      </c>
    </row>
    <row r="252" spans="1:5">
      <c r="A252" s="45" t="s">
        <v>4355</v>
      </c>
      <c r="B252" s="46" t="s">
        <v>4356</v>
      </c>
      <c r="C252" s="46" t="s">
        <v>4191</v>
      </c>
      <c r="D252" s="46" t="s">
        <v>3931</v>
      </c>
      <c r="E252" s="47" t="s">
        <v>4192</v>
      </c>
    </row>
    <row r="253" spans="1:5">
      <c r="A253" s="45" t="s">
        <v>4357</v>
      </c>
      <c r="B253" s="46" t="s">
        <v>4358</v>
      </c>
      <c r="C253" s="46" t="s">
        <v>4191</v>
      </c>
      <c r="D253" s="46" t="s">
        <v>3931</v>
      </c>
      <c r="E253" s="47" t="s">
        <v>4192</v>
      </c>
    </row>
    <row r="254" spans="1:5">
      <c r="A254" s="45" t="s">
        <v>4359</v>
      </c>
      <c r="B254" s="46" t="s">
        <v>4360</v>
      </c>
      <c r="C254" s="46" t="s">
        <v>4191</v>
      </c>
      <c r="D254" s="46" t="s">
        <v>3931</v>
      </c>
      <c r="E254" s="47" t="s">
        <v>4192</v>
      </c>
    </row>
    <row r="255" spans="1:5">
      <c r="A255" s="45" t="s">
        <v>4361</v>
      </c>
      <c r="B255" s="46" t="s">
        <v>4362</v>
      </c>
      <c r="C255" s="46" t="s">
        <v>4191</v>
      </c>
      <c r="D255" s="46" t="s">
        <v>3931</v>
      </c>
      <c r="E255" s="47" t="s">
        <v>4192</v>
      </c>
    </row>
    <row r="256" spans="1:5">
      <c r="A256" s="45" t="s">
        <v>4363</v>
      </c>
      <c r="B256" s="46" t="s">
        <v>4364</v>
      </c>
      <c r="C256" s="46" t="s">
        <v>4191</v>
      </c>
      <c r="D256" s="46" t="s">
        <v>3931</v>
      </c>
      <c r="E256" s="47" t="s">
        <v>4192</v>
      </c>
    </row>
    <row r="257" spans="1:5">
      <c r="A257" s="45" t="s">
        <v>4365</v>
      </c>
      <c r="B257" s="46" t="s">
        <v>4366</v>
      </c>
      <c r="C257" s="46" t="s">
        <v>4191</v>
      </c>
      <c r="D257" s="46" t="s">
        <v>3931</v>
      </c>
      <c r="E257" s="47" t="s">
        <v>4192</v>
      </c>
    </row>
    <row r="258" spans="1:5">
      <c r="A258" s="45" t="s">
        <v>4367</v>
      </c>
      <c r="B258" s="46" t="s">
        <v>4368</v>
      </c>
      <c r="C258" s="46" t="s">
        <v>4191</v>
      </c>
      <c r="D258" s="46" t="s">
        <v>3931</v>
      </c>
      <c r="E258" s="47" t="s">
        <v>4192</v>
      </c>
    </row>
    <row r="259" spans="1:5">
      <c r="A259" s="45" t="s">
        <v>4369</v>
      </c>
      <c r="B259" s="46" t="s">
        <v>4370</v>
      </c>
      <c r="C259" s="46" t="s">
        <v>4191</v>
      </c>
      <c r="D259" s="46" t="s">
        <v>3931</v>
      </c>
      <c r="E259" s="47" t="s">
        <v>4192</v>
      </c>
    </row>
    <row r="260" spans="1:5">
      <c r="A260" s="45" t="s">
        <v>840</v>
      </c>
      <c r="B260" s="46" t="s">
        <v>4371</v>
      </c>
      <c r="C260" s="46" t="s">
        <v>4191</v>
      </c>
      <c r="D260" s="46" t="s">
        <v>3931</v>
      </c>
      <c r="E260" s="47" t="s">
        <v>4192</v>
      </c>
    </row>
    <row r="261" spans="1:5">
      <c r="A261" s="45" t="s">
        <v>4372</v>
      </c>
      <c r="B261" s="46" t="s">
        <v>4373</v>
      </c>
      <c r="C261" s="46" t="s">
        <v>4191</v>
      </c>
      <c r="D261" s="46" t="s">
        <v>3931</v>
      </c>
      <c r="E261" s="47" t="s">
        <v>4192</v>
      </c>
    </row>
    <row r="262" spans="1:5">
      <c r="A262" s="45" t="s">
        <v>4374</v>
      </c>
      <c r="B262" s="46" t="s">
        <v>4375</v>
      </c>
      <c r="C262" s="46" t="s">
        <v>4191</v>
      </c>
      <c r="D262" s="46" t="s">
        <v>3931</v>
      </c>
      <c r="E262" s="47" t="s">
        <v>4192</v>
      </c>
    </row>
    <row r="263" spans="1:5">
      <c r="A263" s="45" t="s">
        <v>4376</v>
      </c>
      <c r="B263" s="46" t="s">
        <v>4377</v>
      </c>
      <c r="C263" s="46" t="s">
        <v>4191</v>
      </c>
      <c r="D263" s="46" t="s">
        <v>3931</v>
      </c>
      <c r="E263" s="47" t="s">
        <v>4192</v>
      </c>
    </row>
    <row r="264" spans="1:5">
      <c r="A264" s="45" t="s">
        <v>4378</v>
      </c>
      <c r="B264" s="46" t="s">
        <v>4379</v>
      </c>
      <c r="C264" s="46" t="s">
        <v>4191</v>
      </c>
      <c r="D264" s="46" t="s">
        <v>3931</v>
      </c>
      <c r="E264" s="47" t="s">
        <v>4192</v>
      </c>
    </row>
    <row r="265" spans="1:5">
      <c r="A265" s="45" t="s">
        <v>4380</v>
      </c>
      <c r="B265" s="46" t="s">
        <v>4381</v>
      </c>
      <c r="C265" s="46" t="s">
        <v>4191</v>
      </c>
      <c r="D265" s="46" t="s">
        <v>3931</v>
      </c>
      <c r="E265" s="47" t="s">
        <v>4192</v>
      </c>
    </row>
    <row r="266" spans="1:5">
      <c r="A266" s="45" t="s">
        <v>4382</v>
      </c>
      <c r="B266" s="46" t="s">
        <v>3933</v>
      </c>
      <c r="C266" s="46" t="s">
        <v>4191</v>
      </c>
      <c r="D266" s="46" t="s">
        <v>3931</v>
      </c>
      <c r="E266" s="47" t="s">
        <v>4192</v>
      </c>
    </row>
    <row r="267" spans="1:5">
      <c r="A267" s="45" t="s">
        <v>4383</v>
      </c>
      <c r="B267" s="46" t="s">
        <v>4384</v>
      </c>
      <c r="C267" s="46" t="s">
        <v>4191</v>
      </c>
      <c r="D267" s="46" t="s">
        <v>3931</v>
      </c>
      <c r="E267" s="47" t="s">
        <v>4192</v>
      </c>
    </row>
    <row r="268" spans="1:5">
      <c r="A268" s="45" t="s">
        <v>4385</v>
      </c>
      <c r="B268" s="46" t="s">
        <v>4386</v>
      </c>
      <c r="C268" s="46" t="s">
        <v>4191</v>
      </c>
      <c r="D268" s="46" t="s">
        <v>3931</v>
      </c>
      <c r="E268" s="47" t="s">
        <v>4192</v>
      </c>
    </row>
    <row r="269" spans="1:5">
      <c r="A269" s="45" t="s">
        <v>622</v>
      </c>
      <c r="B269" s="46" t="s">
        <v>4387</v>
      </c>
      <c r="C269" s="46" t="s">
        <v>4191</v>
      </c>
      <c r="D269" s="46" t="s">
        <v>3931</v>
      </c>
      <c r="E269" s="47" t="s">
        <v>4192</v>
      </c>
    </row>
    <row r="270" spans="1:5">
      <c r="A270" s="45" t="s">
        <v>4388</v>
      </c>
      <c r="B270" s="46" t="s">
        <v>4389</v>
      </c>
      <c r="C270" s="46" t="s">
        <v>4191</v>
      </c>
      <c r="D270" s="46" t="s">
        <v>3931</v>
      </c>
      <c r="E270" s="47" t="s">
        <v>4192</v>
      </c>
    </row>
    <row r="271" spans="1:5">
      <c r="A271" s="45" t="s">
        <v>1039</v>
      </c>
      <c r="B271" s="46" t="s">
        <v>4390</v>
      </c>
      <c r="C271" s="46" t="s">
        <v>4191</v>
      </c>
      <c r="D271" s="46" t="s">
        <v>3931</v>
      </c>
      <c r="E271" s="47" t="s">
        <v>4192</v>
      </c>
    </row>
    <row r="272" spans="1:5">
      <c r="A272" s="45" t="s">
        <v>4391</v>
      </c>
      <c r="B272" s="46" t="s">
        <v>4392</v>
      </c>
      <c r="C272" s="46" t="s">
        <v>4191</v>
      </c>
      <c r="D272" s="46" t="s">
        <v>3931</v>
      </c>
      <c r="E272" s="47" t="s">
        <v>4192</v>
      </c>
    </row>
    <row r="273" spans="1:5">
      <c r="A273" s="45" t="s">
        <v>4393</v>
      </c>
      <c r="B273" s="46" t="s">
        <v>4394</v>
      </c>
      <c r="C273" s="46" t="s">
        <v>4191</v>
      </c>
      <c r="D273" s="46" t="s">
        <v>3931</v>
      </c>
      <c r="E273" s="47" t="s">
        <v>4192</v>
      </c>
    </row>
    <row r="274" spans="1:5">
      <c r="A274" s="45" t="s">
        <v>4395</v>
      </c>
      <c r="B274" s="46" t="s">
        <v>4396</v>
      </c>
      <c r="C274" s="46" t="s">
        <v>4191</v>
      </c>
      <c r="D274" s="46" t="s">
        <v>3931</v>
      </c>
      <c r="E274" s="47" t="s">
        <v>4192</v>
      </c>
    </row>
    <row r="275" spans="1:5">
      <c r="A275" s="45" t="s">
        <v>4397</v>
      </c>
      <c r="B275" s="46" t="s">
        <v>4398</v>
      </c>
      <c r="C275" s="46" t="s">
        <v>4191</v>
      </c>
      <c r="D275" s="46" t="s">
        <v>3931</v>
      </c>
      <c r="E275" s="47" t="s">
        <v>4192</v>
      </c>
    </row>
    <row r="276" spans="1:5">
      <c r="A276" s="45" t="s">
        <v>4399</v>
      </c>
      <c r="B276" s="46" t="s">
        <v>4400</v>
      </c>
      <c r="C276" s="46" t="s">
        <v>4191</v>
      </c>
      <c r="D276" s="46" t="s">
        <v>3931</v>
      </c>
      <c r="E276" s="47" t="s">
        <v>4192</v>
      </c>
    </row>
    <row r="277" spans="1:5">
      <c r="A277" s="45" t="s">
        <v>4401</v>
      </c>
      <c r="B277" s="46" t="s">
        <v>4402</v>
      </c>
      <c r="C277" s="46" t="s">
        <v>4191</v>
      </c>
      <c r="D277" s="46" t="s">
        <v>3931</v>
      </c>
      <c r="E277" s="47" t="s">
        <v>4192</v>
      </c>
    </row>
    <row r="278" spans="1:5">
      <c r="A278" s="45" t="s">
        <v>4403</v>
      </c>
      <c r="B278" s="46" t="s">
        <v>4404</v>
      </c>
      <c r="C278" s="46" t="s">
        <v>4191</v>
      </c>
      <c r="D278" s="46" t="s">
        <v>3931</v>
      </c>
      <c r="E278" s="47" t="s">
        <v>4192</v>
      </c>
    </row>
    <row r="279" spans="1:5">
      <c r="A279" s="45" t="s">
        <v>4405</v>
      </c>
      <c r="B279" s="46" t="s">
        <v>4406</v>
      </c>
      <c r="C279" s="46" t="s">
        <v>4191</v>
      </c>
      <c r="D279" s="46" t="s">
        <v>3931</v>
      </c>
      <c r="E279" s="47" t="s">
        <v>4192</v>
      </c>
    </row>
    <row r="280" spans="1:5">
      <c r="A280" s="45" t="s">
        <v>921</v>
      </c>
      <c r="B280" s="46" t="s">
        <v>4407</v>
      </c>
      <c r="C280" s="46" t="s">
        <v>4191</v>
      </c>
      <c r="D280" s="46" t="s">
        <v>3931</v>
      </c>
      <c r="E280" s="47" t="s">
        <v>4192</v>
      </c>
    </row>
    <row r="281" spans="1:5">
      <c r="A281" s="45" t="s">
        <v>4408</v>
      </c>
      <c r="B281" s="46" t="s">
        <v>4409</v>
      </c>
      <c r="C281" s="46" t="s">
        <v>4191</v>
      </c>
      <c r="D281" s="46" t="s">
        <v>3931</v>
      </c>
      <c r="E281" s="47" t="s">
        <v>4192</v>
      </c>
    </row>
    <row r="282" spans="1:5">
      <c r="A282" s="45" t="s">
        <v>4410</v>
      </c>
      <c r="B282" s="46" t="s">
        <v>4260</v>
      </c>
      <c r="C282" s="46" t="s">
        <v>4191</v>
      </c>
      <c r="D282" s="46" t="s">
        <v>3931</v>
      </c>
      <c r="E282" s="47" t="s">
        <v>4192</v>
      </c>
    </row>
    <row r="283" spans="1:5">
      <c r="A283" s="45" t="s">
        <v>4411</v>
      </c>
      <c r="B283" s="46" t="s">
        <v>4412</v>
      </c>
      <c r="C283" s="46" t="s">
        <v>4191</v>
      </c>
      <c r="D283" s="46" t="s">
        <v>3931</v>
      </c>
      <c r="E283" s="47" t="s">
        <v>4192</v>
      </c>
    </row>
    <row r="284" spans="1:5">
      <c r="A284" s="45" t="s">
        <v>4413</v>
      </c>
      <c r="B284" s="46" t="s">
        <v>4414</v>
      </c>
      <c r="C284" s="46" t="s">
        <v>4191</v>
      </c>
      <c r="D284" s="46" t="s">
        <v>3931</v>
      </c>
      <c r="E284" s="47" t="s">
        <v>4192</v>
      </c>
    </row>
    <row r="285" spans="1:5">
      <c r="A285" s="45" t="s">
        <v>4415</v>
      </c>
      <c r="B285" s="46" t="s">
        <v>4416</v>
      </c>
      <c r="C285" s="46" t="s">
        <v>4191</v>
      </c>
      <c r="D285" s="46" t="s">
        <v>3931</v>
      </c>
      <c r="E285" s="47" t="s">
        <v>4192</v>
      </c>
    </row>
    <row r="286" spans="1:5">
      <c r="A286" s="45" t="s">
        <v>4417</v>
      </c>
      <c r="B286" s="46" t="s">
        <v>4418</v>
      </c>
      <c r="C286" s="46" t="s">
        <v>4191</v>
      </c>
      <c r="D286" s="46" t="s">
        <v>3931</v>
      </c>
      <c r="E286" s="47" t="s">
        <v>4192</v>
      </c>
    </row>
    <row r="287" spans="1:5">
      <c r="A287" s="45" t="s">
        <v>4419</v>
      </c>
      <c r="B287" s="46" t="s">
        <v>4420</v>
      </c>
      <c r="C287" s="46" t="s">
        <v>4191</v>
      </c>
      <c r="D287" s="46" t="s">
        <v>3931</v>
      </c>
      <c r="E287" s="47" t="s">
        <v>4192</v>
      </c>
    </row>
    <row r="288" spans="1:5">
      <c r="A288" s="45" t="s">
        <v>4421</v>
      </c>
      <c r="B288" s="46" t="s">
        <v>4422</v>
      </c>
      <c r="C288" s="46" t="s">
        <v>4191</v>
      </c>
      <c r="D288" s="46" t="s">
        <v>3931</v>
      </c>
      <c r="E288" s="47" t="s">
        <v>4192</v>
      </c>
    </row>
    <row r="289" spans="1:5">
      <c r="A289" s="45" t="s">
        <v>4423</v>
      </c>
      <c r="B289" s="46" t="s">
        <v>4424</v>
      </c>
      <c r="C289" s="46" t="s">
        <v>4191</v>
      </c>
      <c r="D289" s="46" t="s">
        <v>3931</v>
      </c>
      <c r="E289" s="47" t="s">
        <v>4192</v>
      </c>
    </row>
    <row r="290" spans="1:5">
      <c r="A290" s="45" t="s">
        <v>4425</v>
      </c>
      <c r="B290" s="46" t="s">
        <v>4426</v>
      </c>
      <c r="C290" s="46" t="s">
        <v>4191</v>
      </c>
      <c r="D290" s="46" t="s">
        <v>3931</v>
      </c>
      <c r="E290" s="47" t="s">
        <v>4192</v>
      </c>
    </row>
    <row r="291" spans="1:5">
      <c r="A291" s="45" t="s">
        <v>4427</v>
      </c>
      <c r="B291" s="46" t="s">
        <v>4428</v>
      </c>
      <c r="C291" s="46" t="s">
        <v>4191</v>
      </c>
      <c r="D291" s="46" t="s">
        <v>3931</v>
      </c>
      <c r="E291" s="47" t="s">
        <v>4192</v>
      </c>
    </row>
    <row r="292" spans="1:5">
      <c r="A292" s="45" t="s">
        <v>4429</v>
      </c>
      <c r="B292" s="46" t="s">
        <v>4430</v>
      </c>
      <c r="C292" s="46" t="s">
        <v>4191</v>
      </c>
      <c r="D292" s="46" t="s">
        <v>3931</v>
      </c>
      <c r="E292" s="47" t="s">
        <v>4192</v>
      </c>
    </row>
    <row r="293" spans="1:5">
      <c r="A293" s="45" t="s">
        <v>4431</v>
      </c>
      <c r="B293" s="46" t="s">
        <v>4432</v>
      </c>
      <c r="C293" s="46" t="s">
        <v>4191</v>
      </c>
      <c r="D293" s="46" t="s">
        <v>3931</v>
      </c>
      <c r="E293" s="47" t="s">
        <v>4192</v>
      </c>
    </row>
    <row r="294" spans="1:5">
      <c r="A294" s="45" t="s">
        <v>506</v>
      </c>
      <c r="B294" s="46" t="s">
        <v>4433</v>
      </c>
      <c r="C294" s="46" t="s">
        <v>4191</v>
      </c>
      <c r="D294" s="46" t="s">
        <v>3931</v>
      </c>
      <c r="E294" s="47" t="s">
        <v>4192</v>
      </c>
    </row>
    <row r="295" spans="1:5">
      <c r="A295" s="45" t="s">
        <v>4434</v>
      </c>
      <c r="B295" s="46" t="s">
        <v>4435</v>
      </c>
      <c r="C295" s="46" t="s">
        <v>4191</v>
      </c>
      <c r="D295" s="46" t="s">
        <v>3931</v>
      </c>
      <c r="E295" s="47" t="s">
        <v>4192</v>
      </c>
    </row>
    <row r="296" spans="1:5">
      <c r="A296" s="45" t="s">
        <v>4436</v>
      </c>
      <c r="B296" s="46" t="s">
        <v>4437</v>
      </c>
      <c r="C296" s="46" t="s">
        <v>4191</v>
      </c>
      <c r="D296" s="46" t="s">
        <v>3931</v>
      </c>
      <c r="E296" s="47" t="s">
        <v>4192</v>
      </c>
    </row>
    <row r="297" spans="1:5">
      <c r="A297" s="45" t="s">
        <v>4438</v>
      </c>
      <c r="B297" s="46" t="s">
        <v>4439</v>
      </c>
      <c r="C297" s="46" t="s">
        <v>4191</v>
      </c>
      <c r="D297" s="46" t="s">
        <v>3931</v>
      </c>
      <c r="E297" s="47" t="s">
        <v>4192</v>
      </c>
    </row>
    <row r="298" spans="1:5">
      <c r="A298" s="45" t="s">
        <v>4440</v>
      </c>
      <c r="B298" s="46" t="s">
        <v>4441</v>
      </c>
      <c r="C298" s="46" t="s">
        <v>4191</v>
      </c>
      <c r="D298" s="46" t="s">
        <v>3931</v>
      </c>
      <c r="E298" s="47" t="s">
        <v>4192</v>
      </c>
    </row>
    <row r="299" spans="1:5">
      <c r="A299" s="45" t="s">
        <v>4442</v>
      </c>
      <c r="B299" s="46" t="s">
        <v>4443</v>
      </c>
      <c r="C299" s="46" t="s">
        <v>4191</v>
      </c>
      <c r="D299" s="46" t="s">
        <v>3931</v>
      </c>
      <c r="E299" s="47" t="s">
        <v>4192</v>
      </c>
    </row>
    <row r="300" spans="1:5">
      <c r="A300" s="45" t="s">
        <v>4444</v>
      </c>
      <c r="B300" s="46" t="s">
        <v>4445</v>
      </c>
      <c r="C300" s="46" t="s">
        <v>4191</v>
      </c>
      <c r="D300" s="46" t="s">
        <v>3931</v>
      </c>
      <c r="E300" s="47" t="s">
        <v>4192</v>
      </c>
    </row>
    <row r="301" spans="1:5">
      <c r="A301" s="45" t="s">
        <v>706</v>
      </c>
      <c r="B301" s="46" t="s">
        <v>4446</v>
      </c>
      <c r="C301" s="46" t="s">
        <v>4191</v>
      </c>
      <c r="D301" s="46" t="s">
        <v>3931</v>
      </c>
      <c r="E301" s="47" t="s">
        <v>4192</v>
      </c>
    </row>
    <row r="302" spans="1:5">
      <c r="A302" s="45" t="s">
        <v>4447</v>
      </c>
      <c r="B302" s="46" t="s">
        <v>4448</v>
      </c>
      <c r="C302" s="46" t="s">
        <v>4191</v>
      </c>
      <c r="D302" s="46" t="s">
        <v>3931</v>
      </c>
      <c r="E302" s="47" t="s">
        <v>4192</v>
      </c>
    </row>
    <row r="303" spans="1:5">
      <c r="A303" s="45" t="s">
        <v>4449</v>
      </c>
      <c r="B303" s="46" t="s">
        <v>4450</v>
      </c>
      <c r="C303" s="46" t="s">
        <v>4191</v>
      </c>
      <c r="D303" s="46" t="s">
        <v>3931</v>
      </c>
      <c r="E303" s="47" t="s">
        <v>4192</v>
      </c>
    </row>
    <row r="304" spans="1:5">
      <c r="A304" s="45" t="s">
        <v>4451</v>
      </c>
      <c r="B304" s="46" t="s">
        <v>4452</v>
      </c>
      <c r="C304" s="46" t="s">
        <v>4191</v>
      </c>
      <c r="D304" s="46" t="s">
        <v>3931</v>
      </c>
      <c r="E304" s="47" t="s">
        <v>4192</v>
      </c>
    </row>
    <row r="305" spans="1:5">
      <c r="A305" s="45" t="s">
        <v>4453</v>
      </c>
      <c r="B305" s="46" t="s">
        <v>4454</v>
      </c>
      <c r="C305" s="46" t="s">
        <v>4191</v>
      </c>
      <c r="D305" s="46" t="s">
        <v>3931</v>
      </c>
      <c r="E305" s="47" t="s">
        <v>4192</v>
      </c>
    </row>
    <row r="306" spans="1:5">
      <c r="A306" s="45" t="s">
        <v>2741</v>
      </c>
      <c r="B306" s="46" t="s">
        <v>4455</v>
      </c>
      <c r="C306" s="46" t="s">
        <v>4191</v>
      </c>
      <c r="D306" s="46" t="s">
        <v>3931</v>
      </c>
      <c r="E306" s="47" t="s">
        <v>4192</v>
      </c>
    </row>
    <row r="307" spans="1:5">
      <c r="A307" s="45" t="s">
        <v>4456</v>
      </c>
      <c r="B307" s="46" t="s">
        <v>4457</v>
      </c>
      <c r="C307" s="46" t="s">
        <v>4191</v>
      </c>
      <c r="D307" s="46" t="s">
        <v>3931</v>
      </c>
      <c r="E307" s="47" t="s">
        <v>4192</v>
      </c>
    </row>
    <row r="308" spans="1:5">
      <c r="A308" s="45" t="s">
        <v>3857</v>
      </c>
      <c r="B308" s="46" t="s">
        <v>4458</v>
      </c>
      <c r="C308" s="46" t="s">
        <v>4459</v>
      </c>
      <c r="D308" s="46" t="s">
        <v>3931</v>
      </c>
      <c r="E308" s="47" t="s">
        <v>4460</v>
      </c>
    </row>
    <row r="309" spans="1:5">
      <c r="A309" s="45" t="s">
        <v>4461</v>
      </c>
      <c r="B309" s="46" t="s">
        <v>4462</v>
      </c>
      <c r="C309" s="46" t="s">
        <v>4459</v>
      </c>
      <c r="D309" s="46" t="s">
        <v>3931</v>
      </c>
      <c r="E309" s="47" t="s">
        <v>4460</v>
      </c>
    </row>
    <row r="310" spans="1:5">
      <c r="A310" s="45" t="s">
        <v>4463</v>
      </c>
      <c r="B310" s="46" t="s">
        <v>4464</v>
      </c>
      <c r="C310" s="46" t="s">
        <v>4459</v>
      </c>
      <c r="D310" s="46" t="s">
        <v>3931</v>
      </c>
      <c r="E310" s="47" t="s">
        <v>4460</v>
      </c>
    </row>
    <row r="311" spans="1:5">
      <c r="A311" s="45" t="s">
        <v>4465</v>
      </c>
      <c r="B311" s="46" t="s">
        <v>4466</v>
      </c>
      <c r="C311" s="46" t="s">
        <v>4459</v>
      </c>
      <c r="D311" s="46" t="s">
        <v>3931</v>
      </c>
      <c r="E311" s="47" t="s">
        <v>4460</v>
      </c>
    </row>
    <row r="312" spans="1:5">
      <c r="A312" s="45" t="s">
        <v>4467</v>
      </c>
      <c r="B312" s="46" t="s">
        <v>4468</v>
      </c>
      <c r="C312" s="46" t="s">
        <v>4459</v>
      </c>
      <c r="D312" s="46" t="s">
        <v>3931</v>
      </c>
      <c r="E312" s="47" t="s">
        <v>4460</v>
      </c>
    </row>
    <row r="313" spans="1:5">
      <c r="A313" s="45" t="s">
        <v>1510</v>
      </c>
      <c r="B313" s="46" t="s">
        <v>4469</v>
      </c>
      <c r="C313" s="46" t="s">
        <v>4459</v>
      </c>
      <c r="D313" s="46" t="s">
        <v>3931</v>
      </c>
      <c r="E313" s="47" t="s">
        <v>4460</v>
      </c>
    </row>
    <row r="314" spans="1:5">
      <c r="A314" s="45" t="s">
        <v>992</v>
      </c>
      <c r="B314" s="46" t="s">
        <v>4470</v>
      </c>
      <c r="C314" s="46" t="s">
        <v>4459</v>
      </c>
      <c r="D314" s="46" t="s">
        <v>3931</v>
      </c>
      <c r="E314" s="47" t="s">
        <v>4460</v>
      </c>
    </row>
    <row r="315" spans="1:5">
      <c r="A315" s="45" t="s">
        <v>4471</v>
      </c>
      <c r="B315" s="46" t="s">
        <v>4472</v>
      </c>
      <c r="C315" s="46" t="s">
        <v>4459</v>
      </c>
      <c r="D315" s="46" t="s">
        <v>3931</v>
      </c>
      <c r="E315" s="47" t="s">
        <v>4460</v>
      </c>
    </row>
    <row r="316" spans="1:5">
      <c r="A316" s="45" t="s">
        <v>4473</v>
      </c>
      <c r="B316" s="46" t="s">
        <v>4474</v>
      </c>
      <c r="C316" s="46" t="s">
        <v>4459</v>
      </c>
      <c r="D316" s="46" t="s">
        <v>3931</v>
      </c>
      <c r="E316" s="47" t="s">
        <v>4460</v>
      </c>
    </row>
    <row r="317" spans="1:5">
      <c r="A317" s="45" t="s">
        <v>4475</v>
      </c>
      <c r="B317" s="46" t="s">
        <v>4476</v>
      </c>
      <c r="C317" s="46" t="s">
        <v>4459</v>
      </c>
      <c r="D317" s="46" t="s">
        <v>3931</v>
      </c>
      <c r="E317" s="47" t="s">
        <v>4460</v>
      </c>
    </row>
    <row r="318" spans="1:5">
      <c r="A318" s="45" t="s">
        <v>1695</v>
      </c>
      <c r="B318" s="46" t="s">
        <v>4477</v>
      </c>
      <c r="C318" s="46" t="s">
        <v>4459</v>
      </c>
      <c r="D318" s="46" t="s">
        <v>3931</v>
      </c>
      <c r="E318" s="47" t="s">
        <v>4460</v>
      </c>
    </row>
    <row r="319" spans="1:5">
      <c r="A319" s="45" t="s">
        <v>4478</v>
      </c>
      <c r="B319" s="46" t="s">
        <v>4479</v>
      </c>
      <c r="C319" s="46" t="s">
        <v>4459</v>
      </c>
      <c r="D319" s="46" t="s">
        <v>3931</v>
      </c>
      <c r="E319" s="47" t="s">
        <v>4460</v>
      </c>
    </row>
    <row r="320" spans="1:5">
      <c r="A320" s="45" t="s">
        <v>4480</v>
      </c>
      <c r="B320" s="46" t="s">
        <v>4481</v>
      </c>
      <c r="C320" s="46" t="s">
        <v>4459</v>
      </c>
      <c r="D320" s="46" t="s">
        <v>3931</v>
      </c>
      <c r="E320" s="47" t="s">
        <v>4460</v>
      </c>
    </row>
    <row r="321" spans="1:5">
      <c r="A321" s="45" t="s">
        <v>1026</v>
      </c>
      <c r="B321" s="46" t="s">
        <v>4482</v>
      </c>
      <c r="C321" s="46" t="s">
        <v>4459</v>
      </c>
      <c r="D321" s="46" t="s">
        <v>3931</v>
      </c>
      <c r="E321" s="47" t="s">
        <v>4460</v>
      </c>
    </row>
    <row r="322" spans="1:5">
      <c r="A322" s="45" t="s">
        <v>2958</v>
      </c>
      <c r="B322" s="46" t="s">
        <v>4483</v>
      </c>
      <c r="C322" s="46" t="s">
        <v>4459</v>
      </c>
      <c r="D322" s="46" t="s">
        <v>3931</v>
      </c>
      <c r="E322" s="47" t="s">
        <v>4460</v>
      </c>
    </row>
    <row r="323" spans="1:5">
      <c r="A323" s="45" t="s">
        <v>4484</v>
      </c>
      <c r="B323" s="46" t="s">
        <v>4485</v>
      </c>
      <c r="C323" s="46" t="s">
        <v>4459</v>
      </c>
      <c r="D323" s="46" t="s">
        <v>3931</v>
      </c>
      <c r="E323" s="47" t="s">
        <v>4460</v>
      </c>
    </row>
    <row r="324" spans="1:5">
      <c r="A324" s="45" t="s">
        <v>2145</v>
      </c>
      <c r="B324" s="46" t="s">
        <v>4486</v>
      </c>
      <c r="C324" s="46" t="s">
        <v>4459</v>
      </c>
      <c r="D324" s="46" t="s">
        <v>3931</v>
      </c>
      <c r="E324" s="47" t="s">
        <v>4460</v>
      </c>
    </row>
    <row r="325" spans="1:5">
      <c r="A325" s="45" t="s">
        <v>1676</v>
      </c>
      <c r="B325" s="46" t="s">
        <v>4487</v>
      </c>
      <c r="C325" s="46" t="s">
        <v>4459</v>
      </c>
      <c r="D325" s="46" t="s">
        <v>3931</v>
      </c>
      <c r="E325" s="47" t="s">
        <v>4460</v>
      </c>
    </row>
    <row r="326" spans="1:5">
      <c r="A326" s="45" t="s">
        <v>4488</v>
      </c>
      <c r="B326" s="46" t="s">
        <v>4483</v>
      </c>
      <c r="C326" s="46" t="s">
        <v>4459</v>
      </c>
      <c r="D326" s="46" t="s">
        <v>3931</v>
      </c>
      <c r="E326" s="47" t="s">
        <v>4460</v>
      </c>
    </row>
    <row r="327" spans="1:5">
      <c r="A327" s="45" t="s">
        <v>4489</v>
      </c>
      <c r="B327" s="46" t="s">
        <v>4490</v>
      </c>
      <c r="C327" s="46" t="s">
        <v>4459</v>
      </c>
      <c r="D327" s="46" t="s">
        <v>3931</v>
      </c>
      <c r="E327" s="47" t="s">
        <v>4460</v>
      </c>
    </row>
    <row r="328" spans="1:5">
      <c r="A328" s="45" t="s">
        <v>4491</v>
      </c>
      <c r="B328" s="46" t="s">
        <v>4492</v>
      </c>
      <c r="C328" s="46" t="s">
        <v>4459</v>
      </c>
      <c r="D328" s="46" t="s">
        <v>3931</v>
      </c>
      <c r="E328" s="47" t="s">
        <v>4460</v>
      </c>
    </row>
    <row r="329" spans="1:5">
      <c r="A329" s="45" t="s">
        <v>914</v>
      </c>
      <c r="B329" s="46" t="s">
        <v>4493</v>
      </c>
      <c r="C329" s="46" t="s">
        <v>4459</v>
      </c>
      <c r="D329" s="46" t="s">
        <v>3931</v>
      </c>
      <c r="E329" s="47" t="s">
        <v>4460</v>
      </c>
    </row>
    <row r="330" spans="1:5">
      <c r="A330" s="45" t="s">
        <v>4494</v>
      </c>
      <c r="B330" s="46" t="s">
        <v>4495</v>
      </c>
      <c r="C330" s="46" t="s">
        <v>4459</v>
      </c>
      <c r="D330" s="46" t="s">
        <v>3931</v>
      </c>
      <c r="E330" s="47" t="s">
        <v>4460</v>
      </c>
    </row>
    <row r="331" spans="1:5">
      <c r="A331" s="45" t="s">
        <v>1229</v>
      </c>
      <c r="B331" s="46" t="s">
        <v>4496</v>
      </c>
      <c r="C331" s="46" t="s">
        <v>4459</v>
      </c>
      <c r="D331" s="46" t="s">
        <v>3931</v>
      </c>
      <c r="E331" s="47" t="s">
        <v>4460</v>
      </c>
    </row>
    <row r="332" spans="1:5">
      <c r="A332" s="45" t="s">
        <v>4497</v>
      </c>
      <c r="B332" s="46" t="s">
        <v>4498</v>
      </c>
      <c r="C332" s="46" t="s">
        <v>4459</v>
      </c>
      <c r="D332" s="46" t="s">
        <v>3931</v>
      </c>
      <c r="E332" s="47" t="s">
        <v>4460</v>
      </c>
    </row>
    <row r="333" spans="1:5">
      <c r="A333" s="45" t="s">
        <v>4499</v>
      </c>
      <c r="B333" s="46" t="s">
        <v>4500</v>
      </c>
      <c r="C333" s="46" t="s">
        <v>4459</v>
      </c>
      <c r="D333" s="46" t="s">
        <v>3931</v>
      </c>
      <c r="E333" s="47" t="s">
        <v>4460</v>
      </c>
    </row>
    <row r="334" spans="1:5">
      <c r="A334" s="45" t="s">
        <v>990</v>
      </c>
      <c r="B334" s="46" t="s">
        <v>4501</v>
      </c>
      <c r="C334" s="46" t="s">
        <v>4459</v>
      </c>
      <c r="D334" s="46" t="s">
        <v>3931</v>
      </c>
      <c r="E334" s="47" t="s">
        <v>4460</v>
      </c>
    </row>
    <row r="335" spans="1:5">
      <c r="A335" s="45" t="s">
        <v>31</v>
      </c>
      <c r="B335" s="46" t="s">
        <v>4502</v>
      </c>
      <c r="C335" s="46" t="s">
        <v>4459</v>
      </c>
      <c r="D335" s="46" t="s">
        <v>3931</v>
      </c>
      <c r="E335" s="47" t="s">
        <v>4460</v>
      </c>
    </row>
    <row r="336" spans="1:5">
      <c r="A336" s="45" t="s">
        <v>4503</v>
      </c>
      <c r="B336" s="46" t="s">
        <v>4504</v>
      </c>
      <c r="C336" s="46" t="s">
        <v>4459</v>
      </c>
      <c r="D336" s="46" t="s">
        <v>3931</v>
      </c>
      <c r="E336" s="47" t="s">
        <v>4460</v>
      </c>
    </row>
    <row r="337" spans="1:5">
      <c r="A337" s="45" t="s">
        <v>4505</v>
      </c>
      <c r="B337" s="46" t="s">
        <v>4506</v>
      </c>
      <c r="C337" s="46" t="s">
        <v>4459</v>
      </c>
      <c r="D337" s="46" t="s">
        <v>3931</v>
      </c>
      <c r="E337" s="47" t="s">
        <v>4460</v>
      </c>
    </row>
    <row r="338" spans="1:5">
      <c r="A338" s="45" t="s">
        <v>4507</v>
      </c>
      <c r="B338" s="46" t="s">
        <v>4508</v>
      </c>
      <c r="C338" s="46" t="s">
        <v>4459</v>
      </c>
      <c r="D338" s="46" t="s">
        <v>3931</v>
      </c>
      <c r="E338" s="47" t="s">
        <v>4460</v>
      </c>
    </row>
    <row r="339" spans="1:5">
      <c r="A339" s="45" t="s">
        <v>4509</v>
      </c>
      <c r="B339" s="46" t="s">
        <v>4510</v>
      </c>
      <c r="C339" s="46" t="s">
        <v>4459</v>
      </c>
      <c r="D339" s="46" t="s">
        <v>3931</v>
      </c>
      <c r="E339" s="47" t="s">
        <v>4460</v>
      </c>
    </row>
    <row r="340" spans="1:5">
      <c r="A340" s="45" t="s">
        <v>4511</v>
      </c>
      <c r="B340" s="46" t="s">
        <v>4512</v>
      </c>
      <c r="C340" s="46" t="s">
        <v>4513</v>
      </c>
      <c r="D340" s="46" t="s">
        <v>3931</v>
      </c>
      <c r="E340" s="47" t="s">
        <v>4514</v>
      </c>
    </row>
    <row r="341" spans="1:5">
      <c r="A341" s="45" t="s">
        <v>390</v>
      </c>
      <c r="B341" s="46" t="s">
        <v>4515</v>
      </c>
      <c r="C341" s="46" t="s">
        <v>4516</v>
      </c>
      <c r="D341" s="46" t="s">
        <v>3931</v>
      </c>
      <c r="E341" s="47" t="s">
        <v>4517</v>
      </c>
    </row>
    <row r="342" spans="1:5">
      <c r="A342" s="45" t="s">
        <v>4518</v>
      </c>
      <c r="B342" s="46" t="s">
        <v>4519</v>
      </c>
      <c r="C342" s="46" t="s">
        <v>4516</v>
      </c>
      <c r="D342" s="46" t="s">
        <v>3931</v>
      </c>
      <c r="E342" s="47" t="s">
        <v>4517</v>
      </c>
    </row>
    <row r="343" spans="1:5">
      <c r="A343" s="45" t="s">
        <v>1049</v>
      </c>
      <c r="B343" s="46" t="s">
        <v>4520</v>
      </c>
      <c r="C343" s="46" t="s">
        <v>4516</v>
      </c>
      <c r="D343" s="46" t="s">
        <v>3931</v>
      </c>
      <c r="E343" s="47" t="s">
        <v>4517</v>
      </c>
    </row>
    <row r="344" spans="1:5">
      <c r="A344" s="45" t="s">
        <v>4521</v>
      </c>
      <c r="B344" s="46" t="s">
        <v>4522</v>
      </c>
      <c r="C344" s="46" t="s">
        <v>4516</v>
      </c>
      <c r="D344" s="46" t="s">
        <v>3931</v>
      </c>
      <c r="E344" s="47" t="s">
        <v>4517</v>
      </c>
    </row>
    <row r="345" spans="1:5">
      <c r="A345" s="45" t="s">
        <v>4523</v>
      </c>
      <c r="B345" s="46" t="s">
        <v>4524</v>
      </c>
      <c r="C345" s="46" t="s">
        <v>4516</v>
      </c>
      <c r="D345" s="46" t="s">
        <v>3931</v>
      </c>
      <c r="E345" s="47" t="s">
        <v>4517</v>
      </c>
    </row>
    <row r="346" spans="1:5">
      <c r="A346" s="45" t="s">
        <v>4525</v>
      </c>
      <c r="B346" s="46" t="s">
        <v>4526</v>
      </c>
      <c r="C346" s="46" t="s">
        <v>4516</v>
      </c>
      <c r="D346" s="46" t="s">
        <v>3931</v>
      </c>
      <c r="E346" s="47" t="s">
        <v>4517</v>
      </c>
    </row>
    <row r="347" spans="1:5">
      <c r="A347" s="45" t="s">
        <v>4527</v>
      </c>
      <c r="B347" s="46" t="s">
        <v>4528</v>
      </c>
      <c r="C347" s="46" t="s">
        <v>4516</v>
      </c>
      <c r="D347" s="46" t="s">
        <v>3931</v>
      </c>
      <c r="E347" s="47" t="s">
        <v>4517</v>
      </c>
    </row>
    <row r="348" spans="1:5">
      <c r="A348" s="45" t="s">
        <v>4529</v>
      </c>
      <c r="B348" s="46" t="s">
        <v>4530</v>
      </c>
      <c r="C348" s="46" t="s">
        <v>4516</v>
      </c>
      <c r="D348" s="46" t="s">
        <v>3931</v>
      </c>
      <c r="E348" s="47" t="s">
        <v>4517</v>
      </c>
    </row>
    <row r="349" spans="1:5">
      <c r="A349" s="45" t="s">
        <v>4531</v>
      </c>
      <c r="B349" s="46" t="s">
        <v>4532</v>
      </c>
      <c r="C349" s="46" t="s">
        <v>4516</v>
      </c>
      <c r="D349" s="46" t="s">
        <v>3931</v>
      </c>
      <c r="E349" s="47" t="s">
        <v>4517</v>
      </c>
    </row>
    <row r="350" spans="1:5">
      <c r="A350" s="45" t="s">
        <v>4533</v>
      </c>
      <c r="B350" s="46" t="s">
        <v>4534</v>
      </c>
      <c r="C350" s="46" t="s">
        <v>4516</v>
      </c>
      <c r="D350" s="46" t="s">
        <v>3931</v>
      </c>
      <c r="E350" s="47" t="s">
        <v>4517</v>
      </c>
    </row>
    <row r="351" spans="1:5">
      <c r="A351" s="45" t="s">
        <v>4535</v>
      </c>
      <c r="B351" s="46" t="s">
        <v>4536</v>
      </c>
      <c r="C351" s="46" t="s">
        <v>4516</v>
      </c>
      <c r="D351" s="46" t="s">
        <v>3931</v>
      </c>
      <c r="E351" s="47" t="s">
        <v>4517</v>
      </c>
    </row>
    <row r="352" spans="1:5">
      <c r="A352" s="45" t="s">
        <v>4537</v>
      </c>
      <c r="B352" s="46" t="s">
        <v>4538</v>
      </c>
      <c r="C352" s="46" t="s">
        <v>4516</v>
      </c>
      <c r="D352" s="46" t="s">
        <v>3931</v>
      </c>
      <c r="E352" s="47" t="s">
        <v>4517</v>
      </c>
    </row>
    <row r="353" spans="1:5">
      <c r="A353" s="45" t="s">
        <v>4539</v>
      </c>
      <c r="B353" s="46" t="s">
        <v>4540</v>
      </c>
      <c r="C353" s="46" t="s">
        <v>4516</v>
      </c>
      <c r="D353" s="46" t="s">
        <v>3931</v>
      </c>
      <c r="E353" s="47" t="s">
        <v>4517</v>
      </c>
    </row>
    <row r="354" spans="1:5">
      <c r="A354" s="45" t="s">
        <v>4541</v>
      </c>
      <c r="B354" s="46" t="s">
        <v>4542</v>
      </c>
      <c r="C354" s="46" t="s">
        <v>4516</v>
      </c>
      <c r="D354" s="46" t="s">
        <v>3931</v>
      </c>
      <c r="E354" s="47" t="s">
        <v>4517</v>
      </c>
    </row>
    <row r="355" spans="1:5">
      <c r="A355" s="45" t="s">
        <v>4543</v>
      </c>
      <c r="B355" s="46" t="s">
        <v>4544</v>
      </c>
      <c r="C355" s="46" t="s">
        <v>4516</v>
      </c>
      <c r="D355" s="46" t="s">
        <v>3931</v>
      </c>
      <c r="E355" s="47" t="s">
        <v>4517</v>
      </c>
    </row>
    <row r="356" spans="1:5">
      <c r="A356" s="45" t="s">
        <v>4545</v>
      </c>
      <c r="B356" s="46" t="s">
        <v>4546</v>
      </c>
      <c r="C356" s="46" t="s">
        <v>4516</v>
      </c>
      <c r="D356" s="46" t="s">
        <v>3931</v>
      </c>
      <c r="E356" s="47" t="s">
        <v>4517</v>
      </c>
    </row>
    <row r="357" spans="1:5">
      <c r="A357" s="45" t="s">
        <v>4547</v>
      </c>
      <c r="B357" s="46" t="s">
        <v>4548</v>
      </c>
      <c r="C357" s="46" t="s">
        <v>4516</v>
      </c>
      <c r="D357" s="46" t="s">
        <v>3931</v>
      </c>
      <c r="E357" s="47" t="s">
        <v>4517</v>
      </c>
    </row>
    <row r="358" spans="1:5">
      <c r="A358" s="45" t="s">
        <v>1873</v>
      </c>
      <c r="B358" s="46" t="s">
        <v>4549</v>
      </c>
      <c r="C358" s="46" t="s">
        <v>4516</v>
      </c>
      <c r="D358" s="46" t="s">
        <v>3931</v>
      </c>
      <c r="E358" s="47" t="s">
        <v>4517</v>
      </c>
    </row>
    <row r="359" spans="1:5">
      <c r="A359" s="45" t="s">
        <v>4550</v>
      </c>
      <c r="B359" s="46" t="s">
        <v>4551</v>
      </c>
      <c r="C359" s="46" t="s">
        <v>4516</v>
      </c>
      <c r="D359" s="46" t="s">
        <v>3931</v>
      </c>
      <c r="E359" s="47" t="s">
        <v>4517</v>
      </c>
    </row>
    <row r="360" spans="1:5">
      <c r="A360" s="45" t="s">
        <v>4552</v>
      </c>
      <c r="B360" s="46" t="s">
        <v>4553</v>
      </c>
      <c r="C360" s="46" t="s">
        <v>4516</v>
      </c>
      <c r="D360" s="46" t="s">
        <v>3931</v>
      </c>
      <c r="E360" s="47" t="s">
        <v>4517</v>
      </c>
    </row>
    <row r="361" spans="1:5">
      <c r="A361" s="45" t="s">
        <v>4554</v>
      </c>
      <c r="B361" s="46" t="s">
        <v>4555</v>
      </c>
      <c r="C361" s="46" t="s">
        <v>4516</v>
      </c>
      <c r="D361" s="46" t="s">
        <v>3931</v>
      </c>
      <c r="E361" s="47" t="s">
        <v>4517</v>
      </c>
    </row>
    <row r="362" spans="1:5">
      <c r="A362" s="45" t="s">
        <v>4556</v>
      </c>
      <c r="B362" s="46" t="s">
        <v>4557</v>
      </c>
      <c r="C362" s="46" t="s">
        <v>4516</v>
      </c>
      <c r="D362" s="46" t="s">
        <v>3931</v>
      </c>
      <c r="E362" s="47" t="s">
        <v>4517</v>
      </c>
    </row>
    <row r="363" spans="1:5">
      <c r="A363" s="45" t="s">
        <v>4558</v>
      </c>
      <c r="B363" s="46" t="s">
        <v>4559</v>
      </c>
      <c r="C363" s="46" t="s">
        <v>4516</v>
      </c>
      <c r="D363" s="46" t="s">
        <v>3931</v>
      </c>
      <c r="E363" s="47" t="s">
        <v>4517</v>
      </c>
    </row>
    <row r="364" spans="1:5">
      <c r="A364" s="45" t="s">
        <v>3795</v>
      </c>
      <c r="B364" s="46" t="s">
        <v>4560</v>
      </c>
      <c r="C364" s="46" t="s">
        <v>4516</v>
      </c>
      <c r="D364" s="46" t="s">
        <v>3931</v>
      </c>
      <c r="E364" s="47" t="s">
        <v>4517</v>
      </c>
    </row>
    <row r="365" spans="1:5">
      <c r="A365" s="45" t="s">
        <v>4561</v>
      </c>
      <c r="B365" s="46" t="s">
        <v>4562</v>
      </c>
      <c r="C365" s="46" t="s">
        <v>4516</v>
      </c>
      <c r="D365" s="46" t="s">
        <v>3931</v>
      </c>
      <c r="E365" s="47" t="s">
        <v>4517</v>
      </c>
    </row>
    <row r="366" spans="1:5">
      <c r="A366" s="45" t="s">
        <v>4563</v>
      </c>
      <c r="B366" s="46" t="s">
        <v>4564</v>
      </c>
      <c r="C366" s="46" t="s">
        <v>4516</v>
      </c>
      <c r="D366" s="46" t="s">
        <v>3931</v>
      </c>
      <c r="E366" s="47" t="s">
        <v>4517</v>
      </c>
    </row>
    <row r="367" spans="1:5">
      <c r="A367" s="45" t="s">
        <v>1864</v>
      </c>
      <c r="B367" s="46" t="s">
        <v>4565</v>
      </c>
      <c r="C367" s="46" t="s">
        <v>4516</v>
      </c>
      <c r="D367" s="46" t="s">
        <v>3931</v>
      </c>
      <c r="E367" s="47" t="s">
        <v>4517</v>
      </c>
    </row>
    <row r="368" spans="1:5">
      <c r="A368" s="45" t="s">
        <v>4566</v>
      </c>
      <c r="B368" s="46" t="s">
        <v>4567</v>
      </c>
      <c r="C368" s="46" t="s">
        <v>4516</v>
      </c>
      <c r="D368" s="46" t="s">
        <v>3931</v>
      </c>
      <c r="E368" s="47" t="s">
        <v>4517</v>
      </c>
    </row>
    <row r="369" spans="1:5">
      <c r="A369" s="45" t="s">
        <v>4568</v>
      </c>
      <c r="B369" s="46" t="s">
        <v>4569</v>
      </c>
      <c r="C369" s="46" t="s">
        <v>4516</v>
      </c>
      <c r="D369" s="46" t="s">
        <v>3931</v>
      </c>
      <c r="E369" s="47" t="s">
        <v>4517</v>
      </c>
    </row>
    <row r="370" spans="1:5">
      <c r="A370" s="45" t="s">
        <v>1641</v>
      </c>
      <c r="B370" s="46" t="s">
        <v>4570</v>
      </c>
      <c r="C370" s="46" t="s">
        <v>4516</v>
      </c>
      <c r="D370" s="46" t="s">
        <v>3931</v>
      </c>
      <c r="E370" s="47" t="s">
        <v>4517</v>
      </c>
    </row>
    <row r="371" spans="1:5">
      <c r="A371" s="45" t="s">
        <v>4571</v>
      </c>
      <c r="B371" s="46" t="s">
        <v>4572</v>
      </c>
      <c r="C371" s="46" t="s">
        <v>4516</v>
      </c>
      <c r="D371" s="46" t="s">
        <v>3931</v>
      </c>
      <c r="E371" s="47" t="s">
        <v>4517</v>
      </c>
    </row>
    <row r="372" spans="1:5">
      <c r="A372" s="45" t="s">
        <v>4573</v>
      </c>
      <c r="B372" s="46" t="s">
        <v>4574</v>
      </c>
      <c r="C372" s="46" t="s">
        <v>4516</v>
      </c>
      <c r="D372" s="46" t="s">
        <v>3931</v>
      </c>
      <c r="E372" s="47" t="s">
        <v>4517</v>
      </c>
    </row>
    <row r="373" spans="1:5">
      <c r="A373" s="45" t="s">
        <v>4575</v>
      </c>
      <c r="B373" s="46" t="s">
        <v>4576</v>
      </c>
      <c r="C373" s="46" t="s">
        <v>4516</v>
      </c>
      <c r="D373" s="46" t="s">
        <v>3931</v>
      </c>
      <c r="E373" s="47" t="s">
        <v>4517</v>
      </c>
    </row>
    <row r="374" spans="1:5">
      <c r="A374" s="45" t="s">
        <v>4577</v>
      </c>
      <c r="B374" s="46" t="s">
        <v>4578</v>
      </c>
      <c r="C374" s="46" t="s">
        <v>4516</v>
      </c>
      <c r="D374" s="46" t="s">
        <v>3931</v>
      </c>
      <c r="E374" s="47" t="s">
        <v>4517</v>
      </c>
    </row>
    <row r="375" spans="1:5">
      <c r="A375" s="45" t="s">
        <v>4579</v>
      </c>
      <c r="B375" s="46" t="s">
        <v>4580</v>
      </c>
      <c r="C375" s="46" t="s">
        <v>4516</v>
      </c>
      <c r="D375" s="46" t="s">
        <v>3931</v>
      </c>
      <c r="E375" s="47" t="s">
        <v>4517</v>
      </c>
    </row>
    <row r="376" spans="1:5">
      <c r="A376" s="45" t="s">
        <v>4581</v>
      </c>
      <c r="B376" s="46" t="s">
        <v>4582</v>
      </c>
      <c r="C376" s="46" t="s">
        <v>4516</v>
      </c>
      <c r="D376" s="46" t="s">
        <v>3931</v>
      </c>
      <c r="E376" s="47" t="s">
        <v>4517</v>
      </c>
    </row>
    <row r="377" spans="1:5">
      <c r="A377" s="45" t="s">
        <v>4583</v>
      </c>
      <c r="B377" s="46" t="s">
        <v>4584</v>
      </c>
      <c r="C377" s="46" t="s">
        <v>4516</v>
      </c>
      <c r="D377" s="46" t="s">
        <v>3931</v>
      </c>
      <c r="E377" s="47" t="s">
        <v>4517</v>
      </c>
    </row>
    <row r="378" spans="1:5">
      <c r="A378" s="45" t="s">
        <v>2835</v>
      </c>
      <c r="B378" s="46" t="s">
        <v>4585</v>
      </c>
      <c r="C378" s="46" t="s">
        <v>4516</v>
      </c>
      <c r="D378" s="46" t="s">
        <v>3931</v>
      </c>
      <c r="E378" s="47" t="s">
        <v>4517</v>
      </c>
    </row>
    <row r="379" spans="1:5">
      <c r="A379" s="45" t="s">
        <v>4586</v>
      </c>
      <c r="B379" s="46" t="s">
        <v>4587</v>
      </c>
      <c r="C379" s="46" t="s">
        <v>4516</v>
      </c>
      <c r="D379" s="46" t="s">
        <v>3931</v>
      </c>
      <c r="E379" s="47" t="s">
        <v>4517</v>
      </c>
    </row>
    <row r="380" spans="1:5">
      <c r="A380" s="45" t="s">
        <v>1060</v>
      </c>
      <c r="B380" s="46" t="s">
        <v>4588</v>
      </c>
      <c r="C380" s="46" t="s">
        <v>4516</v>
      </c>
      <c r="D380" s="46" t="s">
        <v>3931</v>
      </c>
      <c r="E380" s="47" t="s">
        <v>4517</v>
      </c>
    </row>
    <row r="381" spans="1:5">
      <c r="A381" s="45" t="s">
        <v>2807</v>
      </c>
      <c r="B381" s="46" t="s">
        <v>4589</v>
      </c>
      <c r="C381" s="46" t="s">
        <v>4516</v>
      </c>
      <c r="D381" s="46" t="s">
        <v>3931</v>
      </c>
      <c r="E381" s="47" t="s">
        <v>4517</v>
      </c>
    </row>
    <row r="382" spans="1:5">
      <c r="A382" s="45" t="s">
        <v>4590</v>
      </c>
      <c r="B382" s="46" t="s">
        <v>4591</v>
      </c>
      <c r="C382" s="46" t="s">
        <v>4516</v>
      </c>
      <c r="D382" s="46" t="s">
        <v>3931</v>
      </c>
      <c r="E382" s="47" t="s">
        <v>4517</v>
      </c>
    </row>
    <row r="383" spans="1:5">
      <c r="A383" s="45" t="s">
        <v>4592</v>
      </c>
      <c r="B383" s="46" t="s">
        <v>4593</v>
      </c>
      <c r="C383" s="46" t="s">
        <v>4516</v>
      </c>
      <c r="D383" s="46" t="s">
        <v>3931</v>
      </c>
      <c r="E383" s="47" t="s">
        <v>4517</v>
      </c>
    </row>
    <row r="384" spans="1:5">
      <c r="A384" s="45" t="s">
        <v>4594</v>
      </c>
      <c r="B384" s="46" t="s">
        <v>4595</v>
      </c>
      <c r="C384" s="46" t="s">
        <v>4516</v>
      </c>
      <c r="D384" s="46" t="s">
        <v>3931</v>
      </c>
      <c r="E384" s="47" t="s">
        <v>4517</v>
      </c>
    </row>
    <row r="385" spans="1:5">
      <c r="A385" s="45" t="s">
        <v>4596</v>
      </c>
      <c r="B385" s="46" t="s">
        <v>4597</v>
      </c>
      <c r="C385" s="46" t="s">
        <v>4516</v>
      </c>
      <c r="D385" s="46" t="s">
        <v>3931</v>
      </c>
      <c r="E385" s="47" t="s">
        <v>4517</v>
      </c>
    </row>
    <row r="386" spans="1:5">
      <c r="A386" s="45" t="s">
        <v>1498</v>
      </c>
      <c r="B386" s="46" t="s">
        <v>4598</v>
      </c>
      <c r="C386" s="46" t="s">
        <v>4516</v>
      </c>
      <c r="D386" s="46" t="s">
        <v>3931</v>
      </c>
      <c r="E386" s="47" t="s">
        <v>4517</v>
      </c>
    </row>
    <row r="387" spans="1:5">
      <c r="A387" s="45" t="s">
        <v>4599</v>
      </c>
      <c r="B387" s="46" t="s">
        <v>4600</v>
      </c>
      <c r="C387" s="46" t="s">
        <v>4516</v>
      </c>
      <c r="D387" s="46" t="s">
        <v>3931</v>
      </c>
      <c r="E387" s="47" t="s">
        <v>4517</v>
      </c>
    </row>
    <row r="388" spans="1:5">
      <c r="A388" s="45" t="s">
        <v>1901</v>
      </c>
      <c r="B388" s="46" t="s">
        <v>4601</v>
      </c>
      <c r="C388" s="46" t="s">
        <v>4516</v>
      </c>
      <c r="D388" s="46" t="s">
        <v>3931</v>
      </c>
      <c r="E388" s="47" t="s">
        <v>4517</v>
      </c>
    </row>
    <row r="389" spans="1:5">
      <c r="A389" s="45" t="s">
        <v>2847</v>
      </c>
      <c r="B389" s="46" t="s">
        <v>4602</v>
      </c>
      <c r="C389" s="46" t="s">
        <v>4516</v>
      </c>
      <c r="D389" s="46" t="s">
        <v>3931</v>
      </c>
      <c r="E389" s="47" t="s">
        <v>4517</v>
      </c>
    </row>
    <row r="390" spans="1:5">
      <c r="A390" s="45" t="s">
        <v>798</v>
      </c>
      <c r="B390" s="46" t="s">
        <v>4603</v>
      </c>
      <c r="C390" s="46" t="s">
        <v>4516</v>
      </c>
      <c r="D390" s="46" t="s">
        <v>3931</v>
      </c>
      <c r="E390" s="47" t="s">
        <v>4517</v>
      </c>
    </row>
    <row r="391" spans="1:5">
      <c r="A391" s="45" t="s">
        <v>4604</v>
      </c>
      <c r="B391" s="46" t="s">
        <v>4605</v>
      </c>
      <c r="C391" s="46" t="s">
        <v>4516</v>
      </c>
      <c r="D391" s="46" t="s">
        <v>3931</v>
      </c>
      <c r="E391" s="47" t="s">
        <v>4517</v>
      </c>
    </row>
    <row r="392" spans="1:5">
      <c r="A392" s="45" t="s">
        <v>1058</v>
      </c>
      <c r="B392" s="46" t="s">
        <v>4606</v>
      </c>
      <c r="C392" s="46" t="s">
        <v>4516</v>
      </c>
      <c r="D392" s="46" t="s">
        <v>3931</v>
      </c>
      <c r="E392" s="47" t="s">
        <v>4517</v>
      </c>
    </row>
    <row r="393" spans="1:5">
      <c r="A393" s="45" t="s">
        <v>4607</v>
      </c>
      <c r="B393" s="46" t="s">
        <v>4608</v>
      </c>
      <c r="C393" s="46" t="s">
        <v>4516</v>
      </c>
      <c r="D393" s="46" t="s">
        <v>3931</v>
      </c>
      <c r="E393" s="47" t="s">
        <v>4517</v>
      </c>
    </row>
    <row r="394" spans="1:5">
      <c r="A394" s="45" t="s">
        <v>4609</v>
      </c>
      <c r="B394" s="46" t="s">
        <v>4610</v>
      </c>
      <c r="C394" s="46" t="s">
        <v>4516</v>
      </c>
      <c r="D394" s="46" t="s">
        <v>3931</v>
      </c>
      <c r="E394" s="47" t="s">
        <v>4517</v>
      </c>
    </row>
    <row r="395" spans="1:5">
      <c r="A395" s="45" t="s">
        <v>2204</v>
      </c>
      <c r="B395" s="46" t="s">
        <v>4611</v>
      </c>
      <c r="C395" s="46" t="s">
        <v>4516</v>
      </c>
      <c r="D395" s="46" t="s">
        <v>3931</v>
      </c>
      <c r="E395" s="47" t="s">
        <v>4517</v>
      </c>
    </row>
    <row r="396" spans="1:5">
      <c r="A396" s="45" t="s">
        <v>1006</v>
      </c>
      <c r="B396" s="46" t="s">
        <v>4612</v>
      </c>
      <c r="C396" s="46" t="s">
        <v>4516</v>
      </c>
      <c r="D396" s="46" t="s">
        <v>3931</v>
      </c>
      <c r="E396" s="47" t="s">
        <v>4517</v>
      </c>
    </row>
    <row r="397" spans="1:5">
      <c r="A397" s="45" t="s">
        <v>981</v>
      </c>
      <c r="B397" s="46" t="s">
        <v>4613</v>
      </c>
      <c r="C397" s="46" t="s">
        <v>4516</v>
      </c>
      <c r="D397" s="46" t="s">
        <v>3931</v>
      </c>
      <c r="E397" s="47" t="s">
        <v>4517</v>
      </c>
    </row>
    <row r="398" spans="1:5">
      <c r="A398" s="45" t="s">
        <v>4614</v>
      </c>
      <c r="B398" s="46" t="s">
        <v>4613</v>
      </c>
      <c r="C398" s="46" t="s">
        <v>4516</v>
      </c>
      <c r="D398" s="46" t="s">
        <v>3931</v>
      </c>
      <c r="E398" s="47" t="s">
        <v>4517</v>
      </c>
    </row>
    <row r="399" spans="1:5">
      <c r="A399" s="45" t="s">
        <v>4615</v>
      </c>
      <c r="B399" s="46" t="s">
        <v>4616</v>
      </c>
      <c r="C399" s="46" t="s">
        <v>4516</v>
      </c>
      <c r="D399" s="46" t="s">
        <v>3931</v>
      </c>
      <c r="E399" s="47" t="s">
        <v>4517</v>
      </c>
    </row>
    <row r="400" spans="1:5">
      <c r="A400" s="45" t="s">
        <v>4617</v>
      </c>
      <c r="B400" s="46" t="s">
        <v>4618</v>
      </c>
      <c r="C400" s="46" t="s">
        <v>4516</v>
      </c>
      <c r="D400" s="46" t="s">
        <v>3931</v>
      </c>
      <c r="E400" s="47" t="s">
        <v>4517</v>
      </c>
    </row>
    <row r="401" spans="1:5">
      <c r="A401" s="45" t="s">
        <v>4619</v>
      </c>
      <c r="B401" s="46" t="s">
        <v>4620</v>
      </c>
      <c r="C401" s="46" t="s">
        <v>4516</v>
      </c>
      <c r="D401" s="46" t="s">
        <v>3931</v>
      </c>
      <c r="E401" s="47" t="s">
        <v>4517</v>
      </c>
    </row>
    <row r="402" spans="1:5">
      <c r="A402" s="45" t="s">
        <v>4621</v>
      </c>
      <c r="B402" s="46" t="s">
        <v>4620</v>
      </c>
      <c r="C402" s="46" t="s">
        <v>4516</v>
      </c>
      <c r="D402" s="46" t="s">
        <v>3931</v>
      </c>
      <c r="E402" s="47" t="s">
        <v>4517</v>
      </c>
    </row>
    <row r="403" spans="1:5">
      <c r="A403" s="45" t="s">
        <v>3691</v>
      </c>
      <c r="B403" s="46" t="s">
        <v>4622</v>
      </c>
      <c r="C403" s="46" t="s">
        <v>4516</v>
      </c>
      <c r="D403" s="46" t="s">
        <v>3931</v>
      </c>
      <c r="E403" s="47" t="s">
        <v>4517</v>
      </c>
    </row>
    <row r="404" spans="1:5">
      <c r="A404" s="45" t="s">
        <v>4623</v>
      </c>
      <c r="B404" s="46" t="s">
        <v>4624</v>
      </c>
      <c r="C404" s="46" t="s">
        <v>4516</v>
      </c>
      <c r="D404" s="46" t="s">
        <v>3931</v>
      </c>
      <c r="E404" s="47" t="s">
        <v>4517</v>
      </c>
    </row>
    <row r="405" spans="1:5">
      <c r="A405" s="45" t="s">
        <v>4625</v>
      </c>
      <c r="B405" s="46" t="s">
        <v>4626</v>
      </c>
      <c r="C405" s="46" t="s">
        <v>4516</v>
      </c>
      <c r="D405" s="46" t="s">
        <v>3931</v>
      </c>
      <c r="E405" s="47" t="s">
        <v>4517</v>
      </c>
    </row>
    <row r="406" spans="1:5">
      <c r="A406" s="45" t="s">
        <v>1631</v>
      </c>
      <c r="B406" s="46" t="s">
        <v>4627</v>
      </c>
      <c r="C406" s="46" t="s">
        <v>4516</v>
      </c>
      <c r="D406" s="46" t="s">
        <v>3931</v>
      </c>
      <c r="E406" s="47" t="s">
        <v>4517</v>
      </c>
    </row>
    <row r="407" spans="1:5">
      <c r="A407" s="45" t="s">
        <v>4628</v>
      </c>
      <c r="B407" s="46" t="s">
        <v>4629</v>
      </c>
      <c r="C407" s="46" t="s">
        <v>4516</v>
      </c>
      <c r="D407" s="46" t="s">
        <v>3931</v>
      </c>
      <c r="E407" s="47" t="s">
        <v>4517</v>
      </c>
    </row>
    <row r="408" spans="1:5">
      <c r="A408" s="45" t="s">
        <v>4630</v>
      </c>
      <c r="B408" s="46" t="s">
        <v>4631</v>
      </c>
      <c r="C408" s="46" t="s">
        <v>4516</v>
      </c>
      <c r="D408" s="46" t="s">
        <v>3931</v>
      </c>
      <c r="E408" s="47" t="s">
        <v>4517</v>
      </c>
    </row>
    <row r="409" spans="1:5">
      <c r="A409" s="45" t="s">
        <v>4632</v>
      </c>
      <c r="B409" s="46" t="s">
        <v>4633</v>
      </c>
      <c r="C409" s="46" t="s">
        <v>4516</v>
      </c>
      <c r="D409" s="46" t="s">
        <v>3931</v>
      </c>
      <c r="E409" s="47" t="s">
        <v>4517</v>
      </c>
    </row>
    <row r="410" spans="1:5">
      <c r="A410" s="45" t="s">
        <v>979</v>
      </c>
      <c r="B410" s="46" t="s">
        <v>4634</v>
      </c>
      <c r="C410" s="46" t="s">
        <v>4516</v>
      </c>
      <c r="D410" s="46" t="s">
        <v>3931</v>
      </c>
      <c r="E410" s="47" t="s">
        <v>4517</v>
      </c>
    </row>
    <row r="411" spans="1:5">
      <c r="A411" s="45" t="s">
        <v>4635</v>
      </c>
      <c r="B411" s="46" t="s">
        <v>4636</v>
      </c>
      <c r="C411" s="46" t="s">
        <v>4516</v>
      </c>
      <c r="D411" s="46" t="s">
        <v>3931</v>
      </c>
      <c r="E411" s="47" t="s">
        <v>4517</v>
      </c>
    </row>
    <row r="412" spans="1:5">
      <c r="A412" s="45" t="s">
        <v>1803</v>
      </c>
      <c r="B412" s="46" t="s">
        <v>4637</v>
      </c>
      <c r="C412" s="46" t="s">
        <v>4516</v>
      </c>
      <c r="D412" s="46" t="s">
        <v>3931</v>
      </c>
      <c r="E412" s="47" t="s">
        <v>4517</v>
      </c>
    </row>
    <row r="413" spans="1:5">
      <c r="A413" s="45" t="s">
        <v>4638</v>
      </c>
      <c r="B413" s="46" t="s">
        <v>4639</v>
      </c>
      <c r="C413" s="46" t="s">
        <v>4516</v>
      </c>
      <c r="D413" s="46" t="s">
        <v>3931</v>
      </c>
      <c r="E413" s="47" t="s">
        <v>4517</v>
      </c>
    </row>
    <row r="414" spans="1:5">
      <c r="A414" s="45" t="s">
        <v>1866</v>
      </c>
      <c r="B414" s="46" t="s">
        <v>4640</v>
      </c>
      <c r="C414" s="46" t="s">
        <v>4516</v>
      </c>
      <c r="D414" s="46" t="s">
        <v>3931</v>
      </c>
      <c r="E414" s="47" t="s">
        <v>4517</v>
      </c>
    </row>
    <row r="415" spans="1:5">
      <c r="A415" s="45" t="s">
        <v>4641</v>
      </c>
      <c r="B415" s="46" t="s">
        <v>4642</v>
      </c>
      <c r="C415" s="46" t="s">
        <v>4516</v>
      </c>
      <c r="D415" s="46" t="s">
        <v>3931</v>
      </c>
      <c r="E415" s="47" t="s">
        <v>4517</v>
      </c>
    </row>
    <row r="416" spans="1:5">
      <c r="A416" s="45" t="s">
        <v>1862</v>
      </c>
      <c r="B416" s="46" t="s">
        <v>4643</v>
      </c>
      <c r="C416" s="46" t="s">
        <v>4516</v>
      </c>
      <c r="D416" s="46" t="s">
        <v>3931</v>
      </c>
      <c r="E416" s="47" t="s">
        <v>4517</v>
      </c>
    </row>
    <row r="417" spans="1:5">
      <c r="A417" s="45" t="s">
        <v>1106</v>
      </c>
      <c r="B417" s="46" t="s">
        <v>4644</v>
      </c>
      <c r="C417" s="46" t="s">
        <v>4516</v>
      </c>
      <c r="D417" s="46" t="s">
        <v>3931</v>
      </c>
      <c r="E417" s="47" t="s">
        <v>4517</v>
      </c>
    </row>
    <row r="418" spans="1:5">
      <c r="A418" s="45" t="s">
        <v>4645</v>
      </c>
      <c r="B418" s="46" t="s">
        <v>4646</v>
      </c>
      <c r="C418" s="46" t="s">
        <v>4516</v>
      </c>
      <c r="D418" s="46" t="s">
        <v>3931</v>
      </c>
      <c r="E418" s="47" t="s">
        <v>4517</v>
      </c>
    </row>
    <row r="419" spans="1:5">
      <c r="A419" s="45" t="s">
        <v>4647</v>
      </c>
      <c r="B419" s="46" t="s">
        <v>4648</v>
      </c>
      <c r="C419" s="46" t="s">
        <v>4516</v>
      </c>
      <c r="D419" s="46" t="s">
        <v>3931</v>
      </c>
      <c r="E419" s="47" t="s">
        <v>4517</v>
      </c>
    </row>
    <row r="420" spans="1:5">
      <c r="A420" s="45" t="s">
        <v>4649</v>
      </c>
      <c r="B420" s="46" t="s">
        <v>4650</v>
      </c>
      <c r="C420" s="46" t="s">
        <v>4516</v>
      </c>
      <c r="D420" s="46" t="s">
        <v>3931</v>
      </c>
      <c r="E420" s="47" t="s">
        <v>4517</v>
      </c>
    </row>
    <row r="421" spans="1:5">
      <c r="A421" s="45" t="s">
        <v>1258</v>
      </c>
      <c r="B421" s="46" t="s">
        <v>4651</v>
      </c>
      <c r="C421" s="46" t="s">
        <v>4516</v>
      </c>
      <c r="D421" s="46" t="s">
        <v>3931</v>
      </c>
      <c r="E421" s="47" t="s">
        <v>4517</v>
      </c>
    </row>
    <row r="422" spans="1:5">
      <c r="A422" s="45" t="s">
        <v>4652</v>
      </c>
      <c r="B422" s="46" t="s">
        <v>4653</v>
      </c>
      <c r="C422" s="46" t="s">
        <v>4516</v>
      </c>
      <c r="D422" s="46" t="s">
        <v>3931</v>
      </c>
      <c r="E422" s="47" t="s">
        <v>4517</v>
      </c>
    </row>
    <row r="423" spans="1:5">
      <c r="A423" s="45" t="s">
        <v>1888</v>
      </c>
      <c r="B423" s="46" t="s">
        <v>4654</v>
      </c>
      <c r="C423" s="46" t="s">
        <v>4516</v>
      </c>
      <c r="D423" s="46" t="s">
        <v>3931</v>
      </c>
      <c r="E423" s="47" t="s">
        <v>4517</v>
      </c>
    </row>
    <row r="424" spans="1:5">
      <c r="A424" s="45" t="s">
        <v>4655</v>
      </c>
      <c r="B424" s="46" t="s">
        <v>4656</v>
      </c>
      <c r="C424" s="46" t="s">
        <v>4516</v>
      </c>
      <c r="D424" s="46" t="s">
        <v>3931</v>
      </c>
      <c r="E424" s="47" t="s">
        <v>4517</v>
      </c>
    </row>
    <row r="425" spans="1:5">
      <c r="A425" s="45" t="s">
        <v>4657</v>
      </c>
      <c r="B425" s="46" t="s">
        <v>4658</v>
      </c>
      <c r="C425" s="46" t="s">
        <v>4516</v>
      </c>
      <c r="D425" s="46" t="s">
        <v>3931</v>
      </c>
      <c r="E425" s="47" t="s">
        <v>4517</v>
      </c>
    </row>
    <row r="426" spans="1:5">
      <c r="A426" s="45" t="s">
        <v>4659</v>
      </c>
      <c r="B426" s="46" t="s">
        <v>4660</v>
      </c>
      <c r="C426" s="46" t="s">
        <v>4516</v>
      </c>
      <c r="D426" s="46" t="s">
        <v>3931</v>
      </c>
      <c r="E426" s="47" t="s">
        <v>4517</v>
      </c>
    </row>
    <row r="427" spans="1:5">
      <c r="A427" s="45" t="s">
        <v>4661</v>
      </c>
      <c r="B427" s="46" t="s">
        <v>4662</v>
      </c>
      <c r="C427" s="46" t="s">
        <v>4516</v>
      </c>
      <c r="D427" s="46" t="s">
        <v>3931</v>
      </c>
      <c r="E427" s="47" t="s">
        <v>4517</v>
      </c>
    </row>
    <row r="428" spans="1:5">
      <c r="A428" s="45" t="s">
        <v>3797</v>
      </c>
      <c r="B428" s="46" t="s">
        <v>4663</v>
      </c>
      <c r="C428" s="46" t="s">
        <v>4516</v>
      </c>
      <c r="D428" s="46" t="s">
        <v>3931</v>
      </c>
      <c r="E428" s="47" t="s">
        <v>4517</v>
      </c>
    </row>
    <row r="429" spans="1:5">
      <c r="A429" s="45" t="s">
        <v>4664</v>
      </c>
      <c r="B429" s="46" t="s">
        <v>4665</v>
      </c>
      <c r="C429" s="46" t="s">
        <v>4516</v>
      </c>
      <c r="D429" s="46" t="s">
        <v>3931</v>
      </c>
      <c r="E429" s="47" t="s">
        <v>4517</v>
      </c>
    </row>
    <row r="430" spans="1:5">
      <c r="A430" s="45" t="s">
        <v>4666</v>
      </c>
      <c r="B430" s="46" t="s">
        <v>4667</v>
      </c>
      <c r="C430" s="46" t="s">
        <v>4516</v>
      </c>
      <c r="D430" s="46" t="s">
        <v>3931</v>
      </c>
      <c r="E430" s="47" t="s">
        <v>4517</v>
      </c>
    </row>
    <row r="431" spans="1:5">
      <c r="A431" s="45" t="s">
        <v>977</v>
      </c>
      <c r="B431" s="46" t="s">
        <v>4668</v>
      </c>
      <c r="C431" s="46" t="s">
        <v>4516</v>
      </c>
      <c r="D431" s="46" t="s">
        <v>3931</v>
      </c>
      <c r="E431" s="47" t="s">
        <v>4517</v>
      </c>
    </row>
    <row r="432" spans="1:5">
      <c r="A432" s="45" t="s">
        <v>4669</v>
      </c>
      <c r="B432" s="46" t="s">
        <v>4670</v>
      </c>
      <c r="C432" s="46" t="s">
        <v>4516</v>
      </c>
      <c r="D432" s="46" t="s">
        <v>3931</v>
      </c>
      <c r="E432" s="47" t="s">
        <v>4517</v>
      </c>
    </row>
    <row r="433" spans="1:5">
      <c r="A433" s="45" t="s">
        <v>4671</v>
      </c>
      <c r="B433" s="46" t="s">
        <v>4672</v>
      </c>
      <c r="C433" s="46" t="s">
        <v>4516</v>
      </c>
      <c r="D433" s="46" t="s">
        <v>3931</v>
      </c>
      <c r="E433" s="47" t="s">
        <v>4517</v>
      </c>
    </row>
    <row r="434" spans="1:5">
      <c r="A434" s="45" t="s">
        <v>4673</v>
      </c>
      <c r="B434" s="46" t="s">
        <v>4674</v>
      </c>
      <c r="C434" s="46" t="s">
        <v>4516</v>
      </c>
      <c r="D434" s="46" t="s">
        <v>3931</v>
      </c>
      <c r="E434" s="47" t="s">
        <v>4517</v>
      </c>
    </row>
    <row r="435" spans="1:5">
      <c r="A435" s="45" t="s">
        <v>2845</v>
      </c>
      <c r="B435" s="46" t="s">
        <v>4675</v>
      </c>
      <c r="C435" s="46" t="s">
        <v>4516</v>
      </c>
      <c r="D435" s="46" t="s">
        <v>3931</v>
      </c>
      <c r="E435" s="47" t="s">
        <v>4517</v>
      </c>
    </row>
    <row r="436" spans="1:5">
      <c r="A436" s="45" t="s">
        <v>4676</v>
      </c>
      <c r="B436" s="46" t="s">
        <v>4677</v>
      </c>
      <c r="C436" s="46" t="s">
        <v>4516</v>
      </c>
      <c r="D436" s="46" t="s">
        <v>3931</v>
      </c>
      <c r="E436" s="47" t="s">
        <v>4517</v>
      </c>
    </row>
    <row r="437" spans="1:5">
      <c r="A437" s="45" t="s">
        <v>4678</v>
      </c>
      <c r="B437" s="46" t="s">
        <v>4679</v>
      </c>
      <c r="C437" s="46" t="s">
        <v>4516</v>
      </c>
      <c r="D437" s="46" t="s">
        <v>3931</v>
      </c>
      <c r="E437" s="47" t="s">
        <v>4517</v>
      </c>
    </row>
    <row r="438" spans="1:5">
      <c r="A438" s="45" t="s">
        <v>4680</v>
      </c>
      <c r="B438" s="46" t="s">
        <v>4681</v>
      </c>
      <c r="C438" s="46" t="s">
        <v>4516</v>
      </c>
      <c r="D438" s="46" t="s">
        <v>3931</v>
      </c>
      <c r="E438" s="47" t="s">
        <v>4517</v>
      </c>
    </row>
    <row r="439" spans="1:5">
      <c r="A439" s="45" t="s">
        <v>4682</v>
      </c>
      <c r="B439" s="46" t="s">
        <v>4683</v>
      </c>
      <c r="C439" s="46" t="s">
        <v>4516</v>
      </c>
      <c r="D439" s="46" t="s">
        <v>3931</v>
      </c>
      <c r="E439" s="47" t="s">
        <v>4517</v>
      </c>
    </row>
    <row r="440" spans="1:5">
      <c r="A440" s="45" t="s">
        <v>4684</v>
      </c>
      <c r="B440" s="46" t="s">
        <v>4685</v>
      </c>
      <c r="C440" s="46" t="s">
        <v>4516</v>
      </c>
      <c r="D440" s="46" t="s">
        <v>3931</v>
      </c>
      <c r="E440" s="47" t="s">
        <v>4517</v>
      </c>
    </row>
    <row r="441" spans="1:5">
      <c r="A441" s="45" t="s">
        <v>1891</v>
      </c>
      <c r="B441" s="46" t="s">
        <v>4686</v>
      </c>
      <c r="C441" s="46" t="s">
        <v>4516</v>
      </c>
      <c r="D441" s="46" t="s">
        <v>3931</v>
      </c>
      <c r="E441" s="47" t="s">
        <v>4517</v>
      </c>
    </row>
    <row r="442" spans="1:5">
      <c r="A442" s="45" t="s">
        <v>2823</v>
      </c>
      <c r="B442" s="46" t="s">
        <v>4687</v>
      </c>
      <c r="C442" s="46" t="s">
        <v>4516</v>
      </c>
      <c r="D442" s="46" t="s">
        <v>3931</v>
      </c>
      <c r="E442" s="47" t="s">
        <v>4517</v>
      </c>
    </row>
    <row r="443" spans="1:5">
      <c r="A443" s="45" t="s">
        <v>1002</v>
      </c>
      <c r="B443" s="46" t="s">
        <v>4688</v>
      </c>
      <c r="C443" s="46" t="s">
        <v>4516</v>
      </c>
      <c r="D443" s="46" t="s">
        <v>3931</v>
      </c>
      <c r="E443" s="47" t="s">
        <v>4517</v>
      </c>
    </row>
    <row r="444" spans="1:5">
      <c r="A444" s="45" t="s">
        <v>4689</v>
      </c>
      <c r="B444" s="46" t="s">
        <v>4688</v>
      </c>
      <c r="C444" s="46" t="s">
        <v>4516</v>
      </c>
      <c r="D444" s="46" t="s">
        <v>3931</v>
      </c>
      <c r="E444" s="47" t="s">
        <v>4517</v>
      </c>
    </row>
    <row r="445" spans="1:5">
      <c r="A445" s="45" t="s">
        <v>4690</v>
      </c>
      <c r="B445" s="46" t="s">
        <v>4691</v>
      </c>
      <c r="C445" s="46" t="s">
        <v>4516</v>
      </c>
      <c r="D445" s="46" t="s">
        <v>3931</v>
      </c>
      <c r="E445" s="47" t="s">
        <v>4517</v>
      </c>
    </row>
    <row r="446" spans="1:5">
      <c r="A446" s="45" t="s">
        <v>4692</v>
      </c>
      <c r="B446" s="46" t="s">
        <v>4693</v>
      </c>
      <c r="C446" s="46" t="s">
        <v>4516</v>
      </c>
      <c r="D446" s="46" t="s">
        <v>3931</v>
      </c>
      <c r="E446" s="47" t="s">
        <v>4517</v>
      </c>
    </row>
    <row r="447" spans="1:5">
      <c r="A447" s="45" t="s">
        <v>4694</v>
      </c>
      <c r="B447" s="46" t="s">
        <v>4695</v>
      </c>
      <c r="C447" s="46" t="s">
        <v>4516</v>
      </c>
      <c r="D447" s="46" t="s">
        <v>3931</v>
      </c>
      <c r="E447" s="47" t="s">
        <v>4517</v>
      </c>
    </row>
    <row r="448" spans="1:5">
      <c r="A448" s="45" t="s">
        <v>4696</v>
      </c>
      <c r="B448" s="46" t="s">
        <v>4697</v>
      </c>
      <c r="C448" s="46" t="s">
        <v>4516</v>
      </c>
      <c r="D448" s="46" t="s">
        <v>3931</v>
      </c>
      <c r="E448" s="47" t="s">
        <v>4517</v>
      </c>
    </row>
    <row r="449" spans="1:5">
      <c r="A449" s="45" t="s">
        <v>2827</v>
      </c>
      <c r="B449" s="46" t="s">
        <v>4698</v>
      </c>
      <c r="C449" s="46" t="s">
        <v>4516</v>
      </c>
      <c r="D449" s="46" t="s">
        <v>3931</v>
      </c>
      <c r="E449" s="47" t="s">
        <v>4517</v>
      </c>
    </row>
    <row r="450" spans="1:5">
      <c r="A450" s="45" t="s">
        <v>1061</v>
      </c>
      <c r="B450" s="46" t="s">
        <v>4699</v>
      </c>
      <c r="C450" s="46" t="s">
        <v>4516</v>
      </c>
      <c r="D450" s="46" t="s">
        <v>3931</v>
      </c>
      <c r="E450" s="47" t="s">
        <v>4517</v>
      </c>
    </row>
    <row r="451" spans="1:5">
      <c r="A451" s="45" t="s">
        <v>4700</v>
      </c>
      <c r="B451" s="46" t="s">
        <v>4701</v>
      </c>
      <c r="C451" s="46" t="s">
        <v>4516</v>
      </c>
      <c r="D451" s="46" t="s">
        <v>3931</v>
      </c>
      <c r="E451" s="47" t="s">
        <v>4517</v>
      </c>
    </row>
    <row r="452" spans="1:5">
      <c r="A452" s="45" t="s">
        <v>2213</v>
      </c>
      <c r="B452" s="46" t="s">
        <v>4702</v>
      </c>
      <c r="C452" s="46" t="s">
        <v>4516</v>
      </c>
      <c r="D452" s="46" t="s">
        <v>3931</v>
      </c>
      <c r="E452" s="47" t="s">
        <v>4517</v>
      </c>
    </row>
    <row r="453" spans="1:5">
      <c r="A453" s="45" t="s">
        <v>4703</v>
      </c>
      <c r="B453" s="46" t="s">
        <v>4704</v>
      </c>
      <c r="C453" s="46" t="s">
        <v>4516</v>
      </c>
      <c r="D453" s="46" t="s">
        <v>3931</v>
      </c>
      <c r="E453" s="47" t="s">
        <v>4517</v>
      </c>
    </row>
    <row r="454" spans="1:5">
      <c r="A454" s="45" t="s">
        <v>4705</v>
      </c>
      <c r="B454" s="46" t="s">
        <v>4704</v>
      </c>
      <c r="C454" s="46" t="s">
        <v>4516</v>
      </c>
      <c r="D454" s="46" t="s">
        <v>3931</v>
      </c>
      <c r="E454" s="47" t="s">
        <v>4517</v>
      </c>
    </row>
    <row r="455" spans="1:5">
      <c r="A455" s="45" t="s">
        <v>1534</v>
      </c>
      <c r="B455" s="46" t="s">
        <v>4706</v>
      </c>
      <c r="C455" s="46" t="s">
        <v>4516</v>
      </c>
      <c r="D455" s="46" t="s">
        <v>3931</v>
      </c>
      <c r="E455" s="47" t="s">
        <v>4517</v>
      </c>
    </row>
    <row r="456" spans="1:5">
      <c r="A456" s="45" t="s">
        <v>1628</v>
      </c>
      <c r="B456" s="46" t="s">
        <v>4707</v>
      </c>
      <c r="C456" s="46" t="s">
        <v>4516</v>
      </c>
      <c r="D456" s="46" t="s">
        <v>3931</v>
      </c>
      <c r="E456" s="47" t="s">
        <v>4517</v>
      </c>
    </row>
    <row r="457" spans="1:5">
      <c r="A457" s="45" t="s">
        <v>4708</v>
      </c>
      <c r="B457" s="46" t="s">
        <v>4709</v>
      </c>
      <c r="C457" s="46" t="s">
        <v>4516</v>
      </c>
      <c r="D457" s="46" t="s">
        <v>3931</v>
      </c>
      <c r="E457" s="47" t="s">
        <v>4517</v>
      </c>
    </row>
    <row r="458" spans="1:5">
      <c r="A458" s="45" t="s">
        <v>4710</v>
      </c>
      <c r="B458" s="46" t="s">
        <v>4711</v>
      </c>
      <c r="C458" s="46" t="s">
        <v>4516</v>
      </c>
      <c r="D458" s="46" t="s">
        <v>3931</v>
      </c>
      <c r="E458" s="47" t="s">
        <v>4517</v>
      </c>
    </row>
    <row r="459" spans="1:5">
      <c r="A459" s="45" t="s">
        <v>4712</v>
      </c>
      <c r="B459" s="46" t="s">
        <v>4713</v>
      </c>
      <c r="C459" s="46" t="s">
        <v>4516</v>
      </c>
      <c r="D459" s="46" t="s">
        <v>3931</v>
      </c>
      <c r="E459" s="47" t="s">
        <v>4517</v>
      </c>
    </row>
    <row r="460" spans="1:5">
      <c r="A460" s="45" t="s">
        <v>1637</v>
      </c>
      <c r="B460" s="46" t="s">
        <v>4714</v>
      </c>
      <c r="C460" s="46" t="s">
        <v>4516</v>
      </c>
      <c r="D460" s="46" t="s">
        <v>3931</v>
      </c>
      <c r="E460" s="47" t="s">
        <v>4517</v>
      </c>
    </row>
    <row r="461" spans="1:5">
      <c r="A461" s="45" t="s">
        <v>432</v>
      </c>
      <c r="B461" s="46" t="s">
        <v>4715</v>
      </c>
      <c r="C461" s="46" t="s">
        <v>4516</v>
      </c>
      <c r="D461" s="46" t="s">
        <v>3931</v>
      </c>
      <c r="E461" s="47" t="s">
        <v>4517</v>
      </c>
    </row>
    <row r="462" spans="1:5">
      <c r="A462" s="45" t="s">
        <v>4716</v>
      </c>
      <c r="B462" s="46" t="s">
        <v>4717</v>
      </c>
      <c r="C462" s="46" t="s">
        <v>4516</v>
      </c>
      <c r="D462" s="46" t="s">
        <v>3931</v>
      </c>
      <c r="E462" s="47" t="s">
        <v>4517</v>
      </c>
    </row>
    <row r="463" spans="1:5">
      <c r="A463" s="45" t="s">
        <v>4718</v>
      </c>
      <c r="B463" s="46" t="s">
        <v>4719</v>
      </c>
      <c r="C463" s="46" t="s">
        <v>4516</v>
      </c>
      <c r="D463" s="46" t="s">
        <v>3931</v>
      </c>
      <c r="E463" s="47" t="s">
        <v>4517</v>
      </c>
    </row>
    <row r="464" spans="1:5">
      <c r="A464" s="45" t="s">
        <v>4720</v>
      </c>
      <c r="B464" s="46" t="s">
        <v>4721</v>
      </c>
      <c r="C464" s="46" t="s">
        <v>4516</v>
      </c>
      <c r="D464" s="46" t="s">
        <v>3931</v>
      </c>
      <c r="E464" s="47" t="s">
        <v>4517</v>
      </c>
    </row>
    <row r="465" spans="1:5">
      <c r="A465" s="45" t="s">
        <v>4722</v>
      </c>
      <c r="B465" s="46" t="s">
        <v>4723</v>
      </c>
      <c r="C465" s="46" t="s">
        <v>4516</v>
      </c>
      <c r="D465" s="46" t="s">
        <v>3931</v>
      </c>
      <c r="E465" s="47" t="s">
        <v>4517</v>
      </c>
    </row>
    <row r="466" spans="1:5">
      <c r="A466" s="45" t="s">
        <v>4724</v>
      </c>
      <c r="B466" s="46" t="s">
        <v>4725</v>
      </c>
      <c r="C466" s="46" t="s">
        <v>4516</v>
      </c>
      <c r="D466" s="46" t="s">
        <v>3931</v>
      </c>
      <c r="E466" s="47" t="s">
        <v>4517</v>
      </c>
    </row>
    <row r="467" spans="1:5">
      <c r="A467" s="45" t="s">
        <v>4726</v>
      </c>
      <c r="B467" s="46" t="s">
        <v>4727</v>
      </c>
      <c r="C467" s="46" t="s">
        <v>4516</v>
      </c>
      <c r="D467" s="46" t="s">
        <v>3931</v>
      </c>
      <c r="E467" s="47" t="s">
        <v>4517</v>
      </c>
    </row>
    <row r="468" spans="1:5">
      <c r="A468" s="45" t="s">
        <v>2216</v>
      </c>
      <c r="B468" s="46" t="s">
        <v>4728</v>
      </c>
      <c r="C468" s="46" t="s">
        <v>4516</v>
      </c>
      <c r="D468" s="46" t="s">
        <v>3931</v>
      </c>
      <c r="E468" s="47" t="s">
        <v>4517</v>
      </c>
    </row>
    <row r="469" spans="1:5">
      <c r="A469" s="45" t="s">
        <v>1108</v>
      </c>
      <c r="B469" s="46" t="s">
        <v>4729</v>
      </c>
      <c r="C469" s="46" t="s">
        <v>4516</v>
      </c>
      <c r="D469" s="46" t="s">
        <v>3931</v>
      </c>
      <c r="E469" s="47" t="s">
        <v>4517</v>
      </c>
    </row>
    <row r="470" spans="1:5">
      <c r="A470" s="45" t="s">
        <v>4730</v>
      </c>
      <c r="B470" s="46" t="s">
        <v>4731</v>
      </c>
      <c r="C470" s="46" t="s">
        <v>4516</v>
      </c>
      <c r="D470" s="46" t="s">
        <v>3931</v>
      </c>
      <c r="E470" s="47" t="s">
        <v>4517</v>
      </c>
    </row>
    <row r="471" spans="1:5">
      <c r="A471" s="45" t="s">
        <v>4732</v>
      </c>
      <c r="B471" s="46" t="s">
        <v>4733</v>
      </c>
      <c r="C471" s="46" t="s">
        <v>4516</v>
      </c>
      <c r="D471" s="46" t="s">
        <v>3931</v>
      </c>
      <c r="E471" s="47" t="s">
        <v>4517</v>
      </c>
    </row>
    <row r="472" spans="1:5">
      <c r="A472" s="45" t="s">
        <v>4734</v>
      </c>
      <c r="B472" s="46" t="s">
        <v>4735</v>
      </c>
      <c r="C472" s="46" t="s">
        <v>4516</v>
      </c>
      <c r="D472" s="46" t="s">
        <v>3931</v>
      </c>
      <c r="E472" s="47" t="s">
        <v>4517</v>
      </c>
    </row>
    <row r="473" spans="1:5">
      <c r="A473" s="45" t="s">
        <v>2941</v>
      </c>
      <c r="B473" s="46" t="s">
        <v>4736</v>
      </c>
      <c r="C473" s="46" t="s">
        <v>4516</v>
      </c>
      <c r="D473" s="46" t="s">
        <v>3931</v>
      </c>
      <c r="E473" s="47" t="s">
        <v>4517</v>
      </c>
    </row>
    <row r="474" spans="1:5">
      <c r="A474" s="45" t="s">
        <v>3730</v>
      </c>
      <c r="B474" s="46" t="s">
        <v>4737</v>
      </c>
      <c r="C474" s="46" t="s">
        <v>4516</v>
      </c>
      <c r="D474" s="46" t="s">
        <v>3931</v>
      </c>
      <c r="E474" s="47" t="s">
        <v>4517</v>
      </c>
    </row>
    <row r="475" spans="1:5">
      <c r="A475" s="45" t="s">
        <v>1886</v>
      </c>
      <c r="B475" s="46" t="s">
        <v>4738</v>
      </c>
      <c r="C475" s="46" t="s">
        <v>4516</v>
      </c>
      <c r="D475" s="46" t="s">
        <v>3931</v>
      </c>
      <c r="E475" s="47" t="s">
        <v>4517</v>
      </c>
    </row>
    <row r="476" spans="1:5">
      <c r="A476" s="45" t="s">
        <v>1885</v>
      </c>
      <c r="B476" s="46" t="s">
        <v>4739</v>
      </c>
      <c r="C476" s="46" t="s">
        <v>4516</v>
      </c>
      <c r="D476" s="46" t="s">
        <v>3931</v>
      </c>
      <c r="E476" s="47" t="s">
        <v>4517</v>
      </c>
    </row>
    <row r="477" spans="1:5">
      <c r="A477" s="45" t="s">
        <v>4740</v>
      </c>
      <c r="B477" s="46" t="s">
        <v>4741</v>
      </c>
      <c r="C477" s="46" t="s">
        <v>4516</v>
      </c>
      <c r="D477" s="46" t="s">
        <v>3931</v>
      </c>
      <c r="E477" s="47" t="s">
        <v>4517</v>
      </c>
    </row>
    <row r="478" spans="1:5">
      <c r="A478" s="45" t="s">
        <v>2813</v>
      </c>
      <c r="B478" s="46" t="s">
        <v>4742</v>
      </c>
      <c r="C478" s="46" t="s">
        <v>4516</v>
      </c>
      <c r="D478" s="46" t="s">
        <v>3931</v>
      </c>
      <c r="E478" s="47" t="s">
        <v>4517</v>
      </c>
    </row>
    <row r="479" spans="1:5">
      <c r="A479" s="45" t="s">
        <v>3666</v>
      </c>
      <c r="B479" s="46" t="s">
        <v>4743</v>
      </c>
      <c r="C479" s="46" t="s">
        <v>4516</v>
      </c>
      <c r="D479" s="46" t="s">
        <v>3931</v>
      </c>
      <c r="E479" s="47" t="s">
        <v>4517</v>
      </c>
    </row>
    <row r="480" spans="1:5">
      <c r="A480" s="45" t="s">
        <v>2816</v>
      </c>
      <c r="B480" s="46" t="s">
        <v>4744</v>
      </c>
      <c r="C480" s="46" t="s">
        <v>4516</v>
      </c>
      <c r="D480" s="46" t="s">
        <v>3931</v>
      </c>
      <c r="E480" s="47" t="s">
        <v>4517</v>
      </c>
    </row>
    <row r="481" spans="1:5">
      <c r="A481" s="45" t="s">
        <v>4745</v>
      </c>
      <c r="B481" s="46" t="s">
        <v>4746</v>
      </c>
      <c r="C481" s="46" t="s">
        <v>4516</v>
      </c>
      <c r="D481" s="46" t="s">
        <v>3931</v>
      </c>
      <c r="E481" s="47" t="s">
        <v>4517</v>
      </c>
    </row>
    <row r="482" spans="1:5">
      <c r="A482" s="45" t="s">
        <v>1127</v>
      </c>
      <c r="B482" s="46" t="s">
        <v>4747</v>
      </c>
      <c r="C482" s="46" t="s">
        <v>4516</v>
      </c>
      <c r="D482" s="46" t="s">
        <v>3931</v>
      </c>
      <c r="E482" s="47" t="s">
        <v>4517</v>
      </c>
    </row>
    <row r="483" spans="1:5">
      <c r="A483" s="45" t="s">
        <v>4748</v>
      </c>
      <c r="B483" s="46" t="s">
        <v>4749</v>
      </c>
      <c r="C483" s="46" t="s">
        <v>4516</v>
      </c>
      <c r="D483" s="46" t="s">
        <v>3931</v>
      </c>
      <c r="E483" s="47" t="s">
        <v>4517</v>
      </c>
    </row>
    <row r="484" spans="1:5">
      <c r="A484" s="45" t="s">
        <v>4750</v>
      </c>
      <c r="B484" s="46" t="s">
        <v>4751</v>
      </c>
      <c r="C484" s="46" t="s">
        <v>4516</v>
      </c>
      <c r="D484" s="46" t="s">
        <v>3931</v>
      </c>
      <c r="E484" s="47" t="s">
        <v>4517</v>
      </c>
    </row>
    <row r="485" spans="1:5">
      <c r="A485" s="45" t="s">
        <v>4752</v>
      </c>
      <c r="B485" s="46" t="s">
        <v>4753</v>
      </c>
      <c r="C485" s="46" t="s">
        <v>4516</v>
      </c>
      <c r="D485" s="46" t="s">
        <v>3931</v>
      </c>
      <c r="E485" s="47" t="s">
        <v>4517</v>
      </c>
    </row>
    <row r="486" spans="1:5">
      <c r="A486" s="45" t="s">
        <v>4754</v>
      </c>
      <c r="B486" s="46" t="s">
        <v>4755</v>
      </c>
      <c r="C486" s="46" t="s">
        <v>4516</v>
      </c>
      <c r="D486" s="46" t="s">
        <v>3931</v>
      </c>
      <c r="E486" s="47" t="s">
        <v>4517</v>
      </c>
    </row>
    <row r="487" spans="1:5">
      <c r="A487" s="45" t="s">
        <v>3656</v>
      </c>
      <c r="B487" s="46" t="s">
        <v>4756</v>
      </c>
      <c r="C487" s="46" t="s">
        <v>4516</v>
      </c>
      <c r="D487" s="46" t="s">
        <v>3931</v>
      </c>
      <c r="E487" s="47" t="s">
        <v>4517</v>
      </c>
    </row>
    <row r="488" spans="1:5">
      <c r="A488" s="45" t="s">
        <v>4757</v>
      </c>
      <c r="B488" s="46" t="s">
        <v>4758</v>
      </c>
      <c r="C488" s="46" t="s">
        <v>4516</v>
      </c>
      <c r="D488" s="46" t="s">
        <v>3931</v>
      </c>
      <c r="E488" s="47" t="s">
        <v>4517</v>
      </c>
    </row>
    <row r="489" spans="1:5">
      <c r="A489" s="45" t="s">
        <v>4759</v>
      </c>
      <c r="B489" s="46" t="s">
        <v>4760</v>
      </c>
      <c r="C489" s="46" t="s">
        <v>4516</v>
      </c>
      <c r="D489" s="46" t="s">
        <v>3931</v>
      </c>
      <c r="E489" s="47" t="s">
        <v>4517</v>
      </c>
    </row>
    <row r="490" spans="1:5">
      <c r="A490" s="45" t="s">
        <v>4761</v>
      </c>
      <c r="B490" s="46" t="s">
        <v>4762</v>
      </c>
      <c r="C490" s="46" t="s">
        <v>4516</v>
      </c>
      <c r="D490" s="46" t="s">
        <v>3931</v>
      </c>
      <c r="E490" s="47" t="s">
        <v>4517</v>
      </c>
    </row>
    <row r="491" spans="1:5">
      <c r="A491" s="45" t="s">
        <v>4763</v>
      </c>
      <c r="B491" s="46" t="s">
        <v>4764</v>
      </c>
      <c r="C491" s="46" t="s">
        <v>4516</v>
      </c>
      <c r="D491" s="46" t="s">
        <v>3931</v>
      </c>
      <c r="E491" s="47" t="s">
        <v>4517</v>
      </c>
    </row>
    <row r="492" spans="1:5">
      <c r="A492" s="45" t="s">
        <v>4765</v>
      </c>
      <c r="B492" s="46" t="s">
        <v>4766</v>
      </c>
      <c r="C492" s="46" t="s">
        <v>4516</v>
      </c>
      <c r="D492" s="46" t="s">
        <v>3931</v>
      </c>
      <c r="E492" s="47" t="s">
        <v>4517</v>
      </c>
    </row>
    <row r="493" spans="1:5">
      <c r="A493" s="45" t="s">
        <v>4767</v>
      </c>
      <c r="B493" s="46" t="s">
        <v>4768</v>
      </c>
      <c r="C493" s="46" t="s">
        <v>4516</v>
      </c>
      <c r="D493" s="46" t="s">
        <v>3931</v>
      </c>
      <c r="E493" s="47" t="s">
        <v>4517</v>
      </c>
    </row>
    <row r="494" spans="1:5">
      <c r="A494" s="45" t="s">
        <v>1257</v>
      </c>
      <c r="B494" s="46" t="s">
        <v>4769</v>
      </c>
      <c r="C494" s="46" t="s">
        <v>4516</v>
      </c>
      <c r="D494" s="46" t="s">
        <v>3931</v>
      </c>
      <c r="E494" s="47" t="s">
        <v>4517</v>
      </c>
    </row>
    <row r="495" spans="1:5">
      <c r="A495" s="45" t="s">
        <v>4770</v>
      </c>
      <c r="B495" s="46" t="s">
        <v>4771</v>
      </c>
      <c r="C495" s="46" t="s">
        <v>4516</v>
      </c>
      <c r="D495" s="46" t="s">
        <v>3931</v>
      </c>
      <c r="E495" s="47" t="s">
        <v>4517</v>
      </c>
    </row>
    <row r="496" spans="1:5">
      <c r="A496" s="45" t="s">
        <v>4772</v>
      </c>
      <c r="B496" s="46" t="s">
        <v>4773</v>
      </c>
      <c r="C496" s="46" t="s">
        <v>4516</v>
      </c>
      <c r="D496" s="46" t="s">
        <v>3931</v>
      </c>
      <c r="E496" s="47" t="s">
        <v>4517</v>
      </c>
    </row>
    <row r="497" spans="1:5">
      <c r="A497" s="45" t="s">
        <v>4774</v>
      </c>
      <c r="B497" s="46" t="s">
        <v>4775</v>
      </c>
      <c r="C497" s="46" t="s">
        <v>4516</v>
      </c>
      <c r="D497" s="46" t="s">
        <v>3931</v>
      </c>
      <c r="E497" s="47" t="s">
        <v>4517</v>
      </c>
    </row>
    <row r="498" spans="1:5">
      <c r="A498" s="45" t="s">
        <v>3849</v>
      </c>
      <c r="B498" s="46" t="s">
        <v>4776</v>
      </c>
      <c r="C498" s="46" t="s">
        <v>4516</v>
      </c>
      <c r="D498" s="46" t="s">
        <v>3931</v>
      </c>
      <c r="E498" s="47" t="s">
        <v>4517</v>
      </c>
    </row>
    <row r="499" spans="1:5">
      <c r="A499" s="45" t="s">
        <v>4777</v>
      </c>
      <c r="B499" s="46" t="s">
        <v>4778</v>
      </c>
      <c r="C499" s="46" t="s">
        <v>4516</v>
      </c>
      <c r="D499" s="46" t="s">
        <v>3931</v>
      </c>
      <c r="E499" s="47" t="s">
        <v>4517</v>
      </c>
    </row>
    <row r="500" spans="1:5">
      <c r="A500" s="45" t="s">
        <v>1273</v>
      </c>
      <c r="B500" s="46" t="s">
        <v>4779</v>
      </c>
      <c r="C500" s="46" t="s">
        <v>4516</v>
      </c>
      <c r="D500" s="46" t="s">
        <v>3931</v>
      </c>
      <c r="E500" s="47" t="s">
        <v>4517</v>
      </c>
    </row>
    <row r="501" spans="1:5">
      <c r="A501" s="45" t="s">
        <v>4780</v>
      </c>
      <c r="B501" s="46" t="s">
        <v>4779</v>
      </c>
      <c r="C501" s="46" t="s">
        <v>4516</v>
      </c>
      <c r="D501" s="46" t="s">
        <v>3931</v>
      </c>
      <c r="E501" s="47" t="s">
        <v>4517</v>
      </c>
    </row>
    <row r="502" spans="1:5">
      <c r="A502" s="45" t="s">
        <v>4781</v>
      </c>
      <c r="B502" s="46" t="s">
        <v>4782</v>
      </c>
      <c r="C502" s="46" t="s">
        <v>4516</v>
      </c>
      <c r="D502" s="46" t="s">
        <v>3931</v>
      </c>
      <c r="E502" s="47" t="s">
        <v>4517</v>
      </c>
    </row>
    <row r="503" spans="1:5">
      <c r="A503" s="45" t="s">
        <v>4783</v>
      </c>
      <c r="B503" s="46" t="s">
        <v>4782</v>
      </c>
      <c r="C503" s="46" t="s">
        <v>4516</v>
      </c>
      <c r="D503" s="46" t="s">
        <v>3931</v>
      </c>
      <c r="E503" s="47" t="s">
        <v>4517</v>
      </c>
    </row>
    <row r="504" spans="1:5">
      <c r="A504" s="45" t="s">
        <v>4784</v>
      </c>
      <c r="B504" s="46" t="s">
        <v>4785</v>
      </c>
      <c r="C504" s="46" t="s">
        <v>4516</v>
      </c>
      <c r="D504" s="46" t="s">
        <v>3931</v>
      </c>
      <c r="E504" s="47" t="s">
        <v>4517</v>
      </c>
    </row>
    <row r="505" spans="1:5">
      <c r="A505" s="45" t="s">
        <v>4786</v>
      </c>
      <c r="B505" s="46" t="s">
        <v>4785</v>
      </c>
      <c r="C505" s="46" t="s">
        <v>4516</v>
      </c>
      <c r="D505" s="46" t="s">
        <v>3931</v>
      </c>
      <c r="E505" s="47" t="s">
        <v>4517</v>
      </c>
    </row>
    <row r="506" spans="1:5">
      <c r="A506" s="45" t="s">
        <v>1900</v>
      </c>
      <c r="B506" s="46" t="s">
        <v>4787</v>
      </c>
      <c r="C506" s="46" t="s">
        <v>4516</v>
      </c>
      <c r="D506" s="46" t="s">
        <v>3931</v>
      </c>
      <c r="E506" s="47" t="s">
        <v>4517</v>
      </c>
    </row>
    <row r="507" spans="1:5">
      <c r="A507" s="45" t="s">
        <v>2205</v>
      </c>
      <c r="B507" s="46" t="s">
        <v>4788</v>
      </c>
      <c r="C507" s="46" t="s">
        <v>4516</v>
      </c>
      <c r="D507" s="46" t="s">
        <v>3931</v>
      </c>
      <c r="E507" s="47" t="s">
        <v>4517</v>
      </c>
    </row>
    <row r="508" spans="1:5">
      <c r="A508" s="45" t="s">
        <v>4789</v>
      </c>
      <c r="B508" s="46" t="s">
        <v>4790</v>
      </c>
      <c r="C508" s="46" t="s">
        <v>4516</v>
      </c>
      <c r="D508" s="46" t="s">
        <v>3931</v>
      </c>
      <c r="E508" s="47" t="s">
        <v>4517</v>
      </c>
    </row>
    <row r="509" spans="1:5">
      <c r="A509" s="45" t="s">
        <v>994</v>
      </c>
      <c r="B509" s="46" t="s">
        <v>4791</v>
      </c>
      <c r="C509" s="46" t="s">
        <v>4516</v>
      </c>
      <c r="D509" s="46" t="s">
        <v>3931</v>
      </c>
      <c r="E509" s="47" t="s">
        <v>4517</v>
      </c>
    </row>
    <row r="510" spans="1:5">
      <c r="A510" s="45" t="s">
        <v>4792</v>
      </c>
      <c r="B510" s="46" t="s">
        <v>4791</v>
      </c>
      <c r="C510" s="46" t="s">
        <v>4516</v>
      </c>
      <c r="D510" s="46" t="s">
        <v>3931</v>
      </c>
      <c r="E510" s="47" t="s">
        <v>4517</v>
      </c>
    </row>
    <row r="511" spans="1:5">
      <c r="A511" s="45" t="s">
        <v>1267</v>
      </c>
      <c r="B511" s="46" t="s">
        <v>4793</v>
      </c>
      <c r="C511" s="46" t="s">
        <v>4516</v>
      </c>
      <c r="D511" s="46" t="s">
        <v>3931</v>
      </c>
      <c r="E511" s="47" t="s">
        <v>4517</v>
      </c>
    </row>
    <row r="512" spans="1:5">
      <c r="A512" s="45" t="s">
        <v>4794</v>
      </c>
      <c r="B512" s="46" t="s">
        <v>4795</v>
      </c>
      <c r="C512" s="46" t="s">
        <v>4516</v>
      </c>
      <c r="D512" s="46" t="s">
        <v>3931</v>
      </c>
      <c r="E512" s="47" t="s">
        <v>4517</v>
      </c>
    </row>
    <row r="513" spans="1:5">
      <c r="A513" s="45" t="s">
        <v>1352</v>
      </c>
      <c r="B513" s="46" t="s">
        <v>4796</v>
      </c>
      <c r="C513" s="46" t="s">
        <v>4516</v>
      </c>
      <c r="D513" s="46" t="s">
        <v>3931</v>
      </c>
      <c r="E513" s="47" t="s">
        <v>4517</v>
      </c>
    </row>
    <row r="514" spans="1:5">
      <c r="A514" s="45" t="s">
        <v>826</v>
      </c>
      <c r="B514" s="46" t="s">
        <v>4797</v>
      </c>
      <c r="C514" s="46" t="s">
        <v>4516</v>
      </c>
      <c r="D514" s="46" t="s">
        <v>3931</v>
      </c>
      <c r="E514" s="47" t="s">
        <v>4517</v>
      </c>
    </row>
    <row r="515" spans="1:5">
      <c r="A515" s="45" t="s">
        <v>4798</v>
      </c>
      <c r="B515" s="46" t="s">
        <v>4799</v>
      </c>
      <c r="C515" s="46" t="s">
        <v>4516</v>
      </c>
      <c r="D515" s="46" t="s">
        <v>3931</v>
      </c>
      <c r="E515" s="47" t="s">
        <v>4517</v>
      </c>
    </row>
    <row r="516" spans="1:5">
      <c r="A516" s="45" t="s">
        <v>1315</v>
      </c>
      <c r="B516" s="46" t="s">
        <v>4800</v>
      </c>
      <c r="C516" s="46" t="s">
        <v>4516</v>
      </c>
      <c r="D516" s="46" t="s">
        <v>3931</v>
      </c>
      <c r="E516" s="47" t="s">
        <v>4517</v>
      </c>
    </row>
    <row r="517" spans="1:5">
      <c r="A517" s="45" t="s">
        <v>4801</v>
      </c>
      <c r="B517" s="46" t="s">
        <v>4802</v>
      </c>
      <c r="C517" s="46" t="s">
        <v>4516</v>
      </c>
      <c r="D517" s="46" t="s">
        <v>3931</v>
      </c>
      <c r="E517" s="47" t="s">
        <v>4517</v>
      </c>
    </row>
    <row r="518" spans="1:5">
      <c r="A518" s="45" t="s">
        <v>4803</v>
      </c>
      <c r="B518" s="46" t="s">
        <v>4804</v>
      </c>
      <c r="C518" s="46" t="s">
        <v>4516</v>
      </c>
      <c r="D518" s="46" t="s">
        <v>3931</v>
      </c>
      <c r="E518" s="47" t="s">
        <v>4517</v>
      </c>
    </row>
    <row r="519" spans="1:5">
      <c r="A519" s="45" t="s">
        <v>26</v>
      </c>
      <c r="B519" s="46" t="s">
        <v>4805</v>
      </c>
      <c r="C519" s="46" t="s">
        <v>4516</v>
      </c>
      <c r="D519" s="46" t="s">
        <v>3931</v>
      </c>
      <c r="E519" s="47" t="s">
        <v>4517</v>
      </c>
    </row>
    <row r="520" spans="1:5">
      <c r="A520" s="45" t="s">
        <v>4806</v>
      </c>
      <c r="B520" s="46" t="s">
        <v>4807</v>
      </c>
      <c r="C520" s="46" t="s">
        <v>4516</v>
      </c>
      <c r="D520" s="46" t="s">
        <v>3931</v>
      </c>
      <c r="E520" s="47" t="s">
        <v>4517</v>
      </c>
    </row>
    <row r="521" spans="1:5">
      <c r="A521" s="45" t="s">
        <v>4808</v>
      </c>
      <c r="B521" s="46" t="s">
        <v>4809</v>
      </c>
      <c r="C521" s="46" t="s">
        <v>4516</v>
      </c>
      <c r="D521" s="46" t="s">
        <v>3931</v>
      </c>
      <c r="E521" s="47" t="s">
        <v>4517</v>
      </c>
    </row>
    <row r="522" spans="1:5">
      <c r="A522" s="45" t="s">
        <v>1185</v>
      </c>
      <c r="B522" s="46" t="s">
        <v>4810</v>
      </c>
      <c r="C522" s="46" t="s">
        <v>4516</v>
      </c>
      <c r="D522" s="46" t="s">
        <v>3931</v>
      </c>
      <c r="E522" s="47" t="s">
        <v>4517</v>
      </c>
    </row>
    <row r="523" spans="1:5">
      <c r="A523" s="45" t="s">
        <v>4811</v>
      </c>
      <c r="B523" s="46" t="s">
        <v>4812</v>
      </c>
      <c r="C523" s="46" t="s">
        <v>4516</v>
      </c>
      <c r="D523" s="46" t="s">
        <v>3931</v>
      </c>
      <c r="E523" s="47" t="s">
        <v>4517</v>
      </c>
    </row>
    <row r="524" spans="1:5">
      <c r="A524" s="45" t="s">
        <v>4813</v>
      </c>
      <c r="B524" s="46" t="s">
        <v>4814</v>
      </c>
      <c r="C524" s="46" t="s">
        <v>4516</v>
      </c>
      <c r="D524" s="46" t="s">
        <v>3931</v>
      </c>
      <c r="E524" s="47" t="s">
        <v>4517</v>
      </c>
    </row>
    <row r="525" spans="1:5">
      <c r="A525" s="45" t="s">
        <v>4815</v>
      </c>
      <c r="B525" s="46" t="s">
        <v>4816</v>
      </c>
      <c r="C525" s="46" t="s">
        <v>4516</v>
      </c>
      <c r="D525" s="46" t="s">
        <v>3931</v>
      </c>
      <c r="E525" s="47" t="s">
        <v>4517</v>
      </c>
    </row>
    <row r="526" spans="1:5">
      <c r="A526" s="45" t="s">
        <v>4817</v>
      </c>
      <c r="B526" s="46" t="s">
        <v>4818</v>
      </c>
      <c r="C526" s="46" t="s">
        <v>4516</v>
      </c>
      <c r="D526" s="46" t="s">
        <v>3931</v>
      </c>
      <c r="E526" s="47" t="s">
        <v>4517</v>
      </c>
    </row>
    <row r="527" spans="1:5">
      <c r="A527" s="45" t="s">
        <v>4819</v>
      </c>
      <c r="B527" s="46" t="s">
        <v>4820</v>
      </c>
      <c r="C527" s="46" t="s">
        <v>4516</v>
      </c>
      <c r="D527" s="46" t="s">
        <v>3931</v>
      </c>
      <c r="E527" s="47" t="s">
        <v>4517</v>
      </c>
    </row>
    <row r="528" spans="1:5">
      <c r="A528" s="45" t="s">
        <v>4821</v>
      </c>
      <c r="B528" s="46" t="s">
        <v>4822</v>
      </c>
      <c r="C528" s="46" t="s">
        <v>4516</v>
      </c>
      <c r="D528" s="46" t="s">
        <v>3931</v>
      </c>
      <c r="E528" s="47" t="s">
        <v>4517</v>
      </c>
    </row>
    <row r="529" spans="1:5">
      <c r="A529" s="45" t="s">
        <v>1001</v>
      </c>
      <c r="B529" s="46" t="s">
        <v>4823</v>
      </c>
      <c r="C529" s="46" t="s">
        <v>4516</v>
      </c>
      <c r="D529" s="46" t="s">
        <v>3931</v>
      </c>
      <c r="E529" s="47" t="s">
        <v>4517</v>
      </c>
    </row>
    <row r="530" spans="1:5">
      <c r="A530" s="45" t="s">
        <v>4824</v>
      </c>
      <c r="B530" s="46" t="s">
        <v>4825</v>
      </c>
      <c r="C530" s="46" t="s">
        <v>4516</v>
      </c>
      <c r="D530" s="46" t="s">
        <v>3931</v>
      </c>
      <c r="E530" s="47" t="s">
        <v>4517</v>
      </c>
    </row>
    <row r="531" spans="1:5">
      <c r="A531" s="45" t="s">
        <v>4826</v>
      </c>
      <c r="B531" s="46" t="s">
        <v>4827</v>
      </c>
      <c r="C531" s="46" t="s">
        <v>4516</v>
      </c>
      <c r="D531" s="46" t="s">
        <v>3931</v>
      </c>
      <c r="E531" s="47" t="s">
        <v>4517</v>
      </c>
    </row>
    <row r="532" spans="1:5">
      <c r="A532" s="45" t="s">
        <v>4828</v>
      </c>
      <c r="B532" s="46" t="s">
        <v>4829</v>
      </c>
      <c r="C532" s="46" t="s">
        <v>4516</v>
      </c>
      <c r="D532" s="46" t="s">
        <v>3931</v>
      </c>
      <c r="E532" s="47" t="s">
        <v>4517</v>
      </c>
    </row>
    <row r="533" spans="1:5">
      <c r="A533" s="45" t="s">
        <v>1076</v>
      </c>
      <c r="B533" s="46" t="s">
        <v>4830</v>
      </c>
      <c r="C533" s="46" t="s">
        <v>4516</v>
      </c>
      <c r="D533" s="46" t="s">
        <v>3931</v>
      </c>
      <c r="E533" s="47" t="s">
        <v>4517</v>
      </c>
    </row>
    <row r="534" spans="1:5">
      <c r="A534" s="45" t="s">
        <v>1428</v>
      </c>
      <c r="B534" s="46" t="s">
        <v>4831</v>
      </c>
      <c r="C534" s="46" t="s">
        <v>4516</v>
      </c>
      <c r="D534" s="46" t="s">
        <v>3931</v>
      </c>
      <c r="E534" s="47" t="s">
        <v>4517</v>
      </c>
    </row>
    <row r="535" spans="1:5">
      <c r="A535" s="45" t="s">
        <v>4832</v>
      </c>
      <c r="B535" s="46" t="s">
        <v>4833</v>
      </c>
      <c r="C535" s="46" t="s">
        <v>4516</v>
      </c>
      <c r="D535" s="46" t="s">
        <v>3931</v>
      </c>
      <c r="E535" s="47" t="s">
        <v>4517</v>
      </c>
    </row>
    <row r="536" spans="1:5">
      <c r="A536" s="45" t="s">
        <v>4834</v>
      </c>
      <c r="B536" s="46" t="s">
        <v>4835</v>
      </c>
      <c r="C536" s="46" t="s">
        <v>4516</v>
      </c>
      <c r="D536" s="46" t="s">
        <v>3931</v>
      </c>
      <c r="E536" s="47" t="s">
        <v>4517</v>
      </c>
    </row>
    <row r="537" spans="1:5">
      <c r="A537" s="45" t="s">
        <v>1423</v>
      </c>
      <c r="B537" s="46" t="s">
        <v>4836</v>
      </c>
      <c r="C537" s="46" t="s">
        <v>4516</v>
      </c>
      <c r="D537" s="46" t="s">
        <v>3931</v>
      </c>
      <c r="E537" s="47" t="s">
        <v>4517</v>
      </c>
    </row>
    <row r="538" spans="1:5">
      <c r="A538" s="45" t="s">
        <v>4837</v>
      </c>
      <c r="B538" s="46" t="s">
        <v>4838</v>
      </c>
      <c r="C538" s="46" t="s">
        <v>4516</v>
      </c>
      <c r="D538" s="46" t="s">
        <v>3931</v>
      </c>
      <c r="E538" s="47" t="s">
        <v>4517</v>
      </c>
    </row>
    <row r="539" spans="1:5">
      <c r="A539" s="45" t="s">
        <v>1176</v>
      </c>
      <c r="B539" s="46" t="s">
        <v>4839</v>
      </c>
      <c r="C539" s="46" t="s">
        <v>4516</v>
      </c>
      <c r="D539" s="46" t="s">
        <v>3931</v>
      </c>
      <c r="E539" s="47" t="s">
        <v>4517</v>
      </c>
    </row>
    <row r="540" spans="1:5">
      <c r="A540" s="45" t="s">
        <v>1743</v>
      </c>
      <c r="B540" s="46" t="s">
        <v>4840</v>
      </c>
      <c r="C540" s="46" t="s">
        <v>4516</v>
      </c>
      <c r="D540" s="46" t="s">
        <v>3931</v>
      </c>
      <c r="E540" s="47" t="s">
        <v>4517</v>
      </c>
    </row>
    <row r="541" spans="1:5">
      <c r="A541" s="45" t="s">
        <v>1476</v>
      </c>
      <c r="B541" s="46" t="s">
        <v>4841</v>
      </c>
      <c r="C541" s="46" t="s">
        <v>4516</v>
      </c>
      <c r="D541" s="46" t="s">
        <v>3931</v>
      </c>
      <c r="E541" s="47" t="s">
        <v>4517</v>
      </c>
    </row>
    <row r="542" spans="1:5">
      <c r="A542" s="45" t="s">
        <v>1424</v>
      </c>
      <c r="B542" s="46" t="s">
        <v>4842</v>
      </c>
      <c r="C542" s="46" t="s">
        <v>4516</v>
      </c>
      <c r="D542" s="46" t="s">
        <v>3931</v>
      </c>
      <c r="E542" s="47" t="s">
        <v>4517</v>
      </c>
    </row>
    <row r="543" spans="1:5">
      <c r="A543" s="45" t="s">
        <v>4843</v>
      </c>
      <c r="B543" s="46" t="s">
        <v>4844</v>
      </c>
      <c r="C543" s="46" t="s">
        <v>4516</v>
      </c>
      <c r="D543" s="46" t="s">
        <v>3931</v>
      </c>
      <c r="E543" s="47" t="s">
        <v>4517</v>
      </c>
    </row>
    <row r="544" spans="1:5">
      <c r="A544" s="45" t="s">
        <v>1440</v>
      </c>
      <c r="B544" s="46" t="s">
        <v>4845</v>
      </c>
      <c r="C544" s="46" t="s">
        <v>4516</v>
      </c>
      <c r="D544" s="46" t="s">
        <v>3931</v>
      </c>
      <c r="E544" s="47" t="s">
        <v>4517</v>
      </c>
    </row>
    <row r="545" spans="1:5">
      <c r="A545" s="45" t="s">
        <v>731</v>
      </c>
      <c r="B545" s="46" t="s">
        <v>4846</v>
      </c>
      <c r="C545" s="46" t="s">
        <v>4516</v>
      </c>
      <c r="D545" s="46" t="s">
        <v>3931</v>
      </c>
      <c r="E545" s="47" t="s">
        <v>4517</v>
      </c>
    </row>
    <row r="546" spans="1:5">
      <c r="A546" s="45" t="s">
        <v>4847</v>
      </c>
      <c r="B546" s="46" t="s">
        <v>4848</v>
      </c>
      <c r="C546" s="46" t="s">
        <v>4516</v>
      </c>
      <c r="D546" s="46" t="s">
        <v>3931</v>
      </c>
      <c r="E546" s="47" t="s">
        <v>4517</v>
      </c>
    </row>
    <row r="547" spans="1:5">
      <c r="A547" s="45" t="s">
        <v>784</v>
      </c>
      <c r="B547" s="46" t="s">
        <v>4849</v>
      </c>
      <c r="C547" s="46" t="s">
        <v>4516</v>
      </c>
      <c r="D547" s="46" t="s">
        <v>3931</v>
      </c>
      <c r="E547" s="47" t="s">
        <v>4517</v>
      </c>
    </row>
    <row r="548" spans="1:5">
      <c r="A548" s="45" t="s">
        <v>4850</v>
      </c>
      <c r="B548" s="46" t="s">
        <v>4851</v>
      </c>
      <c r="C548" s="46" t="s">
        <v>4516</v>
      </c>
      <c r="D548" s="46" t="s">
        <v>3931</v>
      </c>
      <c r="E548" s="47" t="s">
        <v>4517</v>
      </c>
    </row>
    <row r="549" spans="1:5">
      <c r="A549" s="45" t="s">
        <v>4852</v>
      </c>
      <c r="B549" s="46" t="s">
        <v>4853</v>
      </c>
      <c r="C549" s="46" t="s">
        <v>4516</v>
      </c>
      <c r="D549" s="46" t="s">
        <v>3931</v>
      </c>
      <c r="E549" s="47" t="s">
        <v>4517</v>
      </c>
    </row>
    <row r="550" spans="1:5">
      <c r="A550" s="45" t="s">
        <v>4854</v>
      </c>
      <c r="B550" s="46" t="s">
        <v>4855</v>
      </c>
      <c r="C550" s="46" t="s">
        <v>4516</v>
      </c>
      <c r="D550" s="46" t="s">
        <v>3931</v>
      </c>
      <c r="E550" s="47" t="s">
        <v>4517</v>
      </c>
    </row>
    <row r="551" spans="1:5">
      <c r="A551" s="45" t="s">
        <v>4856</v>
      </c>
      <c r="B551" s="46" t="s">
        <v>4857</v>
      </c>
      <c r="C551" s="46" t="s">
        <v>4516</v>
      </c>
      <c r="D551" s="46" t="s">
        <v>3931</v>
      </c>
      <c r="E551" s="47" t="s">
        <v>4517</v>
      </c>
    </row>
    <row r="552" spans="1:5">
      <c r="A552" s="45" t="s">
        <v>4858</v>
      </c>
      <c r="B552" s="46" t="s">
        <v>4859</v>
      </c>
      <c r="C552" s="46" t="s">
        <v>4516</v>
      </c>
      <c r="D552" s="46" t="s">
        <v>3931</v>
      </c>
      <c r="E552" s="47" t="s">
        <v>4517</v>
      </c>
    </row>
    <row r="553" spans="1:5">
      <c r="A553" s="45" t="s">
        <v>4860</v>
      </c>
      <c r="B553" s="46" t="s">
        <v>4861</v>
      </c>
      <c r="C553" s="46" t="s">
        <v>4516</v>
      </c>
      <c r="D553" s="46" t="s">
        <v>3931</v>
      </c>
      <c r="E553" s="47" t="s">
        <v>4517</v>
      </c>
    </row>
    <row r="554" spans="1:5">
      <c r="A554" s="45" t="s">
        <v>4862</v>
      </c>
      <c r="B554" s="46" t="s">
        <v>4863</v>
      </c>
      <c r="C554" s="46" t="s">
        <v>4516</v>
      </c>
      <c r="D554" s="46" t="s">
        <v>3931</v>
      </c>
      <c r="E554" s="47" t="s">
        <v>4517</v>
      </c>
    </row>
    <row r="555" spans="1:5">
      <c r="A555" s="45" t="s">
        <v>4864</v>
      </c>
      <c r="B555" s="46" t="s">
        <v>4865</v>
      </c>
      <c r="C555" s="46" t="s">
        <v>4516</v>
      </c>
      <c r="D555" s="46" t="s">
        <v>3931</v>
      </c>
      <c r="E555" s="47" t="s">
        <v>4517</v>
      </c>
    </row>
    <row r="556" spans="1:5">
      <c r="A556" s="45" t="s">
        <v>1736</v>
      </c>
      <c r="B556" s="46" t="s">
        <v>4866</v>
      </c>
      <c r="C556" s="46" t="s">
        <v>4516</v>
      </c>
      <c r="D556" s="46" t="s">
        <v>3931</v>
      </c>
      <c r="E556" s="47" t="s">
        <v>4517</v>
      </c>
    </row>
    <row r="557" spans="1:5">
      <c r="A557" s="45" t="s">
        <v>4867</v>
      </c>
      <c r="B557" s="46" t="s">
        <v>4868</v>
      </c>
      <c r="C557" s="46" t="s">
        <v>4516</v>
      </c>
      <c r="D557" s="46" t="s">
        <v>3931</v>
      </c>
      <c r="E557" s="47" t="s">
        <v>4517</v>
      </c>
    </row>
    <row r="558" spans="1:5">
      <c r="A558" s="45" t="s">
        <v>4869</v>
      </c>
      <c r="B558" s="46" t="s">
        <v>4870</v>
      </c>
      <c r="C558" s="46" t="s">
        <v>4516</v>
      </c>
      <c r="D558" s="46" t="s">
        <v>3931</v>
      </c>
      <c r="E558" s="47" t="s">
        <v>4517</v>
      </c>
    </row>
    <row r="559" spans="1:5">
      <c r="A559" s="45" t="s">
        <v>4871</v>
      </c>
      <c r="B559" s="46" t="s">
        <v>4872</v>
      </c>
      <c r="C559" s="46" t="s">
        <v>4516</v>
      </c>
      <c r="D559" s="46" t="s">
        <v>3931</v>
      </c>
      <c r="E559" s="47" t="s">
        <v>4517</v>
      </c>
    </row>
    <row r="560" spans="1:5">
      <c r="A560" s="45" t="s">
        <v>4873</v>
      </c>
      <c r="B560" s="46" t="s">
        <v>4874</v>
      </c>
      <c r="C560" s="46" t="s">
        <v>4516</v>
      </c>
      <c r="D560" s="46" t="s">
        <v>3931</v>
      </c>
      <c r="E560" s="47" t="s">
        <v>4517</v>
      </c>
    </row>
    <row r="561" spans="1:5">
      <c r="A561" s="45" t="s">
        <v>4875</v>
      </c>
      <c r="B561" s="46" t="s">
        <v>4876</v>
      </c>
      <c r="C561" s="46" t="s">
        <v>4516</v>
      </c>
      <c r="D561" s="46" t="s">
        <v>3931</v>
      </c>
      <c r="E561" s="47" t="s">
        <v>4517</v>
      </c>
    </row>
    <row r="562" spans="1:5">
      <c r="A562" s="45" t="s">
        <v>2391</v>
      </c>
      <c r="B562" s="46" t="s">
        <v>4877</v>
      </c>
      <c r="C562" s="46" t="s">
        <v>4516</v>
      </c>
      <c r="D562" s="46" t="s">
        <v>3931</v>
      </c>
      <c r="E562" s="47" t="s">
        <v>4517</v>
      </c>
    </row>
    <row r="563" spans="1:5">
      <c r="A563" s="45" t="s">
        <v>4878</v>
      </c>
      <c r="B563" s="46" t="s">
        <v>4879</v>
      </c>
      <c r="C563" s="46" t="s">
        <v>4516</v>
      </c>
      <c r="D563" s="46" t="s">
        <v>3931</v>
      </c>
      <c r="E563" s="47" t="s">
        <v>4517</v>
      </c>
    </row>
    <row r="564" spans="1:5">
      <c r="A564" s="45" t="s">
        <v>4880</v>
      </c>
      <c r="B564" s="46" t="s">
        <v>4881</v>
      </c>
      <c r="C564" s="46" t="s">
        <v>4516</v>
      </c>
      <c r="D564" s="46" t="s">
        <v>3931</v>
      </c>
      <c r="E564" s="47" t="s">
        <v>4517</v>
      </c>
    </row>
    <row r="565" spans="1:5">
      <c r="A565" s="45" t="s">
        <v>4882</v>
      </c>
      <c r="B565" s="46" t="s">
        <v>4883</v>
      </c>
      <c r="C565" s="46" t="s">
        <v>4516</v>
      </c>
      <c r="D565" s="46" t="s">
        <v>3931</v>
      </c>
      <c r="E565" s="47" t="s">
        <v>4517</v>
      </c>
    </row>
    <row r="566" spans="1:5">
      <c r="A566" s="45" t="s">
        <v>4884</v>
      </c>
      <c r="B566" s="46" t="s">
        <v>4885</v>
      </c>
      <c r="C566" s="46" t="s">
        <v>4516</v>
      </c>
      <c r="D566" s="46" t="s">
        <v>3931</v>
      </c>
      <c r="E566" s="47" t="s">
        <v>4517</v>
      </c>
    </row>
    <row r="567" spans="1:5">
      <c r="A567" s="45" t="s">
        <v>1810</v>
      </c>
      <c r="B567" s="46" t="s">
        <v>4886</v>
      </c>
      <c r="C567" s="46" t="s">
        <v>4516</v>
      </c>
      <c r="D567" s="46" t="s">
        <v>3931</v>
      </c>
      <c r="E567" s="47" t="s">
        <v>4517</v>
      </c>
    </row>
    <row r="568" spans="1:5">
      <c r="A568" s="45" t="s">
        <v>4887</v>
      </c>
      <c r="B568" s="46" t="s">
        <v>4888</v>
      </c>
      <c r="C568" s="46" t="s">
        <v>4516</v>
      </c>
      <c r="D568" s="46" t="s">
        <v>3931</v>
      </c>
      <c r="E568" s="47" t="s">
        <v>4517</v>
      </c>
    </row>
    <row r="569" spans="1:5">
      <c r="A569" s="45" t="s">
        <v>1435</v>
      </c>
      <c r="B569" s="46" t="s">
        <v>4889</v>
      </c>
      <c r="C569" s="46" t="s">
        <v>4516</v>
      </c>
      <c r="D569" s="46" t="s">
        <v>3931</v>
      </c>
      <c r="E569" s="47" t="s">
        <v>4517</v>
      </c>
    </row>
    <row r="570" spans="1:5">
      <c r="A570" s="45" t="s">
        <v>797</v>
      </c>
      <c r="B570" s="46" t="s">
        <v>4890</v>
      </c>
      <c r="C570" s="46" t="s">
        <v>4516</v>
      </c>
      <c r="D570" s="46" t="s">
        <v>3931</v>
      </c>
      <c r="E570" s="47" t="s">
        <v>4517</v>
      </c>
    </row>
    <row r="571" spans="1:5">
      <c r="A571" s="45" t="s">
        <v>601</v>
      </c>
      <c r="B571" s="46" t="s">
        <v>4891</v>
      </c>
      <c r="C571" s="46" t="s">
        <v>4516</v>
      </c>
      <c r="D571" s="46" t="s">
        <v>3931</v>
      </c>
      <c r="E571" s="47" t="s">
        <v>4517</v>
      </c>
    </row>
    <row r="572" spans="1:5">
      <c r="A572" s="45" t="s">
        <v>30</v>
      </c>
      <c r="B572" s="46" t="s">
        <v>4892</v>
      </c>
      <c r="C572" s="46" t="s">
        <v>4516</v>
      </c>
      <c r="D572" s="46" t="s">
        <v>3931</v>
      </c>
      <c r="E572" s="47" t="s">
        <v>4517</v>
      </c>
    </row>
    <row r="573" spans="1:5">
      <c r="A573" s="45" t="s">
        <v>4893</v>
      </c>
      <c r="B573" s="46" t="s">
        <v>4894</v>
      </c>
      <c r="C573" s="46" t="s">
        <v>4516</v>
      </c>
      <c r="D573" s="46" t="s">
        <v>3931</v>
      </c>
      <c r="E573" s="47" t="s">
        <v>4517</v>
      </c>
    </row>
    <row r="574" spans="1:5">
      <c r="A574" s="45" t="s">
        <v>4895</v>
      </c>
      <c r="B574" s="46" t="s">
        <v>4896</v>
      </c>
      <c r="C574" s="46" t="s">
        <v>4516</v>
      </c>
      <c r="D574" s="46" t="s">
        <v>3931</v>
      </c>
      <c r="E574" s="47" t="s">
        <v>4517</v>
      </c>
    </row>
    <row r="575" spans="1:5">
      <c r="A575" s="45" t="s">
        <v>4897</v>
      </c>
      <c r="B575" s="46" t="s">
        <v>4898</v>
      </c>
      <c r="C575" s="46" t="s">
        <v>4516</v>
      </c>
      <c r="D575" s="46" t="s">
        <v>3931</v>
      </c>
      <c r="E575" s="47" t="s">
        <v>4517</v>
      </c>
    </row>
    <row r="576" spans="1:5">
      <c r="A576" s="45" t="s">
        <v>4899</v>
      </c>
      <c r="B576" s="46" t="s">
        <v>4900</v>
      </c>
      <c r="C576" s="46" t="s">
        <v>4516</v>
      </c>
      <c r="D576" s="46" t="s">
        <v>3931</v>
      </c>
      <c r="E576" s="47" t="s">
        <v>4517</v>
      </c>
    </row>
    <row r="577" spans="1:5">
      <c r="A577" s="45" t="s">
        <v>4901</v>
      </c>
      <c r="B577" s="46" t="s">
        <v>4902</v>
      </c>
      <c r="C577" s="46" t="s">
        <v>4516</v>
      </c>
      <c r="D577" s="46" t="s">
        <v>3931</v>
      </c>
      <c r="E577" s="47" t="s">
        <v>4517</v>
      </c>
    </row>
    <row r="578" spans="1:5">
      <c r="A578" s="45" t="s">
        <v>4903</v>
      </c>
      <c r="B578" s="46" t="s">
        <v>4904</v>
      </c>
      <c r="C578" s="46" t="s">
        <v>4516</v>
      </c>
      <c r="D578" s="46" t="s">
        <v>3931</v>
      </c>
      <c r="E578" s="47" t="s">
        <v>4517</v>
      </c>
    </row>
    <row r="579" spans="1:5">
      <c r="A579" s="45" t="s">
        <v>4905</v>
      </c>
      <c r="B579" s="46" t="s">
        <v>4906</v>
      </c>
      <c r="C579" s="46" t="s">
        <v>4516</v>
      </c>
      <c r="D579" s="46" t="s">
        <v>3931</v>
      </c>
      <c r="E579" s="47" t="s">
        <v>4517</v>
      </c>
    </row>
    <row r="580" spans="1:5">
      <c r="A580" s="45" t="s">
        <v>4907</v>
      </c>
      <c r="B580" s="46" t="s">
        <v>4908</v>
      </c>
      <c r="C580" s="46" t="s">
        <v>4516</v>
      </c>
      <c r="D580" s="46" t="s">
        <v>3931</v>
      </c>
      <c r="E580" s="47" t="s">
        <v>4517</v>
      </c>
    </row>
    <row r="581" spans="1:5">
      <c r="A581" s="45" t="s">
        <v>4909</v>
      </c>
      <c r="B581" s="46" t="s">
        <v>4910</v>
      </c>
      <c r="C581" s="46" t="s">
        <v>4516</v>
      </c>
      <c r="D581" s="46" t="s">
        <v>3931</v>
      </c>
      <c r="E581" s="47" t="s">
        <v>4517</v>
      </c>
    </row>
    <row r="582" spans="1:5">
      <c r="A582" s="45" t="s">
        <v>4911</v>
      </c>
      <c r="B582" s="46" t="s">
        <v>4912</v>
      </c>
      <c r="C582" s="46" t="s">
        <v>4516</v>
      </c>
      <c r="D582" s="46" t="s">
        <v>3931</v>
      </c>
      <c r="E582" s="47" t="s">
        <v>4517</v>
      </c>
    </row>
    <row r="583" spans="1:5">
      <c r="A583" s="45" t="s">
        <v>2964</v>
      </c>
      <c r="B583" s="46" t="s">
        <v>4913</v>
      </c>
      <c r="C583" s="46" t="s">
        <v>4516</v>
      </c>
      <c r="D583" s="46" t="s">
        <v>3931</v>
      </c>
      <c r="E583" s="47" t="s">
        <v>4517</v>
      </c>
    </row>
    <row r="584" spans="1:5">
      <c r="A584" s="45" t="s">
        <v>4914</v>
      </c>
      <c r="B584" s="46" t="s">
        <v>4915</v>
      </c>
      <c r="C584" s="46" t="s">
        <v>4516</v>
      </c>
      <c r="D584" s="46" t="s">
        <v>3931</v>
      </c>
      <c r="E584" s="47" t="s">
        <v>4517</v>
      </c>
    </row>
    <row r="585" spans="1:5">
      <c r="A585" s="45" t="s">
        <v>42</v>
      </c>
      <c r="B585" s="46" t="s">
        <v>4916</v>
      </c>
      <c r="C585" s="46" t="s">
        <v>4516</v>
      </c>
      <c r="D585" s="46" t="s">
        <v>3931</v>
      </c>
      <c r="E585" s="47" t="s">
        <v>4517</v>
      </c>
    </row>
    <row r="586" spans="1:5">
      <c r="A586" s="45" t="s">
        <v>4917</v>
      </c>
      <c r="B586" s="46" t="s">
        <v>4918</v>
      </c>
      <c r="C586" s="46" t="s">
        <v>4516</v>
      </c>
      <c r="D586" s="46" t="s">
        <v>3931</v>
      </c>
      <c r="E586" s="47" t="s">
        <v>4517</v>
      </c>
    </row>
    <row r="587" spans="1:5">
      <c r="A587" s="45" t="s">
        <v>1037</v>
      </c>
      <c r="B587" s="46" t="s">
        <v>4919</v>
      </c>
      <c r="C587" s="46" t="s">
        <v>4516</v>
      </c>
      <c r="D587" s="46" t="s">
        <v>3931</v>
      </c>
      <c r="E587" s="47" t="s">
        <v>4517</v>
      </c>
    </row>
    <row r="588" spans="1:5">
      <c r="A588" s="45" t="s">
        <v>1056</v>
      </c>
      <c r="B588" s="46" t="s">
        <v>4920</v>
      </c>
      <c r="C588" s="46" t="s">
        <v>4516</v>
      </c>
      <c r="D588" s="46" t="s">
        <v>3931</v>
      </c>
      <c r="E588" s="47" t="s">
        <v>4517</v>
      </c>
    </row>
    <row r="589" spans="1:5">
      <c r="A589" s="45" t="s">
        <v>493</v>
      </c>
      <c r="B589" s="46" t="s">
        <v>4921</v>
      </c>
      <c r="C589" s="46" t="s">
        <v>4516</v>
      </c>
      <c r="D589" s="46" t="s">
        <v>3931</v>
      </c>
      <c r="E589" s="47" t="s">
        <v>4517</v>
      </c>
    </row>
    <row r="590" spans="1:5">
      <c r="A590" s="45" t="s">
        <v>4922</v>
      </c>
      <c r="B590" s="46" t="s">
        <v>4923</v>
      </c>
      <c r="C590" s="46" t="s">
        <v>4516</v>
      </c>
      <c r="D590" s="46" t="s">
        <v>3931</v>
      </c>
      <c r="E590" s="47" t="s">
        <v>4517</v>
      </c>
    </row>
    <row r="591" spans="1:5">
      <c r="A591" s="45" t="s">
        <v>4924</v>
      </c>
      <c r="B591" s="46" t="s">
        <v>4925</v>
      </c>
      <c r="C591" s="46" t="s">
        <v>4516</v>
      </c>
      <c r="D591" s="46" t="s">
        <v>3931</v>
      </c>
      <c r="E591" s="47" t="s">
        <v>4517</v>
      </c>
    </row>
    <row r="592" spans="1:5">
      <c r="A592" s="45" t="s">
        <v>4926</v>
      </c>
      <c r="B592" s="46" t="s">
        <v>4927</v>
      </c>
      <c r="C592" s="46" t="s">
        <v>4516</v>
      </c>
      <c r="D592" s="46" t="s">
        <v>3931</v>
      </c>
      <c r="E592" s="47" t="s">
        <v>4517</v>
      </c>
    </row>
    <row r="593" spans="1:5">
      <c r="A593" s="45" t="s">
        <v>4928</v>
      </c>
      <c r="B593" s="46" t="s">
        <v>4929</v>
      </c>
      <c r="C593" s="46" t="s">
        <v>4516</v>
      </c>
      <c r="D593" s="46" t="s">
        <v>3931</v>
      </c>
      <c r="E593" s="47" t="s">
        <v>4517</v>
      </c>
    </row>
    <row r="594" spans="1:5">
      <c r="A594" s="45" t="s">
        <v>2779</v>
      </c>
      <c r="B594" s="46" t="s">
        <v>4930</v>
      </c>
      <c r="C594" s="46" t="s">
        <v>4516</v>
      </c>
      <c r="D594" s="46" t="s">
        <v>3931</v>
      </c>
      <c r="E594" s="47" t="s">
        <v>4517</v>
      </c>
    </row>
    <row r="595" spans="1:5">
      <c r="A595" s="45" t="s">
        <v>4931</v>
      </c>
      <c r="B595" s="46" t="s">
        <v>4932</v>
      </c>
      <c r="C595" s="46" t="s">
        <v>4516</v>
      </c>
      <c r="D595" s="46" t="s">
        <v>3931</v>
      </c>
      <c r="E595" s="47" t="s">
        <v>4517</v>
      </c>
    </row>
    <row r="596" spans="1:5">
      <c r="A596" s="45" t="s">
        <v>4933</v>
      </c>
      <c r="B596" s="46" t="s">
        <v>4934</v>
      </c>
      <c r="C596" s="46" t="s">
        <v>4516</v>
      </c>
      <c r="D596" s="46" t="s">
        <v>3931</v>
      </c>
      <c r="E596" s="47" t="s">
        <v>4517</v>
      </c>
    </row>
    <row r="597" spans="1:5">
      <c r="A597" s="45" t="s">
        <v>4935</v>
      </c>
      <c r="B597" s="46" t="s">
        <v>4936</v>
      </c>
      <c r="C597" s="46" t="s">
        <v>4516</v>
      </c>
      <c r="D597" s="46" t="s">
        <v>3931</v>
      </c>
      <c r="E597" s="47" t="s">
        <v>4517</v>
      </c>
    </row>
    <row r="598" spans="1:5">
      <c r="A598" s="45" t="s">
        <v>4937</v>
      </c>
      <c r="B598" s="46" t="s">
        <v>4938</v>
      </c>
      <c r="C598" s="46" t="s">
        <v>4516</v>
      </c>
      <c r="D598" s="46" t="s">
        <v>3931</v>
      </c>
      <c r="E598" s="47" t="s">
        <v>4517</v>
      </c>
    </row>
    <row r="599" spans="1:5">
      <c r="A599" s="45" t="s">
        <v>4939</v>
      </c>
      <c r="B599" s="46" t="s">
        <v>4940</v>
      </c>
      <c r="C599" s="46" t="s">
        <v>4516</v>
      </c>
      <c r="D599" s="46" t="s">
        <v>3931</v>
      </c>
      <c r="E599" s="47" t="s">
        <v>4517</v>
      </c>
    </row>
    <row r="600" spans="1:5">
      <c r="A600" s="45" t="s">
        <v>4941</v>
      </c>
      <c r="B600" s="46" t="s">
        <v>4942</v>
      </c>
      <c r="C600" s="46" t="s">
        <v>4516</v>
      </c>
      <c r="D600" s="46" t="s">
        <v>3931</v>
      </c>
      <c r="E600" s="47" t="s">
        <v>4517</v>
      </c>
    </row>
    <row r="601" spans="1:5">
      <c r="A601" s="45" t="s">
        <v>4943</v>
      </c>
      <c r="B601" s="46" t="s">
        <v>4944</v>
      </c>
      <c r="C601" s="46" t="s">
        <v>4516</v>
      </c>
      <c r="D601" s="46" t="s">
        <v>3931</v>
      </c>
      <c r="E601" s="47" t="s">
        <v>4517</v>
      </c>
    </row>
    <row r="602" spans="1:5">
      <c r="A602" s="45" t="s">
        <v>4945</v>
      </c>
      <c r="B602" s="46" t="s">
        <v>4946</v>
      </c>
      <c r="C602" s="46" t="s">
        <v>4516</v>
      </c>
      <c r="D602" s="46" t="s">
        <v>3931</v>
      </c>
      <c r="E602" s="47" t="s">
        <v>4517</v>
      </c>
    </row>
    <row r="603" spans="1:5">
      <c r="A603" s="45" t="s">
        <v>4947</v>
      </c>
      <c r="B603" s="46" t="s">
        <v>4948</v>
      </c>
      <c r="C603" s="46" t="s">
        <v>4516</v>
      </c>
      <c r="D603" s="46" t="s">
        <v>3931</v>
      </c>
      <c r="E603" s="47" t="s">
        <v>4517</v>
      </c>
    </row>
    <row r="604" spans="1:5">
      <c r="A604" s="45" t="s">
        <v>4949</v>
      </c>
      <c r="B604" s="46" t="s">
        <v>4950</v>
      </c>
      <c r="C604" s="46" t="s">
        <v>4516</v>
      </c>
      <c r="D604" s="46" t="s">
        <v>3931</v>
      </c>
      <c r="E604" s="47" t="s">
        <v>4517</v>
      </c>
    </row>
    <row r="605" spans="1:5">
      <c r="A605" s="45" t="s">
        <v>4951</v>
      </c>
      <c r="B605" s="46" t="s">
        <v>4952</v>
      </c>
      <c r="C605" s="46" t="s">
        <v>4516</v>
      </c>
      <c r="D605" s="46" t="s">
        <v>3931</v>
      </c>
      <c r="E605" s="47" t="s">
        <v>4517</v>
      </c>
    </row>
    <row r="606" spans="1:5">
      <c r="A606" s="45" t="s">
        <v>4953</v>
      </c>
      <c r="B606" s="46" t="s">
        <v>4954</v>
      </c>
      <c r="C606" s="46" t="s">
        <v>4516</v>
      </c>
      <c r="D606" s="46" t="s">
        <v>3931</v>
      </c>
      <c r="E606" s="47" t="s">
        <v>4517</v>
      </c>
    </row>
    <row r="607" spans="1:5">
      <c r="A607" s="45" t="s">
        <v>4955</v>
      </c>
      <c r="B607" s="46" t="s">
        <v>4956</v>
      </c>
      <c r="C607" s="46" t="s">
        <v>4516</v>
      </c>
      <c r="D607" s="46" t="s">
        <v>3931</v>
      </c>
      <c r="E607" s="47" t="s">
        <v>4517</v>
      </c>
    </row>
    <row r="608" spans="1:5">
      <c r="A608" s="45" t="s">
        <v>4957</v>
      </c>
      <c r="B608" s="46" t="s">
        <v>4958</v>
      </c>
      <c r="C608" s="46" t="s">
        <v>4516</v>
      </c>
      <c r="D608" s="46" t="s">
        <v>3931</v>
      </c>
      <c r="E608" s="47" t="s">
        <v>4517</v>
      </c>
    </row>
    <row r="609" spans="1:5">
      <c r="A609" s="45" t="s">
        <v>1101</v>
      </c>
      <c r="B609" s="46" t="s">
        <v>4959</v>
      </c>
      <c r="C609" s="46" t="s">
        <v>4516</v>
      </c>
      <c r="D609" s="46" t="s">
        <v>3931</v>
      </c>
      <c r="E609" s="47" t="s">
        <v>4517</v>
      </c>
    </row>
    <row r="610" spans="1:5">
      <c r="A610" s="45" t="s">
        <v>4960</v>
      </c>
      <c r="B610" s="46" t="s">
        <v>4961</v>
      </c>
      <c r="C610" s="46" t="s">
        <v>4516</v>
      </c>
      <c r="D610" s="46" t="s">
        <v>3931</v>
      </c>
      <c r="E610" s="47" t="s">
        <v>4517</v>
      </c>
    </row>
    <row r="611" spans="1:5">
      <c r="A611" s="45" t="s">
        <v>21</v>
      </c>
      <c r="B611" s="46" t="s">
        <v>4962</v>
      </c>
      <c r="C611" s="46" t="s">
        <v>4516</v>
      </c>
      <c r="D611" s="46" t="s">
        <v>3931</v>
      </c>
      <c r="E611" s="47" t="s">
        <v>4517</v>
      </c>
    </row>
    <row r="612" spans="1:5">
      <c r="A612" s="45" t="s">
        <v>4963</v>
      </c>
      <c r="B612" s="46" t="s">
        <v>4964</v>
      </c>
      <c r="C612" s="46" t="s">
        <v>4516</v>
      </c>
      <c r="D612" s="46" t="s">
        <v>3931</v>
      </c>
      <c r="E612" s="47" t="s">
        <v>4517</v>
      </c>
    </row>
    <row r="613" spans="1:5">
      <c r="A613" s="45" t="s">
        <v>4965</v>
      </c>
      <c r="B613" s="46" t="s">
        <v>4966</v>
      </c>
      <c r="C613" s="46" t="s">
        <v>4516</v>
      </c>
      <c r="D613" s="46" t="s">
        <v>3931</v>
      </c>
      <c r="E613" s="47" t="s">
        <v>4517</v>
      </c>
    </row>
    <row r="614" spans="1:5">
      <c r="A614" s="45" t="s">
        <v>4967</v>
      </c>
      <c r="B614" s="46" t="s">
        <v>4968</v>
      </c>
      <c r="C614" s="46" t="s">
        <v>4516</v>
      </c>
      <c r="D614" s="46" t="s">
        <v>3931</v>
      </c>
      <c r="E614" s="47" t="s">
        <v>4517</v>
      </c>
    </row>
    <row r="615" spans="1:5">
      <c r="A615" s="45" t="s">
        <v>4969</v>
      </c>
      <c r="B615" s="46" t="s">
        <v>4970</v>
      </c>
      <c r="C615" s="46" t="s">
        <v>4516</v>
      </c>
      <c r="D615" s="46" t="s">
        <v>3931</v>
      </c>
      <c r="E615" s="47" t="s">
        <v>4517</v>
      </c>
    </row>
    <row r="616" spans="1:5">
      <c r="A616" s="45" t="s">
        <v>2705</v>
      </c>
      <c r="B616" s="46" t="s">
        <v>4971</v>
      </c>
      <c r="C616" s="46" t="s">
        <v>4516</v>
      </c>
      <c r="D616" s="46" t="s">
        <v>3931</v>
      </c>
      <c r="E616" s="47" t="s">
        <v>4517</v>
      </c>
    </row>
    <row r="617" spans="1:5">
      <c r="A617" s="45" t="s">
        <v>4972</v>
      </c>
      <c r="B617" s="46" t="s">
        <v>4973</v>
      </c>
      <c r="C617" s="46" t="s">
        <v>4516</v>
      </c>
      <c r="D617" s="46" t="s">
        <v>3931</v>
      </c>
      <c r="E617" s="47" t="s">
        <v>4517</v>
      </c>
    </row>
    <row r="618" spans="1:5">
      <c r="A618" s="45" t="s">
        <v>4974</v>
      </c>
      <c r="B618" s="46" t="s">
        <v>4975</v>
      </c>
      <c r="C618" s="46" t="s">
        <v>4516</v>
      </c>
      <c r="D618" s="46" t="s">
        <v>3931</v>
      </c>
      <c r="E618" s="47" t="s">
        <v>4517</v>
      </c>
    </row>
    <row r="619" spans="1:5">
      <c r="A619" s="45" t="s">
        <v>4976</v>
      </c>
      <c r="B619" s="46" t="s">
        <v>4977</v>
      </c>
      <c r="C619" s="46" t="s">
        <v>4516</v>
      </c>
      <c r="D619" s="46" t="s">
        <v>3931</v>
      </c>
      <c r="E619" s="47" t="s">
        <v>4517</v>
      </c>
    </row>
    <row r="620" spans="1:5">
      <c r="A620" s="45" t="s">
        <v>4978</v>
      </c>
      <c r="B620" s="46" t="s">
        <v>4979</v>
      </c>
      <c r="C620" s="46" t="s">
        <v>4516</v>
      </c>
      <c r="D620" s="46" t="s">
        <v>3931</v>
      </c>
      <c r="E620" s="47" t="s">
        <v>4517</v>
      </c>
    </row>
    <row r="621" spans="1:5">
      <c r="A621" s="45" t="s">
        <v>4980</v>
      </c>
      <c r="B621" s="46" t="s">
        <v>4981</v>
      </c>
      <c r="C621" s="46" t="s">
        <v>4516</v>
      </c>
      <c r="D621" s="46" t="s">
        <v>3931</v>
      </c>
      <c r="E621" s="47" t="s">
        <v>4517</v>
      </c>
    </row>
    <row r="622" spans="1:5">
      <c r="A622" s="45" t="s">
        <v>24</v>
      </c>
      <c r="B622" s="46" t="s">
        <v>4982</v>
      </c>
      <c r="C622" s="46" t="s">
        <v>4516</v>
      </c>
      <c r="D622" s="46" t="s">
        <v>3931</v>
      </c>
      <c r="E622" s="47" t="s">
        <v>4517</v>
      </c>
    </row>
    <row r="623" spans="1:5">
      <c r="A623" s="45" t="s">
        <v>4983</v>
      </c>
      <c r="B623" s="46" t="s">
        <v>4984</v>
      </c>
      <c r="C623" s="46" t="s">
        <v>4516</v>
      </c>
      <c r="D623" s="46" t="s">
        <v>3931</v>
      </c>
      <c r="E623" s="47" t="s">
        <v>4517</v>
      </c>
    </row>
    <row r="624" spans="1:5">
      <c r="A624" s="45" t="s">
        <v>4985</v>
      </c>
      <c r="B624" s="46" t="s">
        <v>4986</v>
      </c>
      <c r="C624" s="46" t="s">
        <v>4516</v>
      </c>
      <c r="D624" s="46" t="s">
        <v>3931</v>
      </c>
      <c r="E624" s="47" t="s">
        <v>4517</v>
      </c>
    </row>
    <row r="625" spans="1:5">
      <c r="A625" s="45" t="s">
        <v>4987</v>
      </c>
      <c r="B625" s="46" t="s">
        <v>4988</v>
      </c>
      <c r="C625" s="46" t="s">
        <v>4516</v>
      </c>
      <c r="D625" s="46" t="s">
        <v>3931</v>
      </c>
      <c r="E625" s="47" t="s">
        <v>4517</v>
      </c>
    </row>
    <row r="626" spans="1:5">
      <c r="A626" s="45" t="s">
        <v>4989</v>
      </c>
      <c r="B626" s="46" t="s">
        <v>4990</v>
      </c>
      <c r="C626" s="46" t="s">
        <v>4516</v>
      </c>
      <c r="D626" s="46" t="s">
        <v>3931</v>
      </c>
      <c r="E626" s="47" t="s">
        <v>4517</v>
      </c>
    </row>
    <row r="627" spans="1:5">
      <c r="A627" s="45" t="s">
        <v>4991</v>
      </c>
      <c r="B627" s="46" t="s">
        <v>4992</v>
      </c>
      <c r="C627" s="46" t="s">
        <v>4516</v>
      </c>
      <c r="D627" s="46" t="s">
        <v>3931</v>
      </c>
      <c r="E627" s="47" t="s">
        <v>4517</v>
      </c>
    </row>
    <row r="628" spans="1:5">
      <c r="A628" s="45" t="s">
        <v>4993</v>
      </c>
      <c r="B628" s="46" t="s">
        <v>4994</v>
      </c>
      <c r="C628" s="46" t="s">
        <v>4516</v>
      </c>
      <c r="D628" s="46" t="s">
        <v>3931</v>
      </c>
      <c r="E628" s="47" t="s">
        <v>4517</v>
      </c>
    </row>
    <row r="629" spans="1:5">
      <c r="A629" s="45" t="s">
        <v>37</v>
      </c>
      <c r="B629" s="46" t="s">
        <v>4995</v>
      </c>
      <c r="C629" s="46" t="s">
        <v>4516</v>
      </c>
      <c r="D629" s="46" t="s">
        <v>3931</v>
      </c>
      <c r="E629" s="47" t="s">
        <v>4517</v>
      </c>
    </row>
    <row r="630" spans="1:5">
      <c r="A630" s="45" t="s">
        <v>4996</v>
      </c>
      <c r="B630" s="46" t="s">
        <v>4997</v>
      </c>
      <c r="C630" s="46" t="s">
        <v>4516</v>
      </c>
      <c r="D630" s="46" t="s">
        <v>3931</v>
      </c>
      <c r="E630" s="47" t="s">
        <v>4517</v>
      </c>
    </row>
    <row r="631" spans="1:5">
      <c r="A631" s="45" t="s">
        <v>620</v>
      </c>
      <c r="B631" s="46" t="s">
        <v>4998</v>
      </c>
      <c r="C631" s="46" t="s">
        <v>4516</v>
      </c>
      <c r="D631" s="46" t="s">
        <v>3931</v>
      </c>
      <c r="E631" s="47" t="s">
        <v>4517</v>
      </c>
    </row>
    <row r="632" spans="1:5">
      <c r="A632" s="45" t="s">
        <v>4999</v>
      </c>
      <c r="B632" s="46" t="s">
        <v>5000</v>
      </c>
      <c r="C632" s="46" t="s">
        <v>4516</v>
      </c>
      <c r="D632" s="46" t="s">
        <v>3931</v>
      </c>
      <c r="E632" s="47" t="s">
        <v>4517</v>
      </c>
    </row>
    <row r="633" spans="1:5">
      <c r="A633" s="45" t="s">
        <v>5001</v>
      </c>
      <c r="B633" s="46" t="s">
        <v>5002</v>
      </c>
      <c r="C633" s="46" t="s">
        <v>4516</v>
      </c>
      <c r="D633" s="46" t="s">
        <v>3931</v>
      </c>
      <c r="E633" s="47" t="s">
        <v>4517</v>
      </c>
    </row>
    <row r="634" spans="1:5">
      <c r="A634" s="45" t="s">
        <v>5003</v>
      </c>
      <c r="B634" s="46" t="s">
        <v>5004</v>
      </c>
      <c r="C634" s="46" t="s">
        <v>4516</v>
      </c>
      <c r="D634" s="46" t="s">
        <v>3931</v>
      </c>
      <c r="E634" s="47" t="s">
        <v>4517</v>
      </c>
    </row>
    <row r="635" spans="1:5">
      <c r="A635" s="45" t="s">
        <v>5005</v>
      </c>
      <c r="B635" s="46" t="s">
        <v>5006</v>
      </c>
      <c r="C635" s="46" t="s">
        <v>4516</v>
      </c>
      <c r="D635" s="46" t="s">
        <v>3931</v>
      </c>
      <c r="E635" s="47" t="s">
        <v>4517</v>
      </c>
    </row>
    <row r="636" spans="1:5">
      <c r="A636" s="45" t="s">
        <v>3386</v>
      </c>
      <c r="B636" s="46" t="s">
        <v>5007</v>
      </c>
      <c r="C636" s="46" t="s">
        <v>4516</v>
      </c>
      <c r="D636" s="46" t="s">
        <v>3931</v>
      </c>
      <c r="E636" s="47" t="s">
        <v>4517</v>
      </c>
    </row>
    <row r="637" spans="1:5">
      <c r="A637" s="45" t="s">
        <v>2187</v>
      </c>
      <c r="B637" s="46" t="s">
        <v>5008</v>
      </c>
      <c r="C637" s="46" t="s">
        <v>4516</v>
      </c>
      <c r="D637" s="46" t="s">
        <v>3931</v>
      </c>
      <c r="E637" s="47" t="s">
        <v>4517</v>
      </c>
    </row>
    <row r="638" spans="1:5">
      <c r="A638" s="45" t="s">
        <v>984</v>
      </c>
      <c r="B638" s="46" t="s">
        <v>5009</v>
      </c>
      <c r="C638" s="46" t="s">
        <v>4516</v>
      </c>
      <c r="D638" s="46" t="s">
        <v>3931</v>
      </c>
      <c r="E638" s="47" t="s">
        <v>4517</v>
      </c>
    </row>
    <row r="639" spans="1:5">
      <c r="A639" s="45" t="s">
        <v>2719</v>
      </c>
      <c r="B639" s="46" t="s">
        <v>5010</v>
      </c>
      <c r="C639" s="46" t="s">
        <v>4516</v>
      </c>
      <c r="D639" s="46" t="s">
        <v>3931</v>
      </c>
      <c r="E639" s="47" t="s">
        <v>4517</v>
      </c>
    </row>
    <row r="640" spans="1:5">
      <c r="A640" s="45" t="s">
        <v>5011</v>
      </c>
      <c r="B640" s="46" t="s">
        <v>5012</v>
      </c>
      <c r="C640" s="46" t="s">
        <v>4516</v>
      </c>
      <c r="D640" s="46" t="s">
        <v>3931</v>
      </c>
      <c r="E640" s="47" t="s">
        <v>4517</v>
      </c>
    </row>
    <row r="641" spans="1:5">
      <c r="A641" s="45" t="s">
        <v>5013</v>
      </c>
      <c r="B641" s="46" t="s">
        <v>5014</v>
      </c>
      <c r="C641" s="46" t="s">
        <v>4516</v>
      </c>
      <c r="D641" s="46" t="s">
        <v>3931</v>
      </c>
      <c r="E641" s="47" t="s">
        <v>4517</v>
      </c>
    </row>
    <row r="642" spans="1:5">
      <c r="A642" s="45" t="s">
        <v>25</v>
      </c>
      <c r="B642" s="46" t="s">
        <v>5015</v>
      </c>
      <c r="C642" s="46" t="s">
        <v>4516</v>
      </c>
      <c r="D642" s="46" t="s">
        <v>3931</v>
      </c>
      <c r="E642" s="47" t="s">
        <v>4517</v>
      </c>
    </row>
    <row r="643" spans="1:5">
      <c r="A643" s="45" t="s">
        <v>5016</v>
      </c>
      <c r="B643" s="46" t="s">
        <v>5017</v>
      </c>
      <c r="C643" s="46" t="s">
        <v>4516</v>
      </c>
      <c r="D643" s="46" t="s">
        <v>3931</v>
      </c>
      <c r="E643" s="47" t="s">
        <v>4517</v>
      </c>
    </row>
    <row r="644" spans="1:5">
      <c r="A644" s="45" t="s">
        <v>5018</v>
      </c>
      <c r="B644" s="46" t="s">
        <v>5019</v>
      </c>
      <c r="C644" s="46" t="s">
        <v>4516</v>
      </c>
      <c r="D644" s="46" t="s">
        <v>3931</v>
      </c>
      <c r="E644" s="47" t="s">
        <v>4517</v>
      </c>
    </row>
    <row r="645" spans="1:5">
      <c r="A645" s="45" t="s">
        <v>5020</v>
      </c>
      <c r="B645" s="46" t="s">
        <v>5021</v>
      </c>
      <c r="C645" s="46" t="s">
        <v>4516</v>
      </c>
      <c r="D645" s="46" t="s">
        <v>3931</v>
      </c>
      <c r="E645" s="47" t="s">
        <v>4517</v>
      </c>
    </row>
    <row r="646" spans="1:5">
      <c r="A646" s="45" t="s">
        <v>5022</v>
      </c>
      <c r="B646" s="46" t="s">
        <v>5023</v>
      </c>
      <c r="C646" s="46" t="s">
        <v>4516</v>
      </c>
      <c r="D646" s="46" t="s">
        <v>3931</v>
      </c>
      <c r="E646" s="47" t="s">
        <v>4517</v>
      </c>
    </row>
    <row r="647" spans="1:5">
      <c r="A647" s="45" t="s">
        <v>1183</v>
      </c>
      <c r="B647" s="46" t="s">
        <v>5024</v>
      </c>
      <c r="C647" s="46" t="s">
        <v>4516</v>
      </c>
      <c r="D647" s="46" t="s">
        <v>3931</v>
      </c>
      <c r="E647" s="47" t="s">
        <v>4517</v>
      </c>
    </row>
    <row r="648" spans="1:5">
      <c r="A648" s="45" t="s">
        <v>615</v>
      </c>
      <c r="B648" s="46" t="s">
        <v>5025</v>
      </c>
      <c r="C648" s="46" t="s">
        <v>4516</v>
      </c>
      <c r="D648" s="46" t="s">
        <v>3931</v>
      </c>
      <c r="E648" s="47" t="s">
        <v>4517</v>
      </c>
    </row>
    <row r="649" spans="1:5">
      <c r="A649" s="45" t="s">
        <v>5026</v>
      </c>
      <c r="B649" s="46" t="s">
        <v>5027</v>
      </c>
      <c r="C649" s="46" t="s">
        <v>4516</v>
      </c>
      <c r="D649" s="46" t="s">
        <v>3931</v>
      </c>
      <c r="E649" s="47" t="s">
        <v>4517</v>
      </c>
    </row>
    <row r="650" spans="1:5">
      <c r="A650" s="45" t="s">
        <v>5028</v>
      </c>
      <c r="B650" s="46" t="s">
        <v>5029</v>
      </c>
      <c r="C650" s="46" t="s">
        <v>4516</v>
      </c>
      <c r="D650" s="46" t="s">
        <v>3931</v>
      </c>
      <c r="E650" s="47" t="s">
        <v>4517</v>
      </c>
    </row>
    <row r="651" spans="1:5">
      <c r="A651" s="45" t="s">
        <v>3887</v>
      </c>
      <c r="B651" s="46" t="s">
        <v>5030</v>
      </c>
      <c r="C651" s="46" t="s">
        <v>4516</v>
      </c>
      <c r="D651" s="46" t="s">
        <v>3931</v>
      </c>
      <c r="E651" s="47" t="s">
        <v>4517</v>
      </c>
    </row>
    <row r="652" spans="1:5">
      <c r="A652" s="45" t="s">
        <v>3889</v>
      </c>
      <c r="B652" s="46" t="s">
        <v>5031</v>
      </c>
      <c r="C652" s="46" t="s">
        <v>4516</v>
      </c>
      <c r="D652" s="46" t="s">
        <v>3931</v>
      </c>
      <c r="E652" s="47" t="s">
        <v>4517</v>
      </c>
    </row>
    <row r="653" spans="1:5">
      <c r="A653" s="45" t="s">
        <v>2241</v>
      </c>
      <c r="B653" s="46" t="s">
        <v>5032</v>
      </c>
      <c r="C653" s="46" t="s">
        <v>4516</v>
      </c>
      <c r="D653" s="46" t="s">
        <v>3931</v>
      </c>
      <c r="E653" s="47" t="s">
        <v>4517</v>
      </c>
    </row>
    <row r="654" spans="1:5">
      <c r="A654" s="45" t="s">
        <v>5033</v>
      </c>
      <c r="B654" s="46" t="s">
        <v>5034</v>
      </c>
      <c r="C654" s="46" t="s">
        <v>4516</v>
      </c>
      <c r="D654" s="46" t="s">
        <v>3931</v>
      </c>
      <c r="E654" s="47" t="s">
        <v>4517</v>
      </c>
    </row>
    <row r="655" spans="1:5">
      <c r="A655" s="45" t="s">
        <v>5035</v>
      </c>
      <c r="B655" s="46" t="s">
        <v>5036</v>
      </c>
      <c r="C655" s="46" t="s">
        <v>4516</v>
      </c>
      <c r="D655" s="46" t="s">
        <v>3931</v>
      </c>
      <c r="E655" s="47" t="s">
        <v>4517</v>
      </c>
    </row>
    <row r="656" spans="1:5">
      <c r="A656" s="45" t="s">
        <v>482</v>
      </c>
      <c r="B656" s="46" t="s">
        <v>5037</v>
      </c>
      <c r="C656" s="46" t="s">
        <v>4516</v>
      </c>
      <c r="D656" s="46" t="s">
        <v>3931</v>
      </c>
      <c r="E656" s="47" t="s">
        <v>4517</v>
      </c>
    </row>
    <row r="657" spans="1:5">
      <c r="A657" s="45" t="s">
        <v>5038</v>
      </c>
      <c r="B657" s="46" t="s">
        <v>5039</v>
      </c>
      <c r="C657" s="46" t="s">
        <v>4516</v>
      </c>
      <c r="D657" s="46" t="s">
        <v>3931</v>
      </c>
      <c r="E657" s="47" t="s">
        <v>4517</v>
      </c>
    </row>
    <row r="658" spans="1:5">
      <c r="A658" s="45" t="s">
        <v>804</v>
      </c>
      <c r="B658" s="46" t="s">
        <v>5040</v>
      </c>
      <c r="C658" s="46" t="s">
        <v>4516</v>
      </c>
      <c r="D658" s="46" t="s">
        <v>3931</v>
      </c>
      <c r="E658" s="47" t="s">
        <v>4517</v>
      </c>
    </row>
    <row r="659" spans="1:5">
      <c r="A659" s="45" t="s">
        <v>5041</v>
      </c>
      <c r="B659" s="46" t="s">
        <v>5042</v>
      </c>
      <c r="C659" s="46" t="s">
        <v>4516</v>
      </c>
      <c r="D659" s="46" t="s">
        <v>3931</v>
      </c>
      <c r="E659" s="47" t="s">
        <v>4517</v>
      </c>
    </row>
    <row r="660" spans="1:5">
      <c r="A660" s="45" t="s">
        <v>903</v>
      </c>
      <c r="B660" s="46" t="s">
        <v>5043</v>
      </c>
      <c r="C660" s="46" t="s">
        <v>4516</v>
      </c>
      <c r="D660" s="46" t="s">
        <v>3931</v>
      </c>
      <c r="E660" s="47" t="s">
        <v>4517</v>
      </c>
    </row>
    <row r="661" spans="1:5">
      <c r="A661" s="45" t="s">
        <v>5044</v>
      </c>
      <c r="B661" s="46" t="s">
        <v>5045</v>
      </c>
      <c r="C661" s="46" t="s">
        <v>4516</v>
      </c>
      <c r="D661" s="46" t="s">
        <v>3931</v>
      </c>
      <c r="E661" s="47" t="s">
        <v>4517</v>
      </c>
    </row>
    <row r="662" spans="1:5">
      <c r="A662" s="45" t="s">
        <v>5046</v>
      </c>
      <c r="B662" s="46" t="s">
        <v>5047</v>
      </c>
      <c r="C662" s="46" t="s">
        <v>4516</v>
      </c>
      <c r="D662" s="46" t="s">
        <v>3931</v>
      </c>
      <c r="E662" s="47" t="s">
        <v>4517</v>
      </c>
    </row>
    <row r="663" spans="1:5">
      <c r="A663" s="45" t="s">
        <v>5048</v>
      </c>
      <c r="B663" s="46" t="s">
        <v>5049</v>
      </c>
      <c r="C663" s="46" t="s">
        <v>4516</v>
      </c>
      <c r="D663" s="46" t="s">
        <v>3931</v>
      </c>
      <c r="E663" s="47" t="s">
        <v>4517</v>
      </c>
    </row>
    <row r="664" spans="1:5">
      <c r="A664" s="45" t="s">
        <v>1069</v>
      </c>
      <c r="B664" s="46" t="s">
        <v>5050</v>
      </c>
      <c r="C664" s="46" t="s">
        <v>4516</v>
      </c>
      <c r="D664" s="46" t="s">
        <v>3931</v>
      </c>
      <c r="E664" s="47" t="s">
        <v>4517</v>
      </c>
    </row>
    <row r="665" spans="1:5">
      <c r="A665" s="45" t="s">
        <v>5051</v>
      </c>
      <c r="B665" s="46" t="s">
        <v>5052</v>
      </c>
      <c r="C665" s="46" t="s">
        <v>4516</v>
      </c>
      <c r="D665" s="46" t="s">
        <v>3931</v>
      </c>
      <c r="E665" s="47" t="s">
        <v>4517</v>
      </c>
    </row>
    <row r="666" spans="1:5">
      <c r="A666" s="45" t="s">
        <v>5053</v>
      </c>
      <c r="B666" s="46" t="s">
        <v>5054</v>
      </c>
      <c r="C666" s="46" t="s">
        <v>4516</v>
      </c>
      <c r="D666" s="46" t="s">
        <v>3931</v>
      </c>
      <c r="E666" s="47" t="s">
        <v>4517</v>
      </c>
    </row>
    <row r="667" spans="1:5">
      <c r="A667" s="45" t="s">
        <v>5055</v>
      </c>
      <c r="B667" s="46" t="s">
        <v>5056</v>
      </c>
      <c r="C667" s="46" t="s">
        <v>4516</v>
      </c>
      <c r="D667" s="46" t="s">
        <v>3931</v>
      </c>
      <c r="E667" s="47" t="s">
        <v>4517</v>
      </c>
    </row>
    <row r="668" spans="1:5">
      <c r="A668" s="45" t="s">
        <v>1040</v>
      </c>
      <c r="B668" s="46" t="s">
        <v>5057</v>
      </c>
      <c r="C668" s="46" t="s">
        <v>4516</v>
      </c>
      <c r="D668" s="46" t="s">
        <v>3931</v>
      </c>
      <c r="E668" s="47" t="s">
        <v>4517</v>
      </c>
    </row>
    <row r="669" spans="1:5">
      <c r="A669" s="45" t="s">
        <v>5058</v>
      </c>
      <c r="B669" s="46" t="s">
        <v>5059</v>
      </c>
      <c r="C669" s="46" t="s">
        <v>4516</v>
      </c>
      <c r="D669" s="46" t="s">
        <v>3931</v>
      </c>
      <c r="E669" s="47" t="s">
        <v>4517</v>
      </c>
    </row>
    <row r="670" spans="1:5">
      <c r="A670" s="45" t="s">
        <v>5060</v>
      </c>
      <c r="B670" s="46" t="s">
        <v>5061</v>
      </c>
      <c r="C670" s="46" t="s">
        <v>4516</v>
      </c>
      <c r="D670" s="46" t="s">
        <v>3931</v>
      </c>
      <c r="E670" s="47" t="s">
        <v>4517</v>
      </c>
    </row>
    <row r="671" spans="1:5">
      <c r="A671" s="45" t="s">
        <v>1068</v>
      </c>
      <c r="B671" s="46" t="s">
        <v>5062</v>
      </c>
      <c r="C671" s="46" t="s">
        <v>4516</v>
      </c>
      <c r="D671" s="46" t="s">
        <v>3931</v>
      </c>
      <c r="E671" s="47" t="s">
        <v>4517</v>
      </c>
    </row>
    <row r="672" spans="1:5">
      <c r="A672" s="45" t="s">
        <v>5063</v>
      </c>
      <c r="B672" s="46" t="s">
        <v>5064</v>
      </c>
      <c r="C672" s="46" t="s">
        <v>4516</v>
      </c>
      <c r="D672" s="46" t="s">
        <v>3931</v>
      </c>
      <c r="E672" s="47" t="s">
        <v>4517</v>
      </c>
    </row>
    <row r="673" spans="1:5">
      <c r="A673" s="45" t="s">
        <v>2191</v>
      </c>
      <c r="B673" s="46" t="s">
        <v>5065</v>
      </c>
      <c r="C673" s="46" t="s">
        <v>4516</v>
      </c>
      <c r="D673" s="46" t="s">
        <v>3931</v>
      </c>
      <c r="E673" s="47" t="s">
        <v>4517</v>
      </c>
    </row>
    <row r="674" spans="1:5">
      <c r="A674" s="45" t="s">
        <v>3201</v>
      </c>
      <c r="B674" s="46" t="s">
        <v>5066</v>
      </c>
      <c r="C674" s="46" t="s">
        <v>4516</v>
      </c>
      <c r="D674" s="46" t="s">
        <v>3931</v>
      </c>
      <c r="E674" s="47" t="s">
        <v>4517</v>
      </c>
    </row>
    <row r="675" spans="1:5">
      <c r="A675" s="45" t="s">
        <v>5067</v>
      </c>
      <c r="B675" s="46" t="s">
        <v>5068</v>
      </c>
      <c r="C675" s="46" t="s">
        <v>4516</v>
      </c>
      <c r="D675" s="46" t="s">
        <v>3931</v>
      </c>
      <c r="E675" s="47" t="s">
        <v>4517</v>
      </c>
    </row>
    <row r="676" spans="1:5">
      <c r="A676" s="45" t="s">
        <v>5069</v>
      </c>
      <c r="B676" s="46" t="s">
        <v>5070</v>
      </c>
      <c r="C676" s="46" t="s">
        <v>4516</v>
      </c>
      <c r="D676" s="46" t="s">
        <v>3931</v>
      </c>
      <c r="E676" s="47" t="s">
        <v>4517</v>
      </c>
    </row>
    <row r="677" spans="1:5">
      <c r="A677" s="45" t="s">
        <v>1041</v>
      </c>
      <c r="B677" s="46" t="s">
        <v>5071</v>
      </c>
      <c r="C677" s="46" t="s">
        <v>4516</v>
      </c>
      <c r="D677" s="46" t="s">
        <v>3931</v>
      </c>
      <c r="E677" s="47" t="s">
        <v>4517</v>
      </c>
    </row>
    <row r="678" spans="1:5">
      <c r="A678" s="45" t="s">
        <v>5072</v>
      </c>
      <c r="B678" s="46" t="s">
        <v>5073</v>
      </c>
      <c r="C678" s="46" t="s">
        <v>4516</v>
      </c>
      <c r="D678" s="46" t="s">
        <v>3931</v>
      </c>
      <c r="E678" s="47" t="s">
        <v>4517</v>
      </c>
    </row>
    <row r="679" spans="1:5">
      <c r="A679" s="45" t="s">
        <v>3433</v>
      </c>
      <c r="B679" s="46" t="s">
        <v>5074</v>
      </c>
      <c r="C679" s="46" t="s">
        <v>4516</v>
      </c>
      <c r="D679" s="46" t="s">
        <v>3931</v>
      </c>
      <c r="E679" s="47" t="s">
        <v>4517</v>
      </c>
    </row>
    <row r="680" spans="1:5">
      <c r="A680" s="45" t="s">
        <v>1842</v>
      </c>
      <c r="B680" s="46" t="s">
        <v>5075</v>
      </c>
      <c r="C680" s="46" t="s">
        <v>4516</v>
      </c>
      <c r="D680" s="46" t="s">
        <v>3931</v>
      </c>
      <c r="E680" s="47" t="s">
        <v>4517</v>
      </c>
    </row>
    <row r="681" spans="1:5">
      <c r="A681" s="45" t="s">
        <v>2196</v>
      </c>
      <c r="B681" s="46" t="s">
        <v>5076</v>
      </c>
      <c r="C681" s="46" t="s">
        <v>4516</v>
      </c>
      <c r="D681" s="46" t="s">
        <v>3931</v>
      </c>
      <c r="E681" s="47" t="s">
        <v>4517</v>
      </c>
    </row>
    <row r="682" spans="1:5">
      <c r="A682" s="45" t="s">
        <v>1111</v>
      </c>
      <c r="B682" s="46" t="s">
        <v>5077</v>
      </c>
      <c r="C682" s="46" t="s">
        <v>4516</v>
      </c>
      <c r="D682" s="46" t="s">
        <v>3931</v>
      </c>
      <c r="E682" s="47" t="s">
        <v>4517</v>
      </c>
    </row>
    <row r="683" spans="1:5">
      <c r="A683" s="45" t="s">
        <v>5078</v>
      </c>
      <c r="B683" s="46" t="s">
        <v>5079</v>
      </c>
      <c r="C683" s="46" t="s">
        <v>4516</v>
      </c>
      <c r="D683" s="46" t="s">
        <v>3931</v>
      </c>
      <c r="E683" s="47" t="s">
        <v>4517</v>
      </c>
    </row>
    <row r="684" spans="1:5">
      <c r="A684" s="45" t="s">
        <v>5080</v>
      </c>
      <c r="B684" s="46" t="s">
        <v>5081</v>
      </c>
      <c r="C684" s="46" t="s">
        <v>4516</v>
      </c>
      <c r="D684" s="46" t="s">
        <v>3931</v>
      </c>
      <c r="E684" s="47" t="s">
        <v>4517</v>
      </c>
    </row>
    <row r="685" spans="1:5">
      <c r="A685" s="45" t="s">
        <v>5082</v>
      </c>
      <c r="B685" s="46" t="s">
        <v>5083</v>
      </c>
      <c r="C685" s="46" t="s">
        <v>4516</v>
      </c>
      <c r="D685" s="46" t="s">
        <v>3931</v>
      </c>
      <c r="E685" s="47" t="s">
        <v>4517</v>
      </c>
    </row>
    <row r="686" spans="1:5">
      <c r="A686" s="45" t="s">
        <v>5084</v>
      </c>
      <c r="B686" s="46" t="s">
        <v>5085</v>
      </c>
      <c r="C686" s="46" t="s">
        <v>4516</v>
      </c>
      <c r="D686" s="46" t="s">
        <v>3931</v>
      </c>
      <c r="E686" s="47" t="s">
        <v>4517</v>
      </c>
    </row>
    <row r="687" spans="1:5">
      <c r="A687" s="45" t="s">
        <v>5086</v>
      </c>
      <c r="B687" s="46" t="s">
        <v>5087</v>
      </c>
      <c r="C687" s="46" t="s">
        <v>4516</v>
      </c>
      <c r="D687" s="46" t="s">
        <v>3931</v>
      </c>
      <c r="E687" s="47" t="s">
        <v>4517</v>
      </c>
    </row>
    <row r="688" spans="1:5">
      <c r="A688" s="45" t="s">
        <v>5088</v>
      </c>
      <c r="B688" s="46" t="s">
        <v>5089</v>
      </c>
      <c r="C688" s="46" t="s">
        <v>4516</v>
      </c>
      <c r="D688" s="46" t="s">
        <v>3931</v>
      </c>
      <c r="E688" s="47" t="s">
        <v>4517</v>
      </c>
    </row>
    <row r="689" spans="1:5">
      <c r="A689" s="45" t="s">
        <v>5090</v>
      </c>
      <c r="B689" s="46" t="s">
        <v>5091</v>
      </c>
      <c r="C689" s="46" t="s">
        <v>4516</v>
      </c>
      <c r="D689" s="46" t="s">
        <v>3931</v>
      </c>
      <c r="E689" s="47" t="s">
        <v>4517</v>
      </c>
    </row>
    <row r="690" spans="1:5">
      <c r="A690" s="45" t="s">
        <v>5092</v>
      </c>
      <c r="B690" s="46" t="s">
        <v>5093</v>
      </c>
      <c r="C690" s="46" t="s">
        <v>4516</v>
      </c>
      <c r="D690" s="46" t="s">
        <v>3931</v>
      </c>
      <c r="E690" s="47" t="s">
        <v>4517</v>
      </c>
    </row>
    <row r="691" spans="1:5">
      <c r="A691" s="45" t="s">
        <v>444</v>
      </c>
      <c r="B691" s="46" t="s">
        <v>5094</v>
      </c>
      <c r="C691" s="46" t="s">
        <v>4516</v>
      </c>
      <c r="D691" s="46" t="s">
        <v>3931</v>
      </c>
      <c r="E691" s="47" t="s">
        <v>4517</v>
      </c>
    </row>
    <row r="692" spans="1:5">
      <c r="A692" s="45" t="s">
        <v>5095</v>
      </c>
      <c r="B692" s="46" t="s">
        <v>5096</v>
      </c>
      <c r="C692" s="46" t="s">
        <v>4516</v>
      </c>
      <c r="D692" s="46" t="s">
        <v>3931</v>
      </c>
      <c r="E692" s="47" t="s">
        <v>4517</v>
      </c>
    </row>
    <row r="693" spans="1:5">
      <c r="A693" s="45" t="s">
        <v>5097</v>
      </c>
      <c r="B693" s="46" t="s">
        <v>5098</v>
      </c>
      <c r="C693" s="46" t="s">
        <v>4516</v>
      </c>
      <c r="D693" s="46" t="s">
        <v>3931</v>
      </c>
      <c r="E693" s="47" t="s">
        <v>4517</v>
      </c>
    </row>
    <row r="694" spans="1:5">
      <c r="A694" s="45" t="s">
        <v>824</v>
      </c>
      <c r="B694" s="46" t="s">
        <v>5099</v>
      </c>
      <c r="C694" s="46" t="s">
        <v>4516</v>
      </c>
      <c r="D694" s="46" t="s">
        <v>3931</v>
      </c>
      <c r="E694" s="47" t="s">
        <v>4517</v>
      </c>
    </row>
    <row r="695" spans="1:5">
      <c r="A695" s="45" t="s">
        <v>1112</v>
      </c>
      <c r="B695" s="46" t="s">
        <v>5100</v>
      </c>
      <c r="C695" s="46" t="s">
        <v>4516</v>
      </c>
      <c r="D695" s="46" t="s">
        <v>3931</v>
      </c>
      <c r="E695" s="47" t="s">
        <v>4517</v>
      </c>
    </row>
    <row r="696" spans="1:5">
      <c r="A696" s="45" t="s">
        <v>2192</v>
      </c>
      <c r="B696" s="46" t="s">
        <v>5101</v>
      </c>
      <c r="C696" s="46" t="s">
        <v>4516</v>
      </c>
      <c r="D696" s="46" t="s">
        <v>3931</v>
      </c>
      <c r="E696" s="47" t="s">
        <v>4517</v>
      </c>
    </row>
    <row r="697" spans="1:5">
      <c r="A697" s="45" t="s">
        <v>3464</v>
      </c>
      <c r="B697" s="46" t="s">
        <v>5102</v>
      </c>
      <c r="C697" s="46" t="s">
        <v>4516</v>
      </c>
      <c r="D697" s="46" t="s">
        <v>3931</v>
      </c>
      <c r="E697" s="47" t="s">
        <v>4517</v>
      </c>
    </row>
    <row r="698" spans="1:5">
      <c r="A698" s="45" t="s">
        <v>5103</v>
      </c>
      <c r="B698" s="46" t="s">
        <v>5104</v>
      </c>
      <c r="C698" s="46" t="s">
        <v>4516</v>
      </c>
      <c r="D698" s="46" t="s">
        <v>3931</v>
      </c>
      <c r="E698" s="47" t="s">
        <v>4517</v>
      </c>
    </row>
    <row r="699" spans="1:5">
      <c r="A699" s="45" t="s">
        <v>816</v>
      </c>
      <c r="B699" s="46" t="s">
        <v>5105</v>
      </c>
      <c r="C699" s="46" t="s">
        <v>4516</v>
      </c>
      <c r="D699" s="46" t="s">
        <v>3931</v>
      </c>
      <c r="E699" s="47" t="s">
        <v>4517</v>
      </c>
    </row>
    <row r="700" spans="1:5">
      <c r="A700" s="45" t="s">
        <v>5106</v>
      </c>
      <c r="B700" s="46" t="s">
        <v>5107</v>
      </c>
      <c r="C700" s="46" t="s">
        <v>4516</v>
      </c>
      <c r="D700" s="46" t="s">
        <v>3931</v>
      </c>
      <c r="E700" s="47" t="s">
        <v>4517</v>
      </c>
    </row>
    <row r="701" spans="1:5">
      <c r="A701" s="45" t="s">
        <v>5108</v>
      </c>
      <c r="B701" s="46" t="s">
        <v>5109</v>
      </c>
      <c r="C701" s="46" t="s">
        <v>4516</v>
      </c>
      <c r="D701" s="46" t="s">
        <v>3931</v>
      </c>
      <c r="E701" s="47" t="s">
        <v>4517</v>
      </c>
    </row>
    <row r="702" spans="1:5">
      <c r="A702" s="45" t="s">
        <v>2654</v>
      </c>
      <c r="B702" s="46" t="s">
        <v>5110</v>
      </c>
      <c r="C702" s="46" t="s">
        <v>4516</v>
      </c>
      <c r="D702" s="46" t="s">
        <v>3931</v>
      </c>
      <c r="E702" s="47" t="s">
        <v>4517</v>
      </c>
    </row>
    <row r="703" spans="1:5">
      <c r="A703" s="45" t="s">
        <v>5111</v>
      </c>
      <c r="B703" s="46" t="s">
        <v>5112</v>
      </c>
      <c r="C703" s="46" t="s">
        <v>4516</v>
      </c>
      <c r="D703" s="46" t="s">
        <v>3931</v>
      </c>
      <c r="E703" s="47" t="s">
        <v>4517</v>
      </c>
    </row>
    <row r="704" spans="1:5">
      <c r="A704" s="45" t="s">
        <v>5113</v>
      </c>
      <c r="B704" s="46" t="s">
        <v>5114</v>
      </c>
      <c r="C704" s="46" t="s">
        <v>4516</v>
      </c>
      <c r="D704" s="46" t="s">
        <v>3931</v>
      </c>
      <c r="E704" s="47" t="s">
        <v>4517</v>
      </c>
    </row>
    <row r="705" spans="1:5">
      <c r="A705" s="45" t="s">
        <v>5115</v>
      </c>
      <c r="B705" s="46" t="s">
        <v>5116</v>
      </c>
      <c r="C705" s="46" t="s">
        <v>4516</v>
      </c>
      <c r="D705" s="46" t="s">
        <v>3931</v>
      </c>
      <c r="E705" s="47" t="s">
        <v>4517</v>
      </c>
    </row>
    <row r="706" spans="1:5">
      <c r="A706" s="45" t="s">
        <v>5117</v>
      </c>
      <c r="B706" s="46" t="s">
        <v>5118</v>
      </c>
      <c r="C706" s="46" t="s">
        <v>4516</v>
      </c>
      <c r="D706" s="46" t="s">
        <v>3931</v>
      </c>
      <c r="E706" s="47" t="s">
        <v>4517</v>
      </c>
    </row>
    <row r="707" spans="1:5">
      <c r="A707" s="45" t="s">
        <v>5119</v>
      </c>
      <c r="B707" s="46" t="s">
        <v>5120</v>
      </c>
      <c r="C707" s="46" t="s">
        <v>4516</v>
      </c>
      <c r="D707" s="46" t="s">
        <v>3931</v>
      </c>
      <c r="E707" s="47" t="s">
        <v>4517</v>
      </c>
    </row>
    <row r="708" spans="1:5">
      <c r="A708" s="45" t="s">
        <v>5121</v>
      </c>
      <c r="B708" s="46" t="s">
        <v>5122</v>
      </c>
      <c r="C708" s="46" t="s">
        <v>4516</v>
      </c>
      <c r="D708" s="46" t="s">
        <v>3931</v>
      </c>
      <c r="E708" s="47" t="s">
        <v>4517</v>
      </c>
    </row>
    <row r="709" spans="1:5">
      <c r="A709" s="45" t="s">
        <v>46</v>
      </c>
      <c r="B709" s="46" t="s">
        <v>5123</v>
      </c>
      <c r="C709" s="46" t="s">
        <v>4516</v>
      </c>
      <c r="D709" s="46" t="s">
        <v>3931</v>
      </c>
      <c r="E709" s="47" t="s">
        <v>4517</v>
      </c>
    </row>
    <row r="710" spans="1:5">
      <c r="A710" s="45" t="s">
        <v>391</v>
      </c>
      <c r="B710" s="46" t="s">
        <v>5124</v>
      </c>
      <c r="C710" s="46" t="s">
        <v>4516</v>
      </c>
      <c r="D710" s="46" t="s">
        <v>3931</v>
      </c>
      <c r="E710" s="47" t="s">
        <v>4517</v>
      </c>
    </row>
    <row r="711" spans="1:5">
      <c r="A711" s="45" t="s">
        <v>5125</v>
      </c>
      <c r="B711" s="46" t="s">
        <v>5126</v>
      </c>
      <c r="C711" s="46" t="s">
        <v>4516</v>
      </c>
      <c r="D711" s="46" t="s">
        <v>3931</v>
      </c>
      <c r="E711" s="47" t="s">
        <v>4517</v>
      </c>
    </row>
    <row r="712" spans="1:5">
      <c r="A712" s="45" t="s">
        <v>5127</v>
      </c>
      <c r="B712" s="46" t="s">
        <v>5128</v>
      </c>
      <c r="C712" s="46" t="s">
        <v>4516</v>
      </c>
      <c r="D712" s="46" t="s">
        <v>3931</v>
      </c>
      <c r="E712" s="47" t="s">
        <v>4517</v>
      </c>
    </row>
    <row r="713" spans="1:5">
      <c r="A713" s="45" t="s">
        <v>856</v>
      </c>
      <c r="B713" s="46" t="s">
        <v>5129</v>
      </c>
      <c r="C713" s="46" t="s">
        <v>4516</v>
      </c>
      <c r="D713" s="46" t="s">
        <v>3931</v>
      </c>
      <c r="E713" s="47" t="s">
        <v>4517</v>
      </c>
    </row>
    <row r="714" spans="1:5">
      <c r="A714" s="45" t="s">
        <v>5130</v>
      </c>
      <c r="B714" s="46" t="s">
        <v>5131</v>
      </c>
      <c r="C714" s="46" t="s">
        <v>4516</v>
      </c>
      <c r="D714" s="46" t="s">
        <v>3931</v>
      </c>
      <c r="E714" s="47" t="s">
        <v>4517</v>
      </c>
    </row>
    <row r="715" spans="1:5">
      <c r="A715" s="45" t="s">
        <v>5132</v>
      </c>
      <c r="B715" s="46" t="s">
        <v>5133</v>
      </c>
      <c r="C715" s="46" t="s">
        <v>4516</v>
      </c>
      <c r="D715" s="46" t="s">
        <v>3931</v>
      </c>
      <c r="E715" s="47" t="s">
        <v>4517</v>
      </c>
    </row>
    <row r="716" spans="1:5">
      <c r="A716" s="45" t="s">
        <v>5134</v>
      </c>
      <c r="B716" s="46" t="s">
        <v>5135</v>
      </c>
      <c r="C716" s="46" t="s">
        <v>4516</v>
      </c>
      <c r="D716" s="46" t="s">
        <v>3931</v>
      </c>
      <c r="E716" s="47" t="s">
        <v>4517</v>
      </c>
    </row>
    <row r="717" spans="1:5">
      <c r="A717" s="45" t="s">
        <v>3526</v>
      </c>
      <c r="B717" s="46" t="s">
        <v>5136</v>
      </c>
      <c r="C717" s="46" t="s">
        <v>4516</v>
      </c>
      <c r="D717" s="46" t="s">
        <v>3931</v>
      </c>
      <c r="E717" s="47" t="s">
        <v>4517</v>
      </c>
    </row>
    <row r="718" spans="1:5">
      <c r="A718" s="45" t="s">
        <v>1042</v>
      </c>
      <c r="B718" s="46" t="s">
        <v>5137</v>
      </c>
      <c r="C718" s="46" t="s">
        <v>4516</v>
      </c>
      <c r="D718" s="46" t="s">
        <v>3931</v>
      </c>
      <c r="E718" s="47" t="s">
        <v>4517</v>
      </c>
    </row>
    <row r="719" spans="1:5">
      <c r="A719" s="45" t="s">
        <v>5138</v>
      </c>
      <c r="B719" s="46" t="s">
        <v>5139</v>
      </c>
      <c r="C719" s="46" t="s">
        <v>4516</v>
      </c>
      <c r="D719" s="46" t="s">
        <v>3931</v>
      </c>
      <c r="E719" s="47" t="s">
        <v>4517</v>
      </c>
    </row>
    <row r="720" spans="1:5">
      <c r="A720" s="45" t="s">
        <v>923</v>
      </c>
      <c r="B720" s="46" t="s">
        <v>5140</v>
      </c>
      <c r="C720" s="46" t="s">
        <v>4516</v>
      </c>
      <c r="D720" s="46" t="s">
        <v>3931</v>
      </c>
      <c r="E720" s="47" t="s">
        <v>4517</v>
      </c>
    </row>
    <row r="721" spans="1:5">
      <c r="A721" s="45" t="s">
        <v>5141</v>
      </c>
      <c r="B721" s="46" t="s">
        <v>5142</v>
      </c>
      <c r="C721" s="46" t="s">
        <v>4516</v>
      </c>
      <c r="D721" s="46" t="s">
        <v>3931</v>
      </c>
      <c r="E721" s="47" t="s">
        <v>4517</v>
      </c>
    </row>
    <row r="722" spans="1:5">
      <c r="A722" s="45" t="s">
        <v>5143</v>
      </c>
      <c r="B722" s="46" t="s">
        <v>5144</v>
      </c>
      <c r="C722" s="46" t="s">
        <v>4516</v>
      </c>
      <c r="D722" s="46" t="s">
        <v>3931</v>
      </c>
      <c r="E722" s="47" t="s">
        <v>4517</v>
      </c>
    </row>
    <row r="723" spans="1:5">
      <c r="A723" s="45" t="s">
        <v>5145</v>
      </c>
      <c r="B723" s="46" t="s">
        <v>5146</v>
      </c>
      <c r="C723" s="46" t="s">
        <v>4516</v>
      </c>
      <c r="D723" s="46" t="s">
        <v>3931</v>
      </c>
      <c r="E723" s="47" t="s">
        <v>4517</v>
      </c>
    </row>
    <row r="724" spans="1:5">
      <c r="A724" s="45" t="s">
        <v>510</v>
      </c>
      <c r="B724" s="46" t="s">
        <v>5147</v>
      </c>
      <c r="C724" s="46" t="s">
        <v>4516</v>
      </c>
      <c r="D724" s="46" t="s">
        <v>3931</v>
      </c>
      <c r="E724" s="47" t="s">
        <v>4517</v>
      </c>
    </row>
    <row r="725" spans="1:5">
      <c r="A725" s="45" t="s">
        <v>5148</v>
      </c>
      <c r="B725" s="46" t="s">
        <v>5149</v>
      </c>
      <c r="C725" s="46" t="s">
        <v>4516</v>
      </c>
      <c r="D725" s="46" t="s">
        <v>3931</v>
      </c>
      <c r="E725" s="47" t="s">
        <v>4517</v>
      </c>
    </row>
    <row r="726" spans="1:5">
      <c r="A726" s="45" t="s">
        <v>741</v>
      </c>
      <c r="B726" s="46" t="s">
        <v>5150</v>
      </c>
      <c r="C726" s="46" t="s">
        <v>4516</v>
      </c>
      <c r="D726" s="46" t="s">
        <v>3931</v>
      </c>
      <c r="E726" s="47" t="s">
        <v>4517</v>
      </c>
    </row>
    <row r="727" spans="1:5">
      <c r="A727" s="45" t="s">
        <v>802</v>
      </c>
      <c r="B727" s="46" t="s">
        <v>5151</v>
      </c>
      <c r="C727" s="46" t="s">
        <v>4516</v>
      </c>
      <c r="D727" s="46" t="s">
        <v>3931</v>
      </c>
      <c r="E727" s="47" t="s">
        <v>4517</v>
      </c>
    </row>
    <row r="728" spans="1:5">
      <c r="A728" s="45" t="s">
        <v>5152</v>
      </c>
      <c r="B728" s="46" t="s">
        <v>5153</v>
      </c>
      <c r="C728" s="46" t="s">
        <v>4516</v>
      </c>
      <c r="D728" s="46" t="s">
        <v>3931</v>
      </c>
      <c r="E728" s="47" t="s">
        <v>4517</v>
      </c>
    </row>
    <row r="729" spans="1:5">
      <c r="A729" s="45" t="s">
        <v>5154</v>
      </c>
      <c r="B729" s="46" t="s">
        <v>5155</v>
      </c>
      <c r="C729" s="46" t="s">
        <v>4516</v>
      </c>
      <c r="D729" s="46" t="s">
        <v>3931</v>
      </c>
      <c r="E729" s="47" t="s">
        <v>4517</v>
      </c>
    </row>
    <row r="730" spans="1:5">
      <c r="A730" s="45" t="s">
        <v>594</v>
      </c>
      <c r="B730" s="46" t="s">
        <v>5156</v>
      </c>
      <c r="C730" s="46" t="s">
        <v>4516</v>
      </c>
      <c r="D730" s="46" t="s">
        <v>3931</v>
      </c>
      <c r="E730" s="47" t="s">
        <v>4517</v>
      </c>
    </row>
    <row r="731" spans="1:5">
      <c r="A731" s="45" t="s">
        <v>704</v>
      </c>
      <c r="B731" s="46" t="s">
        <v>5157</v>
      </c>
      <c r="C731" s="46" t="s">
        <v>4516</v>
      </c>
      <c r="D731" s="46" t="s">
        <v>3931</v>
      </c>
      <c r="E731" s="47" t="s">
        <v>4517</v>
      </c>
    </row>
    <row r="732" spans="1:5">
      <c r="A732" s="45" t="s">
        <v>808</v>
      </c>
      <c r="B732" s="46" t="s">
        <v>5158</v>
      </c>
      <c r="C732" s="46" t="s">
        <v>4516</v>
      </c>
      <c r="D732" s="46" t="s">
        <v>3931</v>
      </c>
      <c r="E732" s="47" t="s">
        <v>4517</v>
      </c>
    </row>
    <row r="733" spans="1:5">
      <c r="A733" s="45" t="s">
        <v>2613</v>
      </c>
      <c r="B733" s="46" t="s">
        <v>5159</v>
      </c>
      <c r="C733" s="46" t="s">
        <v>4516</v>
      </c>
      <c r="D733" s="46" t="s">
        <v>3931</v>
      </c>
      <c r="E733" s="47" t="s">
        <v>4517</v>
      </c>
    </row>
    <row r="734" spans="1:5">
      <c r="A734" s="45" t="s">
        <v>5160</v>
      </c>
      <c r="B734" s="46" t="s">
        <v>5161</v>
      </c>
      <c r="C734" s="46" t="s">
        <v>4516</v>
      </c>
      <c r="D734" s="46" t="s">
        <v>3931</v>
      </c>
      <c r="E734" s="47" t="s">
        <v>4517</v>
      </c>
    </row>
    <row r="735" spans="1:5">
      <c r="A735" s="45" t="s">
        <v>791</v>
      </c>
      <c r="B735" s="46" t="s">
        <v>5162</v>
      </c>
      <c r="C735" s="46" t="s">
        <v>4516</v>
      </c>
      <c r="D735" s="46" t="s">
        <v>3931</v>
      </c>
      <c r="E735" s="47" t="s">
        <v>4517</v>
      </c>
    </row>
    <row r="736" spans="1:5">
      <c r="A736" s="45" t="s">
        <v>5163</v>
      </c>
      <c r="B736" s="46" t="s">
        <v>5164</v>
      </c>
      <c r="C736" s="46" t="s">
        <v>4516</v>
      </c>
      <c r="D736" s="46" t="s">
        <v>3931</v>
      </c>
      <c r="E736" s="47" t="s">
        <v>4517</v>
      </c>
    </row>
    <row r="737" spans="1:5">
      <c r="A737" s="45" t="s">
        <v>5165</v>
      </c>
      <c r="B737" s="46" t="s">
        <v>5166</v>
      </c>
      <c r="C737" s="46" t="s">
        <v>4516</v>
      </c>
      <c r="D737" s="46" t="s">
        <v>3931</v>
      </c>
      <c r="E737" s="47" t="s">
        <v>4517</v>
      </c>
    </row>
    <row r="738" spans="1:5">
      <c r="A738" s="45" t="s">
        <v>5167</v>
      </c>
      <c r="B738" s="46" t="s">
        <v>5168</v>
      </c>
      <c r="C738" s="46" t="s">
        <v>4516</v>
      </c>
      <c r="D738" s="46" t="s">
        <v>3931</v>
      </c>
      <c r="E738" s="47" t="s">
        <v>4517</v>
      </c>
    </row>
    <row r="739" spans="1:5">
      <c r="A739" s="45" t="s">
        <v>452</v>
      </c>
      <c r="B739" s="46" t="s">
        <v>5166</v>
      </c>
      <c r="C739" s="46" t="s">
        <v>4516</v>
      </c>
      <c r="D739" s="46" t="s">
        <v>3931</v>
      </c>
      <c r="E739" s="47" t="s">
        <v>4517</v>
      </c>
    </row>
    <row r="740" spans="1:5">
      <c r="A740" s="45" t="s">
        <v>210</v>
      </c>
      <c r="B740" s="46" t="s">
        <v>5169</v>
      </c>
      <c r="C740" s="46" t="s">
        <v>4516</v>
      </c>
      <c r="D740" s="46" t="s">
        <v>3931</v>
      </c>
      <c r="E740" s="47" t="s">
        <v>4517</v>
      </c>
    </row>
    <row r="741" spans="1:5">
      <c r="A741" s="45" t="s">
        <v>891</v>
      </c>
      <c r="B741" s="46" t="s">
        <v>5170</v>
      </c>
      <c r="C741" s="46" t="s">
        <v>4516</v>
      </c>
      <c r="D741" s="46" t="s">
        <v>3931</v>
      </c>
      <c r="E741" s="47" t="s">
        <v>4517</v>
      </c>
    </row>
    <row r="742" spans="1:5">
      <c r="A742" s="45" t="s">
        <v>5171</v>
      </c>
      <c r="B742" s="46" t="s">
        <v>5172</v>
      </c>
      <c r="C742" s="46" t="s">
        <v>4516</v>
      </c>
      <c r="D742" s="46" t="s">
        <v>3931</v>
      </c>
      <c r="E742" s="47" t="s">
        <v>4517</v>
      </c>
    </row>
    <row r="743" spans="1:5">
      <c r="A743" s="45" t="s">
        <v>1043</v>
      </c>
      <c r="B743" s="46" t="s">
        <v>5173</v>
      </c>
      <c r="C743" s="46" t="s">
        <v>4516</v>
      </c>
      <c r="D743" s="46" t="s">
        <v>3931</v>
      </c>
      <c r="E743" s="47" t="s">
        <v>4517</v>
      </c>
    </row>
    <row r="744" spans="1:5">
      <c r="A744" s="45" t="s">
        <v>5174</v>
      </c>
      <c r="B744" s="46" t="s">
        <v>5175</v>
      </c>
      <c r="C744" s="46" t="s">
        <v>4516</v>
      </c>
      <c r="D744" s="46" t="s">
        <v>3931</v>
      </c>
      <c r="E744" s="47" t="s">
        <v>4517</v>
      </c>
    </row>
    <row r="745" spans="1:5">
      <c r="A745" s="45" t="s">
        <v>5176</v>
      </c>
      <c r="B745" s="46" t="s">
        <v>5177</v>
      </c>
      <c r="C745" s="46" t="s">
        <v>4516</v>
      </c>
      <c r="D745" s="46" t="s">
        <v>3931</v>
      </c>
      <c r="E745" s="47" t="s">
        <v>4517</v>
      </c>
    </row>
    <row r="746" spans="1:5">
      <c r="A746" s="45" t="s">
        <v>5178</v>
      </c>
      <c r="B746" s="46" t="s">
        <v>5179</v>
      </c>
      <c r="C746" s="46" t="s">
        <v>4516</v>
      </c>
      <c r="D746" s="46" t="s">
        <v>3931</v>
      </c>
      <c r="E746" s="47" t="s">
        <v>4517</v>
      </c>
    </row>
    <row r="747" spans="1:5">
      <c r="A747" s="45" t="s">
        <v>5180</v>
      </c>
      <c r="B747" s="46" t="s">
        <v>5181</v>
      </c>
      <c r="C747" s="46" t="s">
        <v>4516</v>
      </c>
      <c r="D747" s="46" t="s">
        <v>3931</v>
      </c>
      <c r="E747" s="47" t="s">
        <v>4517</v>
      </c>
    </row>
    <row r="748" spans="1:5">
      <c r="A748" s="45" t="s">
        <v>890</v>
      </c>
      <c r="B748" s="46" t="s">
        <v>5182</v>
      </c>
      <c r="C748" s="46" t="s">
        <v>4516</v>
      </c>
      <c r="D748" s="46" t="s">
        <v>3931</v>
      </c>
      <c r="E748" s="47" t="s">
        <v>4517</v>
      </c>
    </row>
    <row r="749" spans="1:5">
      <c r="A749" s="45" t="s">
        <v>1022</v>
      </c>
      <c r="B749" s="46" t="s">
        <v>5183</v>
      </c>
      <c r="C749" s="46" t="s">
        <v>4516</v>
      </c>
      <c r="D749" s="46" t="s">
        <v>3931</v>
      </c>
      <c r="E749" s="47" t="s">
        <v>4517</v>
      </c>
    </row>
    <row r="750" spans="1:5">
      <c r="A750" s="45" t="s">
        <v>910</v>
      </c>
      <c r="B750" s="46" t="s">
        <v>5184</v>
      </c>
      <c r="C750" s="46" t="s">
        <v>4516</v>
      </c>
      <c r="D750" s="46" t="s">
        <v>3931</v>
      </c>
      <c r="E750" s="47" t="s">
        <v>4517</v>
      </c>
    </row>
    <row r="751" spans="1:5">
      <c r="A751" s="45" t="s">
        <v>1044</v>
      </c>
      <c r="B751" s="46" t="s">
        <v>5185</v>
      </c>
      <c r="C751" s="46" t="s">
        <v>4516</v>
      </c>
      <c r="D751" s="46" t="s">
        <v>3931</v>
      </c>
      <c r="E751" s="47" t="s">
        <v>4517</v>
      </c>
    </row>
    <row r="752" spans="1:5">
      <c r="A752" s="45" t="s">
        <v>5186</v>
      </c>
      <c r="B752" s="46" t="s">
        <v>5187</v>
      </c>
      <c r="C752" s="46" t="s">
        <v>4516</v>
      </c>
      <c r="D752" s="46" t="s">
        <v>3931</v>
      </c>
      <c r="E752" s="47" t="s">
        <v>4517</v>
      </c>
    </row>
    <row r="753" spans="1:5">
      <c r="A753" s="45" t="s">
        <v>630</v>
      </c>
      <c r="B753" s="46" t="s">
        <v>5188</v>
      </c>
      <c r="C753" s="46" t="s">
        <v>4516</v>
      </c>
      <c r="D753" s="46" t="s">
        <v>3931</v>
      </c>
      <c r="E753" s="47" t="s">
        <v>4517</v>
      </c>
    </row>
    <row r="754" spans="1:5">
      <c r="A754" s="45" t="s">
        <v>5189</v>
      </c>
      <c r="B754" s="46" t="s">
        <v>5188</v>
      </c>
      <c r="C754" s="46" t="s">
        <v>4516</v>
      </c>
      <c r="D754" s="46" t="s">
        <v>3931</v>
      </c>
      <c r="E754" s="47" t="s">
        <v>4517</v>
      </c>
    </row>
    <row r="755" spans="1:5">
      <c r="A755" s="45" t="s">
        <v>5190</v>
      </c>
      <c r="B755" s="46" t="s">
        <v>5191</v>
      </c>
      <c r="C755" s="46" t="s">
        <v>4516</v>
      </c>
      <c r="D755" s="46" t="s">
        <v>3931</v>
      </c>
      <c r="E755" s="47" t="s">
        <v>4517</v>
      </c>
    </row>
    <row r="756" spans="1:5">
      <c r="A756" s="45" t="s">
        <v>5192</v>
      </c>
      <c r="B756" s="46" t="s">
        <v>5193</v>
      </c>
      <c r="C756" s="46" t="s">
        <v>4516</v>
      </c>
      <c r="D756" s="46" t="s">
        <v>3931</v>
      </c>
      <c r="E756" s="47" t="s">
        <v>4517</v>
      </c>
    </row>
    <row r="757" spans="1:5">
      <c r="A757" s="45" t="s">
        <v>5194</v>
      </c>
      <c r="B757" s="46" t="s">
        <v>5195</v>
      </c>
      <c r="C757" s="46" t="s">
        <v>4516</v>
      </c>
      <c r="D757" s="46" t="s">
        <v>3931</v>
      </c>
      <c r="E757" s="47" t="s">
        <v>4517</v>
      </c>
    </row>
    <row r="758" spans="1:5">
      <c r="A758" s="45" t="s">
        <v>5196</v>
      </c>
      <c r="B758" s="46" t="s">
        <v>5197</v>
      </c>
      <c r="C758" s="46" t="s">
        <v>4516</v>
      </c>
      <c r="D758" s="46" t="s">
        <v>3931</v>
      </c>
      <c r="E758" s="47" t="s">
        <v>4517</v>
      </c>
    </row>
    <row r="759" spans="1:5">
      <c r="A759" s="45" t="s">
        <v>5198</v>
      </c>
      <c r="B759" s="46" t="s">
        <v>5199</v>
      </c>
      <c r="C759" s="46" t="s">
        <v>4516</v>
      </c>
      <c r="D759" s="46" t="s">
        <v>3931</v>
      </c>
      <c r="E759" s="47" t="s">
        <v>4517</v>
      </c>
    </row>
    <row r="760" spans="1:5">
      <c r="A760" s="45" t="s">
        <v>5200</v>
      </c>
      <c r="B760" s="46" t="s">
        <v>5201</v>
      </c>
      <c r="C760" s="46" t="s">
        <v>4516</v>
      </c>
      <c r="D760" s="46" t="s">
        <v>3931</v>
      </c>
      <c r="E760" s="47" t="s">
        <v>4517</v>
      </c>
    </row>
    <row r="761" spans="1:5">
      <c r="A761" s="45" t="s">
        <v>3025</v>
      </c>
      <c r="B761" s="46" t="s">
        <v>5202</v>
      </c>
      <c r="C761" s="46" t="s">
        <v>4516</v>
      </c>
      <c r="D761" s="46" t="s">
        <v>3931</v>
      </c>
      <c r="E761" s="47" t="s">
        <v>4517</v>
      </c>
    </row>
    <row r="762" spans="1:5">
      <c r="A762" s="45" t="s">
        <v>5203</v>
      </c>
      <c r="B762" s="46" t="s">
        <v>5204</v>
      </c>
      <c r="C762" s="46" t="s">
        <v>4516</v>
      </c>
      <c r="D762" s="46" t="s">
        <v>3931</v>
      </c>
      <c r="E762" s="47" t="s">
        <v>4517</v>
      </c>
    </row>
    <row r="763" spans="1:5">
      <c r="A763" s="45" t="s">
        <v>5205</v>
      </c>
      <c r="B763" s="46" t="s">
        <v>5206</v>
      </c>
      <c r="C763" s="46" t="s">
        <v>4516</v>
      </c>
      <c r="D763" s="46" t="s">
        <v>3931</v>
      </c>
      <c r="E763" s="47" t="s">
        <v>4517</v>
      </c>
    </row>
    <row r="764" spans="1:5">
      <c r="A764" s="45" t="s">
        <v>5207</v>
      </c>
      <c r="B764" s="46" t="s">
        <v>5208</v>
      </c>
      <c r="C764" s="46" t="s">
        <v>4516</v>
      </c>
      <c r="D764" s="46" t="s">
        <v>3931</v>
      </c>
      <c r="E764" s="47" t="s">
        <v>4517</v>
      </c>
    </row>
    <row r="765" spans="1:5">
      <c r="A765" s="45" t="s">
        <v>5209</v>
      </c>
      <c r="B765" s="46" t="s">
        <v>5210</v>
      </c>
      <c r="C765" s="46" t="s">
        <v>4516</v>
      </c>
      <c r="D765" s="46" t="s">
        <v>3931</v>
      </c>
      <c r="E765" s="47" t="s">
        <v>4517</v>
      </c>
    </row>
    <row r="766" spans="1:5">
      <c r="A766" s="45" t="s">
        <v>5211</v>
      </c>
      <c r="B766" s="46" t="s">
        <v>5212</v>
      </c>
      <c r="C766" s="46" t="s">
        <v>4516</v>
      </c>
      <c r="D766" s="46" t="s">
        <v>3931</v>
      </c>
      <c r="E766" s="47" t="s">
        <v>4517</v>
      </c>
    </row>
    <row r="767" spans="1:5">
      <c r="A767" s="45" t="s">
        <v>673</v>
      </c>
      <c r="B767" s="46" t="s">
        <v>5213</v>
      </c>
      <c r="C767" s="46" t="s">
        <v>4516</v>
      </c>
      <c r="D767" s="46" t="s">
        <v>3931</v>
      </c>
      <c r="E767" s="47" t="s">
        <v>4517</v>
      </c>
    </row>
    <row r="768" spans="1:5">
      <c r="A768" s="45" t="s">
        <v>5214</v>
      </c>
      <c r="B768" s="46" t="s">
        <v>5215</v>
      </c>
      <c r="C768" s="46" t="s">
        <v>4516</v>
      </c>
      <c r="D768" s="46" t="s">
        <v>3931</v>
      </c>
      <c r="E768" s="47" t="s">
        <v>4517</v>
      </c>
    </row>
    <row r="769" spans="1:5">
      <c r="A769" s="45" t="s">
        <v>5216</v>
      </c>
      <c r="B769" s="46" t="s">
        <v>5217</v>
      </c>
      <c r="C769" s="46" t="s">
        <v>4516</v>
      </c>
      <c r="D769" s="46" t="s">
        <v>3931</v>
      </c>
      <c r="E769" s="47" t="s">
        <v>4517</v>
      </c>
    </row>
    <row r="770" spans="1:5">
      <c r="A770" s="45" t="s">
        <v>3132</v>
      </c>
      <c r="B770" s="46" t="s">
        <v>5218</v>
      </c>
      <c r="C770" s="46" t="s">
        <v>4516</v>
      </c>
      <c r="D770" s="46" t="s">
        <v>3931</v>
      </c>
      <c r="E770" s="47" t="s">
        <v>4517</v>
      </c>
    </row>
    <row r="771" spans="1:5">
      <c r="A771" s="45" t="s">
        <v>721</v>
      </c>
      <c r="B771" s="46" t="s">
        <v>5219</v>
      </c>
      <c r="C771" s="46" t="s">
        <v>4516</v>
      </c>
      <c r="D771" s="46" t="s">
        <v>3931</v>
      </c>
      <c r="E771" s="47" t="s">
        <v>4517</v>
      </c>
    </row>
    <row r="772" spans="1:5">
      <c r="A772" s="45" t="s">
        <v>5220</v>
      </c>
      <c r="B772" s="46" t="s">
        <v>5221</v>
      </c>
      <c r="C772" s="46" t="s">
        <v>4516</v>
      </c>
      <c r="D772" s="46" t="s">
        <v>3931</v>
      </c>
      <c r="E772" s="47" t="s">
        <v>4517</v>
      </c>
    </row>
    <row r="773" spans="1:5">
      <c r="A773" s="45" t="s">
        <v>5222</v>
      </c>
      <c r="B773" s="46" t="s">
        <v>5223</v>
      </c>
      <c r="C773" s="46" t="s">
        <v>4516</v>
      </c>
      <c r="D773" s="46" t="s">
        <v>3931</v>
      </c>
      <c r="E773" s="47" t="s">
        <v>4517</v>
      </c>
    </row>
    <row r="774" spans="1:5">
      <c r="A774" s="45" t="s">
        <v>5224</v>
      </c>
      <c r="B774" s="46" t="s">
        <v>5225</v>
      </c>
      <c r="C774" s="46" t="s">
        <v>4516</v>
      </c>
      <c r="D774" s="46" t="s">
        <v>3931</v>
      </c>
      <c r="E774" s="47" t="s">
        <v>4517</v>
      </c>
    </row>
    <row r="775" spans="1:5">
      <c r="A775" s="45" t="s">
        <v>5226</v>
      </c>
      <c r="B775" s="46" t="s">
        <v>5227</v>
      </c>
      <c r="C775" s="46" t="s">
        <v>4516</v>
      </c>
      <c r="D775" s="46" t="s">
        <v>3931</v>
      </c>
      <c r="E775" s="47" t="s">
        <v>4517</v>
      </c>
    </row>
    <row r="776" spans="1:5">
      <c r="A776" s="45" t="s">
        <v>5228</v>
      </c>
      <c r="B776" s="46" t="s">
        <v>5229</v>
      </c>
      <c r="C776" s="46" t="s">
        <v>4516</v>
      </c>
      <c r="D776" s="46" t="s">
        <v>3931</v>
      </c>
      <c r="E776" s="47" t="s">
        <v>4517</v>
      </c>
    </row>
    <row r="777" spans="1:5">
      <c r="A777" s="45" t="s">
        <v>5230</v>
      </c>
      <c r="B777" s="46" t="s">
        <v>5231</v>
      </c>
      <c r="C777" s="46" t="s">
        <v>4516</v>
      </c>
      <c r="D777" s="46" t="s">
        <v>3931</v>
      </c>
      <c r="E777" s="47" t="s">
        <v>4517</v>
      </c>
    </row>
    <row r="778" spans="1:5">
      <c r="A778" s="45" t="s">
        <v>1134</v>
      </c>
      <c r="B778" s="46" t="s">
        <v>5232</v>
      </c>
      <c r="C778" s="46" t="s">
        <v>4516</v>
      </c>
      <c r="D778" s="46" t="s">
        <v>3931</v>
      </c>
      <c r="E778" s="47" t="s">
        <v>4517</v>
      </c>
    </row>
    <row r="779" spans="1:5">
      <c r="A779" s="45" t="s">
        <v>5233</v>
      </c>
      <c r="B779" s="46" t="s">
        <v>5234</v>
      </c>
      <c r="C779" s="46" t="s">
        <v>4516</v>
      </c>
      <c r="D779" s="46" t="s">
        <v>3931</v>
      </c>
      <c r="E779" s="47" t="s">
        <v>4517</v>
      </c>
    </row>
    <row r="780" spans="1:5">
      <c r="A780" s="45" t="s">
        <v>5235</v>
      </c>
      <c r="B780" s="46" t="s">
        <v>5236</v>
      </c>
      <c r="C780" s="46" t="s">
        <v>4516</v>
      </c>
      <c r="D780" s="46" t="s">
        <v>3931</v>
      </c>
      <c r="E780" s="47" t="s">
        <v>4517</v>
      </c>
    </row>
    <row r="781" spans="1:5">
      <c r="A781" s="45" t="s">
        <v>5237</v>
      </c>
      <c r="B781" s="46" t="s">
        <v>5238</v>
      </c>
      <c r="C781" s="46" t="s">
        <v>4516</v>
      </c>
      <c r="D781" s="46" t="s">
        <v>3931</v>
      </c>
      <c r="E781" s="47" t="s">
        <v>4517</v>
      </c>
    </row>
    <row r="782" spans="1:5">
      <c r="A782" s="45" t="s">
        <v>5239</v>
      </c>
      <c r="B782" s="46" t="s">
        <v>5240</v>
      </c>
      <c r="C782" s="46" t="s">
        <v>4516</v>
      </c>
      <c r="D782" s="46" t="s">
        <v>3931</v>
      </c>
      <c r="E782" s="47" t="s">
        <v>4517</v>
      </c>
    </row>
    <row r="783" spans="1:5">
      <c r="A783" s="45" t="s">
        <v>1023</v>
      </c>
      <c r="B783" s="46" t="s">
        <v>5241</v>
      </c>
      <c r="C783" s="46" t="s">
        <v>4516</v>
      </c>
      <c r="D783" s="46" t="s">
        <v>3931</v>
      </c>
      <c r="E783" s="47" t="s">
        <v>4517</v>
      </c>
    </row>
    <row r="784" spans="1:5">
      <c r="A784" s="45" t="s">
        <v>5242</v>
      </c>
      <c r="B784" s="46" t="s">
        <v>5243</v>
      </c>
      <c r="C784" s="46" t="s">
        <v>4516</v>
      </c>
      <c r="D784" s="46" t="s">
        <v>3931</v>
      </c>
      <c r="E784" s="47" t="s">
        <v>4517</v>
      </c>
    </row>
    <row r="785" spans="1:5">
      <c r="A785" s="45" t="s">
        <v>2202</v>
      </c>
      <c r="B785" s="46" t="s">
        <v>5244</v>
      </c>
      <c r="C785" s="46" t="s">
        <v>4516</v>
      </c>
      <c r="D785" s="46" t="s">
        <v>3931</v>
      </c>
      <c r="E785" s="47" t="s">
        <v>4517</v>
      </c>
    </row>
    <row r="786" spans="1:5">
      <c r="A786" s="45" t="s">
        <v>5245</v>
      </c>
      <c r="B786" s="46" t="s">
        <v>5246</v>
      </c>
      <c r="C786" s="46" t="s">
        <v>4516</v>
      </c>
      <c r="D786" s="46" t="s">
        <v>3931</v>
      </c>
      <c r="E786" s="47" t="s">
        <v>4517</v>
      </c>
    </row>
    <row r="787" spans="1:5">
      <c r="A787" s="45" t="s">
        <v>1854</v>
      </c>
      <c r="B787" s="46" t="s">
        <v>5247</v>
      </c>
      <c r="C787" s="46" t="s">
        <v>4516</v>
      </c>
      <c r="D787" s="46" t="s">
        <v>3931</v>
      </c>
      <c r="E787" s="47" t="s">
        <v>4517</v>
      </c>
    </row>
    <row r="788" spans="1:5">
      <c r="A788" s="45" t="s">
        <v>5248</v>
      </c>
      <c r="B788" s="46" t="s">
        <v>5249</v>
      </c>
      <c r="C788" s="46" t="s">
        <v>4516</v>
      </c>
      <c r="D788" s="46" t="s">
        <v>3931</v>
      </c>
      <c r="E788" s="47" t="s">
        <v>4517</v>
      </c>
    </row>
    <row r="789" spans="1:5">
      <c r="A789" s="45" t="s">
        <v>5250</v>
      </c>
      <c r="B789" s="46" t="s">
        <v>5251</v>
      </c>
      <c r="C789" s="46" t="s">
        <v>4516</v>
      </c>
      <c r="D789" s="46" t="s">
        <v>3931</v>
      </c>
      <c r="E789" s="47" t="s">
        <v>4517</v>
      </c>
    </row>
    <row r="790" spans="1:5">
      <c r="A790" s="45" t="s">
        <v>852</v>
      </c>
      <c r="B790" s="46" t="s">
        <v>5252</v>
      </c>
      <c r="C790" s="46" t="s">
        <v>4516</v>
      </c>
      <c r="D790" s="46" t="s">
        <v>3931</v>
      </c>
      <c r="E790" s="47" t="s">
        <v>4517</v>
      </c>
    </row>
    <row r="791" spans="1:5">
      <c r="A791" s="45" t="s">
        <v>5253</v>
      </c>
      <c r="B791" s="46" t="s">
        <v>5254</v>
      </c>
      <c r="C791" s="46" t="s">
        <v>4516</v>
      </c>
      <c r="D791" s="46" t="s">
        <v>3931</v>
      </c>
      <c r="E791" s="47" t="s">
        <v>4517</v>
      </c>
    </row>
    <row r="792" spans="1:5">
      <c r="A792" s="45" t="s">
        <v>1038</v>
      </c>
      <c r="B792" s="46" t="s">
        <v>5255</v>
      </c>
      <c r="C792" s="46" t="s">
        <v>5256</v>
      </c>
      <c r="D792" s="46" t="s">
        <v>3931</v>
      </c>
      <c r="E792" s="47" t="s">
        <v>5257</v>
      </c>
    </row>
    <row r="793" spans="1:5">
      <c r="A793" s="45" t="s">
        <v>5258</v>
      </c>
      <c r="B793" s="46" t="s">
        <v>5259</v>
      </c>
      <c r="C793" s="46" t="s">
        <v>5260</v>
      </c>
      <c r="D793" s="46" t="s">
        <v>3931</v>
      </c>
      <c r="E793" s="47" t="s">
        <v>5261</v>
      </c>
    </row>
    <row r="794" spans="1:5">
      <c r="A794" s="45" t="s">
        <v>5262</v>
      </c>
      <c r="B794" s="46" t="s">
        <v>5263</v>
      </c>
      <c r="C794" s="46" t="s">
        <v>5260</v>
      </c>
      <c r="D794" s="46" t="s">
        <v>3931</v>
      </c>
      <c r="E794" s="47" t="s">
        <v>5261</v>
      </c>
    </row>
    <row r="795" spans="1:5">
      <c r="A795" s="45" t="s">
        <v>5264</v>
      </c>
      <c r="B795" s="46" t="s">
        <v>5265</v>
      </c>
      <c r="C795" s="46" t="s">
        <v>5260</v>
      </c>
      <c r="D795" s="46" t="s">
        <v>3931</v>
      </c>
      <c r="E795" s="47" t="s">
        <v>5261</v>
      </c>
    </row>
    <row r="796" spans="1:5">
      <c r="A796" s="45" t="s">
        <v>5266</v>
      </c>
      <c r="B796" s="46" t="s">
        <v>5267</v>
      </c>
      <c r="C796" s="46" t="s">
        <v>5260</v>
      </c>
      <c r="D796" s="46" t="s">
        <v>3931</v>
      </c>
      <c r="E796" s="47" t="s">
        <v>5261</v>
      </c>
    </row>
    <row r="797" spans="1:5">
      <c r="A797" s="45" t="s">
        <v>5268</v>
      </c>
      <c r="B797" s="46" t="s">
        <v>5269</v>
      </c>
      <c r="C797" s="46" t="s">
        <v>5260</v>
      </c>
      <c r="D797" s="46" t="s">
        <v>3931</v>
      </c>
      <c r="E797" s="47" t="s">
        <v>5261</v>
      </c>
    </row>
    <row r="798" spans="1:5">
      <c r="A798" s="45" t="s">
        <v>5270</v>
      </c>
      <c r="B798" s="46" t="s">
        <v>5271</v>
      </c>
      <c r="C798" s="46" t="s">
        <v>5260</v>
      </c>
      <c r="D798" s="46" t="s">
        <v>3931</v>
      </c>
      <c r="E798" s="47" t="s">
        <v>5261</v>
      </c>
    </row>
    <row r="799" spans="1:5">
      <c r="A799" s="45" t="s">
        <v>491</v>
      </c>
      <c r="B799" s="46" t="s">
        <v>4416</v>
      </c>
      <c r="C799" s="46" t="s">
        <v>5272</v>
      </c>
      <c r="D799" s="46" t="s">
        <v>3931</v>
      </c>
      <c r="E799" s="47" t="s">
        <v>5273</v>
      </c>
    </row>
    <row r="800" spans="1:5">
      <c r="A800" s="45" t="s">
        <v>3811</v>
      </c>
      <c r="B800" s="46" t="s">
        <v>5274</v>
      </c>
      <c r="C800" s="46" t="s">
        <v>5272</v>
      </c>
      <c r="D800" s="46" t="s">
        <v>3931</v>
      </c>
      <c r="E800" s="47" t="s">
        <v>5273</v>
      </c>
    </row>
    <row r="801" spans="1:5">
      <c r="A801" s="45" t="s">
        <v>1897</v>
      </c>
      <c r="B801" s="46" t="s">
        <v>5275</v>
      </c>
      <c r="C801" s="46" t="s">
        <v>5272</v>
      </c>
      <c r="D801" s="46" t="s">
        <v>3931</v>
      </c>
      <c r="E801" s="47" t="s">
        <v>5273</v>
      </c>
    </row>
    <row r="802" spans="1:5">
      <c r="A802" s="45" t="s">
        <v>5276</v>
      </c>
      <c r="B802" s="46" t="s">
        <v>5277</v>
      </c>
      <c r="C802" s="46" t="s">
        <v>5272</v>
      </c>
      <c r="D802" s="46" t="s">
        <v>3931</v>
      </c>
      <c r="E802" s="47" t="s">
        <v>5273</v>
      </c>
    </row>
    <row r="803" spans="1:5">
      <c r="A803" s="45" t="s">
        <v>5278</v>
      </c>
      <c r="B803" s="46" t="s">
        <v>5279</v>
      </c>
      <c r="C803" s="46" t="s">
        <v>5272</v>
      </c>
      <c r="D803" s="46" t="s">
        <v>3931</v>
      </c>
      <c r="E803" s="47" t="s">
        <v>5273</v>
      </c>
    </row>
    <row r="804" spans="1:5">
      <c r="A804" s="45" t="s">
        <v>5280</v>
      </c>
      <c r="B804" s="46" t="s">
        <v>5281</v>
      </c>
      <c r="C804" s="46" t="s">
        <v>5272</v>
      </c>
      <c r="D804" s="46" t="s">
        <v>3931</v>
      </c>
      <c r="E804" s="47" t="s">
        <v>5273</v>
      </c>
    </row>
    <row r="805" spans="1:5">
      <c r="A805" s="45" t="s">
        <v>5282</v>
      </c>
      <c r="B805" s="46" t="s">
        <v>5283</v>
      </c>
      <c r="C805" s="46" t="s">
        <v>5272</v>
      </c>
      <c r="D805" s="46" t="s">
        <v>3931</v>
      </c>
      <c r="E805" s="47" t="s">
        <v>5273</v>
      </c>
    </row>
    <row r="806" spans="1:5">
      <c r="A806" s="45" t="s">
        <v>1260</v>
      </c>
      <c r="B806" s="46" t="s">
        <v>5284</v>
      </c>
      <c r="C806" s="46" t="s">
        <v>5272</v>
      </c>
      <c r="D806" s="46" t="s">
        <v>3931</v>
      </c>
      <c r="E806" s="47" t="s">
        <v>5273</v>
      </c>
    </row>
    <row r="807" spans="1:5">
      <c r="A807" s="45" t="s">
        <v>497</v>
      </c>
      <c r="B807" s="46" t="s">
        <v>5285</v>
      </c>
      <c r="C807" s="46" t="s">
        <v>5272</v>
      </c>
      <c r="D807" s="46" t="s">
        <v>3931</v>
      </c>
      <c r="E807" s="47" t="s">
        <v>5273</v>
      </c>
    </row>
    <row r="808" spans="1:5">
      <c r="A808" s="45" t="s">
        <v>5286</v>
      </c>
      <c r="B808" s="46" t="s">
        <v>5287</v>
      </c>
      <c r="C808" s="46" t="s">
        <v>5272</v>
      </c>
      <c r="D808" s="46" t="s">
        <v>3931</v>
      </c>
      <c r="E808" s="47" t="s">
        <v>5273</v>
      </c>
    </row>
    <row r="809" spans="1:5">
      <c r="A809" s="45" t="s">
        <v>5288</v>
      </c>
      <c r="B809" s="46" t="s">
        <v>5289</v>
      </c>
      <c r="C809" s="46" t="s">
        <v>5272</v>
      </c>
      <c r="D809" s="46" t="s">
        <v>3931</v>
      </c>
      <c r="E809" s="47" t="s">
        <v>5273</v>
      </c>
    </row>
    <row r="810" spans="1:5">
      <c r="A810" s="45" t="s">
        <v>5290</v>
      </c>
      <c r="B810" s="46" t="s">
        <v>5291</v>
      </c>
      <c r="C810" s="46" t="s">
        <v>5272</v>
      </c>
      <c r="D810" s="46" t="s">
        <v>3931</v>
      </c>
      <c r="E810" s="47" t="s">
        <v>5273</v>
      </c>
    </row>
    <row r="811" spans="1:5">
      <c r="A811" s="45" t="s">
        <v>5292</v>
      </c>
      <c r="B811" s="46" t="s">
        <v>5293</v>
      </c>
      <c r="C811" s="46" t="s">
        <v>5272</v>
      </c>
      <c r="D811" s="46" t="s">
        <v>3931</v>
      </c>
      <c r="E811" s="47" t="s">
        <v>5273</v>
      </c>
    </row>
    <row r="812" spans="1:5">
      <c r="A812" s="45" t="s">
        <v>5294</v>
      </c>
      <c r="B812" s="46" t="s">
        <v>5295</v>
      </c>
      <c r="C812" s="46" t="s">
        <v>5272</v>
      </c>
      <c r="D812" s="46" t="s">
        <v>3931</v>
      </c>
      <c r="E812" s="47" t="s">
        <v>5273</v>
      </c>
    </row>
    <row r="813" spans="1:5">
      <c r="A813" s="45" t="s">
        <v>978</v>
      </c>
      <c r="B813" s="46" t="s">
        <v>5296</v>
      </c>
      <c r="C813" s="46" t="s">
        <v>5272</v>
      </c>
      <c r="D813" s="46" t="s">
        <v>3931</v>
      </c>
      <c r="E813" s="47" t="s">
        <v>5273</v>
      </c>
    </row>
    <row r="814" spans="1:5">
      <c r="A814" s="45" t="s">
        <v>5297</v>
      </c>
      <c r="B814" s="46" t="s">
        <v>5298</v>
      </c>
      <c r="C814" s="46" t="s">
        <v>5272</v>
      </c>
      <c r="D814" s="46" t="s">
        <v>3931</v>
      </c>
      <c r="E814" s="47" t="s">
        <v>5273</v>
      </c>
    </row>
    <row r="815" spans="1:5">
      <c r="A815" s="45" t="s">
        <v>5299</v>
      </c>
      <c r="B815" s="46" t="s">
        <v>5300</v>
      </c>
      <c r="C815" s="46" t="s">
        <v>5272</v>
      </c>
      <c r="D815" s="46" t="s">
        <v>3931</v>
      </c>
      <c r="E815" s="47" t="s">
        <v>5273</v>
      </c>
    </row>
    <row r="816" spans="1:5">
      <c r="A816" s="45" t="s">
        <v>1416</v>
      </c>
      <c r="B816" s="46" t="s">
        <v>5301</v>
      </c>
      <c r="C816" s="46" t="s">
        <v>5272</v>
      </c>
      <c r="D816" s="46" t="s">
        <v>3931</v>
      </c>
      <c r="E816" s="47" t="s">
        <v>5273</v>
      </c>
    </row>
    <row r="817" spans="1:5">
      <c r="A817" s="45" t="s">
        <v>5302</v>
      </c>
      <c r="B817" s="46" t="s">
        <v>5303</v>
      </c>
      <c r="C817" s="46" t="s">
        <v>5272</v>
      </c>
      <c r="D817" s="46" t="s">
        <v>3931</v>
      </c>
      <c r="E817" s="47" t="s">
        <v>5273</v>
      </c>
    </row>
    <row r="818" spans="1:5">
      <c r="A818" s="45" t="s">
        <v>5304</v>
      </c>
      <c r="B818" s="46" t="s">
        <v>5305</v>
      </c>
      <c r="C818" s="46" t="s">
        <v>5272</v>
      </c>
      <c r="D818" s="46" t="s">
        <v>3931</v>
      </c>
      <c r="E818" s="47" t="s">
        <v>5273</v>
      </c>
    </row>
    <row r="819" spans="1:5">
      <c r="A819" s="45" t="s">
        <v>5306</v>
      </c>
      <c r="B819" s="46" t="s">
        <v>5307</v>
      </c>
      <c r="C819" s="46" t="s">
        <v>5272</v>
      </c>
      <c r="D819" s="46" t="s">
        <v>3931</v>
      </c>
      <c r="E819" s="47" t="s">
        <v>5273</v>
      </c>
    </row>
    <row r="820" spans="1:5">
      <c r="A820" s="45" t="s">
        <v>5308</v>
      </c>
      <c r="B820" s="46" t="s">
        <v>5309</v>
      </c>
      <c r="C820" s="46" t="s">
        <v>5272</v>
      </c>
      <c r="D820" s="46" t="s">
        <v>3931</v>
      </c>
      <c r="E820" s="47" t="s">
        <v>5273</v>
      </c>
    </row>
    <row r="821" spans="1:5">
      <c r="A821" s="45" t="s">
        <v>5310</v>
      </c>
      <c r="B821" s="46" t="s">
        <v>5311</v>
      </c>
      <c r="C821" s="46" t="s">
        <v>5272</v>
      </c>
      <c r="D821" s="46" t="s">
        <v>3931</v>
      </c>
      <c r="E821" s="47" t="s">
        <v>5273</v>
      </c>
    </row>
    <row r="822" spans="1:5">
      <c r="A822" s="45" t="s">
        <v>5312</v>
      </c>
      <c r="B822" s="46" t="s">
        <v>5313</v>
      </c>
      <c r="C822" s="46" t="s">
        <v>5272</v>
      </c>
      <c r="D822" s="46" t="s">
        <v>3931</v>
      </c>
      <c r="E822" s="47" t="s">
        <v>5273</v>
      </c>
    </row>
    <row r="823" spans="1:5">
      <c r="A823" s="45" t="s">
        <v>5314</v>
      </c>
      <c r="B823" s="46" t="s">
        <v>5315</v>
      </c>
      <c r="C823" s="46" t="s">
        <v>5272</v>
      </c>
      <c r="D823" s="46" t="s">
        <v>3931</v>
      </c>
      <c r="E823" s="47" t="s">
        <v>5273</v>
      </c>
    </row>
    <row r="824" spans="1:5">
      <c r="A824" s="45" t="s">
        <v>5316</v>
      </c>
      <c r="B824" s="46" t="s">
        <v>5317</v>
      </c>
      <c r="C824" s="46" t="s">
        <v>5272</v>
      </c>
      <c r="D824" s="46" t="s">
        <v>3931</v>
      </c>
      <c r="E824" s="47" t="s">
        <v>5273</v>
      </c>
    </row>
    <row r="825" spans="1:5">
      <c r="A825" s="45" t="s">
        <v>5318</v>
      </c>
      <c r="B825" s="46" t="s">
        <v>5319</v>
      </c>
      <c r="C825" s="46" t="s">
        <v>5272</v>
      </c>
      <c r="D825" s="46" t="s">
        <v>3931</v>
      </c>
      <c r="E825" s="47" t="s">
        <v>5273</v>
      </c>
    </row>
    <row r="826" spans="1:5">
      <c r="A826" s="45" t="s">
        <v>5320</v>
      </c>
      <c r="B826" s="46" t="s">
        <v>5321</v>
      </c>
      <c r="C826" s="46" t="s">
        <v>5272</v>
      </c>
      <c r="D826" s="46" t="s">
        <v>3931</v>
      </c>
      <c r="E826" s="47" t="s">
        <v>5273</v>
      </c>
    </row>
    <row r="827" spans="1:5">
      <c r="A827" s="45" t="s">
        <v>5322</v>
      </c>
      <c r="B827" s="46" t="s">
        <v>5323</v>
      </c>
      <c r="C827" s="46" t="s">
        <v>5272</v>
      </c>
      <c r="D827" s="46" t="s">
        <v>3931</v>
      </c>
      <c r="E827" s="47" t="s">
        <v>5273</v>
      </c>
    </row>
    <row r="828" spans="1:5">
      <c r="A828" s="45" t="s">
        <v>5324</v>
      </c>
      <c r="B828" s="46" t="s">
        <v>5325</v>
      </c>
      <c r="C828" s="46" t="s">
        <v>5272</v>
      </c>
      <c r="D828" s="46" t="s">
        <v>3931</v>
      </c>
      <c r="E828" s="47" t="s">
        <v>5273</v>
      </c>
    </row>
    <row r="829" spans="1:5">
      <c r="A829" s="45" t="s">
        <v>5326</v>
      </c>
      <c r="B829" s="46" t="s">
        <v>5327</v>
      </c>
      <c r="C829" s="46" t="s">
        <v>5272</v>
      </c>
      <c r="D829" s="46" t="s">
        <v>3931</v>
      </c>
      <c r="E829" s="47" t="s">
        <v>5273</v>
      </c>
    </row>
    <row r="830" spans="1:5">
      <c r="A830" s="45" t="s">
        <v>5328</v>
      </c>
      <c r="B830" s="46" t="s">
        <v>5329</v>
      </c>
      <c r="C830" s="46" t="s">
        <v>5272</v>
      </c>
      <c r="D830" s="46" t="s">
        <v>3931</v>
      </c>
      <c r="E830" s="47" t="s">
        <v>5273</v>
      </c>
    </row>
    <row r="831" spans="1:5">
      <c r="A831" s="45" t="s">
        <v>3687</v>
      </c>
      <c r="B831" s="46" t="s">
        <v>5330</v>
      </c>
      <c r="C831" s="46" t="s">
        <v>5272</v>
      </c>
      <c r="D831" s="46" t="s">
        <v>3931</v>
      </c>
      <c r="E831" s="47" t="s">
        <v>5273</v>
      </c>
    </row>
    <row r="832" spans="1:5">
      <c r="A832" s="45" t="s">
        <v>1639</v>
      </c>
      <c r="B832" s="46" t="s">
        <v>5331</v>
      </c>
      <c r="C832" s="46" t="s">
        <v>5272</v>
      </c>
      <c r="D832" s="46" t="s">
        <v>3931</v>
      </c>
      <c r="E832" s="47" t="s">
        <v>5273</v>
      </c>
    </row>
    <row r="833" spans="1:5">
      <c r="A833" s="45" t="s">
        <v>5332</v>
      </c>
      <c r="B833" s="46" t="s">
        <v>5333</v>
      </c>
      <c r="C833" s="46" t="s">
        <v>5272</v>
      </c>
      <c r="D833" s="46" t="s">
        <v>3931</v>
      </c>
      <c r="E833" s="47" t="s">
        <v>5273</v>
      </c>
    </row>
    <row r="834" spans="1:5">
      <c r="A834" s="45" t="s">
        <v>5334</v>
      </c>
      <c r="B834" s="46" t="s">
        <v>5335</v>
      </c>
      <c r="C834" s="46" t="s">
        <v>5272</v>
      </c>
      <c r="D834" s="46" t="s">
        <v>3931</v>
      </c>
      <c r="E834" s="47" t="s">
        <v>5273</v>
      </c>
    </row>
    <row r="835" spans="1:5">
      <c r="A835" s="45" t="s">
        <v>5336</v>
      </c>
      <c r="B835" s="46" t="s">
        <v>5337</v>
      </c>
      <c r="C835" s="46" t="s">
        <v>5272</v>
      </c>
      <c r="D835" s="46" t="s">
        <v>3931</v>
      </c>
      <c r="E835" s="47" t="s">
        <v>5273</v>
      </c>
    </row>
    <row r="836" spans="1:5">
      <c r="A836" s="45" t="s">
        <v>5338</v>
      </c>
      <c r="B836" s="46" t="s">
        <v>5339</v>
      </c>
      <c r="C836" s="46" t="s">
        <v>5272</v>
      </c>
      <c r="D836" s="46" t="s">
        <v>3931</v>
      </c>
      <c r="E836" s="47" t="s">
        <v>5273</v>
      </c>
    </row>
    <row r="837" spans="1:5">
      <c r="A837" s="45" t="s">
        <v>5340</v>
      </c>
      <c r="B837" s="46" t="s">
        <v>5341</v>
      </c>
      <c r="C837" s="46" t="s">
        <v>5272</v>
      </c>
      <c r="D837" s="46" t="s">
        <v>3931</v>
      </c>
      <c r="E837" s="47" t="s">
        <v>5273</v>
      </c>
    </row>
    <row r="838" spans="1:5">
      <c r="A838" s="45" t="s">
        <v>5342</v>
      </c>
      <c r="B838" s="46" t="s">
        <v>5343</v>
      </c>
      <c r="C838" s="46" t="s">
        <v>5272</v>
      </c>
      <c r="D838" s="46" t="s">
        <v>3931</v>
      </c>
      <c r="E838" s="47" t="s">
        <v>5273</v>
      </c>
    </row>
    <row r="839" spans="1:5">
      <c r="A839" s="45" t="s">
        <v>5344</v>
      </c>
      <c r="B839" s="46" t="s">
        <v>5345</v>
      </c>
      <c r="C839" s="46" t="s">
        <v>5272</v>
      </c>
      <c r="D839" s="46" t="s">
        <v>3931</v>
      </c>
      <c r="E839" s="47" t="s">
        <v>5273</v>
      </c>
    </row>
    <row r="840" spans="1:5">
      <c r="A840" s="45" t="s">
        <v>5346</v>
      </c>
      <c r="B840" s="46" t="s">
        <v>5347</v>
      </c>
      <c r="C840" s="46" t="s">
        <v>5272</v>
      </c>
      <c r="D840" s="46" t="s">
        <v>3931</v>
      </c>
      <c r="E840" s="47" t="s">
        <v>5273</v>
      </c>
    </row>
    <row r="841" spans="1:5">
      <c r="A841" s="45" t="s">
        <v>5348</v>
      </c>
      <c r="B841" s="46" t="s">
        <v>5349</v>
      </c>
      <c r="C841" s="46" t="s">
        <v>5272</v>
      </c>
      <c r="D841" s="46" t="s">
        <v>3931</v>
      </c>
      <c r="E841" s="47" t="s">
        <v>5273</v>
      </c>
    </row>
    <row r="842" spans="1:5">
      <c r="A842" s="45" t="s">
        <v>5350</v>
      </c>
      <c r="B842" s="46" t="s">
        <v>5351</v>
      </c>
      <c r="C842" s="46" t="s">
        <v>5272</v>
      </c>
      <c r="D842" s="46" t="s">
        <v>3931</v>
      </c>
      <c r="E842" s="47" t="s">
        <v>5273</v>
      </c>
    </row>
    <row r="843" spans="1:5">
      <c r="A843" s="45" t="s">
        <v>5352</v>
      </c>
      <c r="B843" s="46" t="s">
        <v>5353</v>
      </c>
      <c r="C843" s="46" t="s">
        <v>5272</v>
      </c>
      <c r="D843" s="46" t="s">
        <v>3931</v>
      </c>
      <c r="E843" s="47" t="s">
        <v>5273</v>
      </c>
    </row>
    <row r="844" spans="1:5">
      <c r="A844" s="45" t="s">
        <v>1129</v>
      </c>
      <c r="B844" s="46" t="s">
        <v>5354</v>
      </c>
      <c r="C844" s="46" t="s">
        <v>5272</v>
      </c>
      <c r="D844" s="46" t="s">
        <v>3931</v>
      </c>
      <c r="E844" s="47" t="s">
        <v>5273</v>
      </c>
    </row>
    <row r="845" spans="1:5">
      <c r="A845" s="45" t="s">
        <v>5355</v>
      </c>
      <c r="B845" s="46" t="s">
        <v>5356</v>
      </c>
      <c r="C845" s="46" t="s">
        <v>5272</v>
      </c>
      <c r="D845" s="46" t="s">
        <v>3931</v>
      </c>
      <c r="E845" s="47" t="s">
        <v>5273</v>
      </c>
    </row>
    <row r="846" spans="1:5">
      <c r="A846" s="45" t="s">
        <v>5357</v>
      </c>
      <c r="B846" s="46" t="s">
        <v>5358</v>
      </c>
      <c r="C846" s="46" t="s">
        <v>5272</v>
      </c>
      <c r="D846" s="46" t="s">
        <v>3931</v>
      </c>
      <c r="E846" s="47" t="s">
        <v>5273</v>
      </c>
    </row>
    <row r="847" spans="1:5">
      <c r="A847" s="45" t="s">
        <v>5359</v>
      </c>
      <c r="B847" s="46" t="s">
        <v>5360</v>
      </c>
      <c r="C847" s="46" t="s">
        <v>5272</v>
      </c>
      <c r="D847" s="46" t="s">
        <v>3931</v>
      </c>
      <c r="E847" s="47" t="s">
        <v>5273</v>
      </c>
    </row>
    <row r="848" spans="1:5">
      <c r="A848" s="45" t="s">
        <v>5361</v>
      </c>
      <c r="B848" s="46" t="s">
        <v>5362</v>
      </c>
      <c r="C848" s="46" t="s">
        <v>5272</v>
      </c>
      <c r="D848" s="46" t="s">
        <v>3931</v>
      </c>
      <c r="E848" s="47" t="s">
        <v>5273</v>
      </c>
    </row>
    <row r="849" spans="1:5">
      <c r="A849" s="45" t="s">
        <v>5363</v>
      </c>
      <c r="B849" s="46" t="s">
        <v>5364</v>
      </c>
      <c r="C849" s="46" t="s">
        <v>5272</v>
      </c>
      <c r="D849" s="46" t="s">
        <v>3931</v>
      </c>
      <c r="E849" s="47" t="s">
        <v>5273</v>
      </c>
    </row>
    <row r="850" spans="1:5">
      <c r="A850" s="45" t="s">
        <v>5365</v>
      </c>
      <c r="B850" s="46" t="s">
        <v>5366</v>
      </c>
      <c r="C850" s="46" t="s">
        <v>5272</v>
      </c>
      <c r="D850" s="46" t="s">
        <v>3931</v>
      </c>
      <c r="E850" s="47" t="s">
        <v>5273</v>
      </c>
    </row>
    <row r="851" spans="1:5">
      <c r="A851" s="45" t="s">
        <v>5367</v>
      </c>
      <c r="B851" s="46" t="s">
        <v>5368</v>
      </c>
      <c r="C851" s="46" t="s">
        <v>5272</v>
      </c>
      <c r="D851" s="46" t="s">
        <v>3931</v>
      </c>
      <c r="E851" s="47" t="s">
        <v>5273</v>
      </c>
    </row>
    <row r="852" spans="1:5">
      <c r="A852" s="45" t="s">
        <v>5369</v>
      </c>
      <c r="B852" s="46" t="s">
        <v>5370</v>
      </c>
      <c r="C852" s="46" t="s">
        <v>5272</v>
      </c>
      <c r="D852" s="46" t="s">
        <v>3931</v>
      </c>
      <c r="E852" s="47" t="s">
        <v>5273</v>
      </c>
    </row>
    <row r="853" spans="1:5">
      <c r="A853" s="45" t="s">
        <v>5371</v>
      </c>
      <c r="B853" s="46" t="s">
        <v>5372</v>
      </c>
      <c r="C853" s="46" t="s">
        <v>5272</v>
      </c>
      <c r="D853" s="46" t="s">
        <v>3931</v>
      </c>
      <c r="E853" s="47" t="s">
        <v>5273</v>
      </c>
    </row>
    <row r="854" spans="1:5">
      <c r="A854" s="45" t="s">
        <v>5373</v>
      </c>
      <c r="B854" s="46" t="s">
        <v>5374</v>
      </c>
      <c r="C854" s="46" t="s">
        <v>5272</v>
      </c>
      <c r="D854" s="46" t="s">
        <v>3931</v>
      </c>
      <c r="E854" s="47" t="s">
        <v>5273</v>
      </c>
    </row>
    <row r="855" spans="1:5">
      <c r="A855" s="45" t="s">
        <v>1086</v>
      </c>
      <c r="B855" s="46" t="s">
        <v>5375</v>
      </c>
      <c r="C855" s="46" t="s">
        <v>5272</v>
      </c>
      <c r="D855" s="46" t="s">
        <v>3931</v>
      </c>
      <c r="E855" s="47" t="s">
        <v>5273</v>
      </c>
    </row>
    <row r="856" spans="1:5">
      <c r="A856" s="45" t="s">
        <v>5376</v>
      </c>
      <c r="B856" s="46" t="s">
        <v>5377</v>
      </c>
      <c r="C856" s="46" t="s">
        <v>5272</v>
      </c>
      <c r="D856" s="46" t="s">
        <v>3931</v>
      </c>
      <c r="E856" s="47" t="s">
        <v>5273</v>
      </c>
    </row>
    <row r="857" spans="1:5">
      <c r="A857" s="45" t="s">
        <v>1307</v>
      </c>
      <c r="B857" s="46" t="s">
        <v>5378</v>
      </c>
      <c r="C857" s="46" t="s">
        <v>5272</v>
      </c>
      <c r="D857" s="46" t="s">
        <v>3931</v>
      </c>
      <c r="E857" s="47" t="s">
        <v>5273</v>
      </c>
    </row>
    <row r="858" spans="1:5">
      <c r="A858" s="45" t="s">
        <v>3837</v>
      </c>
      <c r="B858" s="46" t="s">
        <v>5379</v>
      </c>
      <c r="C858" s="46" t="s">
        <v>5272</v>
      </c>
      <c r="D858" s="46" t="s">
        <v>3931</v>
      </c>
      <c r="E858" s="47" t="s">
        <v>5273</v>
      </c>
    </row>
    <row r="859" spans="1:5">
      <c r="A859" s="45" t="s">
        <v>5380</v>
      </c>
      <c r="B859" s="46" t="s">
        <v>5381</v>
      </c>
      <c r="C859" s="46" t="s">
        <v>5272</v>
      </c>
      <c r="D859" s="46" t="s">
        <v>3931</v>
      </c>
      <c r="E859" s="47" t="s">
        <v>5273</v>
      </c>
    </row>
    <row r="860" spans="1:5">
      <c r="A860" s="45" t="s">
        <v>5382</v>
      </c>
      <c r="B860" s="46" t="s">
        <v>5383</v>
      </c>
      <c r="C860" s="46" t="s">
        <v>5272</v>
      </c>
      <c r="D860" s="46" t="s">
        <v>3931</v>
      </c>
      <c r="E860" s="47" t="s">
        <v>5273</v>
      </c>
    </row>
    <row r="861" spans="1:5">
      <c r="A861" s="45" t="s">
        <v>5384</v>
      </c>
      <c r="B861" s="46" t="s">
        <v>5385</v>
      </c>
      <c r="C861" s="46" t="s">
        <v>5272</v>
      </c>
      <c r="D861" s="46" t="s">
        <v>3931</v>
      </c>
      <c r="E861" s="47" t="s">
        <v>5273</v>
      </c>
    </row>
    <row r="862" spans="1:5">
      <c r="A862" s="45" t="s">
        <v>1259</v>
      </c>
      <c r="B862" s="46" t="s">
        <v>5386</v>
      </c>
      <c r="C862" s="46" t="s">
        <v>5272</v>
      </c>
      <c r="D862" s="46" t="s">
        <v>3931</v>
      </c>
      <c r="E862" s="47" t="s">
        <v>5273</v>
      </c>
    </row>
    <row r="863" spans="1:5">
      <c r="A863" s="45" t="s">
        <v>5387</v>
      </c>
      <c r="B863" s="46" t="s">
        <v>5388</v>
      </c>
      <c r="C863" s="46" t="s">
        <v>5272</v>
      </c>
      <c r="D863" s="46" t="s">
        <v>3931</v>
      </c>
      <c r="E863" s="47" t="s">
        <v>5273</v>
      </c>
    </row>
    <row r="864" spans="1:5">
      <c r="A864" s="45" t="s">
        <v>1274</v>
      </c>
      <c r="B864" s="46" t="s">
        <v>5389</v>
      </c>
      <c r="C864" s="46" t="s">
        <v>5272</v>
      </c>
      <c r="D864" s="46" t="s">
        <v>3931</v>
      </c>
      <c r="E864" s="47" t="s">
        <v>5273</v>
      </c>
    </row>
    <row r="865" spans="1:5">
      <c r="A865" s="45" t="s">
        <v>3853</v>
      </c>
      <c r="B865" s="46" t="s">
        <v>5390</v>
      </c>
      <c r="C865" s="46" t="s">
        <v>5272</v>
      </c>
      <c r="D865" s="46" t="s">
        <v>3931</v>
      </c>
      <c r="E865" s="47" t="s">
        <v>5273</v>
      </c>
    </row>
    <row r="866" spans="1:5">
      <c r="A866" s="45" t="s">
        <v>1222</v>
      </c>
      <c r="B866" s="46" t="s">
        <v>5391</v>
      </c>
      <c r="C866" s="46" t="s">
        <v>5272</v>
      </c>
      <c r="D866" s="46" t="s">
        <v>3931</v>
      </c>
      <c r="E866" s="47" t="s">
        <v>5273</v>
      </c>
    </row>
    <row r="867" spans="1:5">
      <c r="A867" s="45" t="s">
        <v>2803</v>
      </c>
      <c r="B867" s="46" t="s">
        <v>5392</v>
      </c>
      <c r="C867" s="46" t="s">
        <v>5272</v>
      </c>
      <c r="D867" s="46" t="s">
        <v>3931</v>
      </c>
      <c r="E867" s="47" t="s">
        <v>5273</v>
      </c>
    </row>
    <row r="868" spans="1:5">
      <c r="A868" s="45" t="s">
        <v>5393</v>
      </c>
      <c r="B868" s="46" t="s">
        <v>5394</v>
      </c>
      <c r="C868" s="46" t="s">
        <v>5272</v>
      </c>
      <c r="D868" s="46" t="s">
        <v>3931</v>
      </c>
      <c r="E868" s="47" t="s">
        <v>5273</v>
      </c>
    </row>
    <row r="869" spans="1:5">
      <c r="A869" s="45" t="s">
        <v>2206</v>
      </c>
      <c r="B869" s="46" t="s">
        <v>5395</v>
      </c>
      <c r="C869" s="46" t="s">
        <v>5272</v>
      </c>
      <c r="D869" s="46" t="s">
        <v>3931</v>
      </c>
      <c r="E869" s="47" t="s">
        <v>5273</v>
      </c>
    </row>
    <row r="870" spans="1:5">
      <c r="A870" s="45" t="s">
        <v>909</v>
      </c>
      <c r="B870" s="46" t="s">
        <v>5396</v>
      </c>
      <c r="C870" s="46" t="s">
        <v>5272</v>
      </c>
      <c r="D870" s="46" t="s">
        <v>3931</v>
      </c>
      <c r="E870" s="47" t="s">
        <v>5273</v>
      </c>
    </row>
    <row r="871" spans="1:5">
      <c r="A871" s="45" t="s">
        <v>5397</v>
      </c>
      <c r="B871" s="46" t="s">
        <v>5398</v>
      </c>
      <c r="C871" s="46" t="s">
        <v>5272</v>
      </c>
      <c r="D871" s="46" t="s">
        <v>3931</v>
      </c>
      <c r="E871" s="47" t="s">
        <v>5273</v>
      </c>
    </row>
    <row r="872" spans="1:5">
      <c r="A872" s="45" t="s">
        <v>5399</v>
      </c>
      <c r="B872" s="46" t="s">
        <v>5400</v>
      </c>
      <c r="C872" s="46" t="s">
        <v>5272</v>
      </c>
      <c r="D872" s="46" t="s">
        <v>3931</v>
      </c>
      <c r="E872" s="47" t="s">
        <v>5273</v>
      </c>
    </row>
    <row r="873" spans="1:5">
      <c r="A873" s="45" t="s">
        <v>1629</v>
      </c>
      <c r="B873" s="46" t="s">
        <v>5401</v>
      </c>
      <c r="C873" s="46" t="s">
        <v>5272</v>
      </c>
      <c r="D873" s="46" t="s">
        <v>3931</v>
      </c>
      <c r="E873" s="47" t="s">
        <v>5273</v>
      </c>
    </row>
    <row r="874" spans="1:5">
      <c r="A874" s="45" t="s">
        <v>5402</v>
      </c>
      <c r="B874" s="46" t="s">
        <v>5403</v>
      </c>
      <c r="C874" s="46" t="s">
        <v>5272</v>
      </c>
      <c r="D874" s="46" t="s">
        <v>3931</v>
      </c>
      <c r="E874" s="47" t="s">
        <v>5273</v>
      </c>
    </row>
    <row r="875" spans="1:5">
      <c r="A875" s="45" t="s">
        <v>5404</v>
      </c>
      <c r="B875" s="46" t="s">
        <v>5405</v>
      </c>
      <c r="C875" s="46" t="s">
        <v>5272</v>
      </c>
      <c r="D875" s="46" t="s">
        <v>3931</v>
      </c>
      <c r="E875" s="47" t="s">
        <v>5273</v>
      </c>
    </row>
    <row r="876" spans="1:5">
      <c r="A876" s="45" t="s">
        <v>5406</v>
      </c>
      <c r="B876" s="46" t="s">
        <v>5407</v>
      </c>
      <c r="C876" s="46" t="s">
        <v>5272</v>
      </c>
      <c r="D876" s="46" t="s">
        <v>3931</v>
      </c>
      <c r="E876" s="47" t="s">
        <v>5273</v>
      </c>
    </row>
    <row r="877" spans="1:5">
      <c r="A877" s="45" t="s">
        <v>5408</v>
      </c>
      <c r="B877" s="46" t="s">
        <v>5409</v>
      </c>
      <c r="C877" s="46" t="s">
        <v>5272</v>
      </c>
      <c r="D877" s="46" t="s">
        <v>3931</v>
      </c>
      <c r="E877" s="47" t="s">
        <v>5273</v>
      </c>
    </row>
    <row r="878" spans="1:5">
      <c r="A878" s="45" t="s">
        <v>5410</v>
      </c>
      <c r="B878" s="46" t="s">
        <v>5411</v>
      </c>
      <c r="C878" s="46" t="s">
        <v>5272</v>
      </c>
      <c r="D878" s="46" t="s">
        <v>3931</v>
      </c>
      <c r="E878" s="47" t="s">
        <v>5273</v>
      </c>
    </row>
    <row r="879" spans="1:5">
      <c r="A879" s="45" t="s">
        <v>5412</v>
      </c>
      <c r="B879" s="46" t="s">
        <v>5413</v>
      </c>
      <c r="C879" s="46" t="s">
        <v>5272</v>
      </c>
      <c r="D879" s="46" t="s">
        <v>3931</v>
      </c>
      <c r="E879" s="47" t="s">
        <v>5273</v>
      </c>
    </row>
    <row r="880" spans="1:5">
      <c r="A880" s="45" t="s">
        <v>5414</v>
      </c>
      <c r="B880" s="46" t="s">
        <v>5415</v>
      </c>
      <c r="C880" s="46" t="s">
        <v>5272</v>
      </c>
      <c r="D880" s="46" t="s">
        <v>3931</v>
      </c>
      <c r="E880" s="47" t="s">
        <v>5273</v>
      </c>
    </row>
    <row r="881" spans="1:5">
      <c r="A881" s="45" t="s">
        <v>908</v>
      </c>
      <c r="B881" s="46" t="s">
        <v>5416</v>
      </c>
      <c r="C881" s="46" t="s">
        <v>5272</v>
      </c>
      <c r="D881" s="46" t="s">
        <v>3931</v>
      </c>
      <c r="E881" s="47" t="s">
        <v>5273</v>
      </c>
    </row>
    <row r="882" spans="1:5">
      <c r="A882" s="45" t="s">
        <v>1868</v>
      </c>
      <c r="B882" s="46" t="s">
        <v>5417</v>
      </c>
      <c r="C882" s="46" t="s">
        <v>5272</v>
      </c>
      <c r="D882" s="46" t="s">
        <v>3931</v>
      </c>
      <c r="E882" s="47" t="s">
        <v>5273</v>
      </c>
    </row>
    <row r="883" spans="1:5">
      <c r="A883" s="45" t="s">
        <v>5418</v>
      </c>
      <c r="B883" s="46" t="s">
        <v>5419</v>
      </c>
      <c r="C883" s="46" t="s">
        <v>5272</v>
      </c>
      <c r="D883" s="46" t="s">
        <v>3931</v>
      </c>
      <c r="E883" s="47" t="s">
        <v>5273</v>
      </c>
    </row>
    <row r="884" spans="1:5">
      <c r="A884" s="45" t="s">
        <v>5420</v>
      </c>
      <c r="B884" s="46" t="s">
        <v>5421</v>
      </c>
      <c r="C884" s="46" t="s">
        <v>5272</v>
      </c>
      <c r="D884" s="46" t="s">
        <v>3931</v>
      </c>
      <c r="E884" s="47" t="s">
        <v>5273</v>
      </c>
    </row>
    <row r="885" spans="1:5">
      <c r="A885" s="45" t="s">
        <v>1221</v>
      </c>
      <c r="B885" s="46" t="s">
        <v>5422</v>
      </c>
      <c r="C885" s="46" t="s">
        <v>5272</v>
      </c>
      <c r="D885" s="46" t="s">
        <v>3931</v>
      </c>
      <c r="E885" s="47" t="s">
        <v>5273</v>
      </c>
    </row>
    <row r="886" spans="1:5">
      <c r="A886" s="45" t="s">
        <v>5423</v>
      </c>
      <c r="B886" s="46" t="s">
        <v>5424</v>
      </c>
      <c r="C886" s="46" t="s">
        <v>5272</v>
      </c>
      <c r="D886" s="46" t="s">
        <v>3931</v>
      </c>
      <c r="E886" s="47" t="s">
        <v>5273</v>
      </c>
    </row>
    <row r="887" spans="1:5">
      <c r="A887" s="45" t="s">
        <v>5425</v>
      </c>
      <c r="B887" s="46" t="s">
        <v>5426</v>
      </c>
      <c r="C887" s="46" t="s">
        <v>5272</v>
      </c>
      <c r="D887" s="46" t="s">
        <v>3931</v>
      </c>
      <c r="E887" s="47" t="s">
        <v>5273</v>
      </c>
    </row>
    <row r="888" spans="1:5">
      <c r="A888" s="45" t="s">
        <v>5427</v>
      </c>
      <c r="B888" s="46" t="s">
        <v>5428</v>
      </c>
      <c r="C888" s="46" t="s">
        <v>5272</v>
      </c>
      <c r="D888" s="46" t="s">
        <v>3931</v>
      </c>
      <c r="E888" s="47" t="s">
        <v>5273</v>
      </c>
    </row>
    <row r="889" spans="1:5">
      <c r="A889" s="45" t="s">
        <v>5429</v>
      </c>
      <c r="B889" s="46" t="s">
        <v>5430</v>
      </c>
      <c r="C889" s="46" t="s">
        <v>5272</v>
      </c>
      <c r="D889" s="46" t="s">
        <v>3931</v>
      </c>
      <c r="E889" s="47" t="s">
        <v>5273</v>
      </c>
    </row>
    <row r="890" spans="1:5">
      <c r="A890" s="45" t="s">
        <v>5431</v>
      </c>
      <c r="B890" s="46" t="s">
        <v>5432</v>
      </c>
      <c r="C890" s="46" t="s">
        <v>5272</v>
      </c>
      <c r="D890" s="46" t="s">
        <v>3931</v>
      </c>
      <c r="E890" s="47" t="s">
        <v>5273</v>
      </c>
    </row>
    <row r="891" spans="1:5">
      <c r="A891" s="45" t="s">
        <v>5433</v>
      </c>
      <c r="B891" s="46" t="s">
        <v>5434</v>
      </c>
      <c r="C891" s="46" t="s">
        <v>5272</v>
      </c>
      <c r="D891" s="46" t="s">
        <v>3931</v>
      </c>
      <c r="E891" s="47" t="s">
        <v>5273</v>
      </c>
    </row>
    <row r="892" spans="1:5">
      <c r="A892" s="45" t="s">
        <v>5435</v>
      </c>
      <c r="B892" s="46" t="s">
        <v>5436</v>
      </c>
      <c r="C892" s="46" t="s">
        <v>5272</v>
      </c>
      <c r="D892" s="46" t="s">
        <v>3931</v>
      </c>
      <c r="E892" s="47" t="s">
        <v>5273</v>
      </c>
    </row>
    <row r="893" spans="1:5">
      <c r="A893" s="45" t="s">
        <v>5437</v>
      </c>
      <c r="B893" s="46" t="s">
        <v>5438</v>
      </c>
      <c r="C893" s="46" t="s">
        <v>5272</v>
      </c>
      <c r="D893" s="46" t="s">
        <v>3931</v>
      </c>
      <c r="E893" s="47" t="s">
        <v>5273</v>
      </c>
    </row>
    <row r="894" spans="1:5">
      <c r="A894" s="45" t="s">
        <v>1898</v>
      </c>
      <c r="B894" s="46" t="s">
        <v>5439</v>
      </c>
      <c r="C894" s="46" t="s">
        <v>5272</v>
      </c>
      <c r="D894" s="46" t="s">
        <v>3931</v>
      </c>
      <c r="E894" s="47" t="s">
        <v>5273</v>
      </c>
    </row>
    <row r="895" spans="1:5">
      <c r="A895" s="45" t="s">
        <v>1122</v>
      </c>
      <c r="B895" s="46" t="s">
        <v>5440</v>
      </c>
      <c r="C895" s="46" t="s">
        <v>5272</v>
      </c>
      <c r="D895" s="46" t="s">
        <v>3931</v>
      </c>
      <c r="E895" s="47" t="s">
        <v>5273</v>
      </c>
    </row>
    <row r="896" spans="1:5">
      <c r="A896" s="45" t="s">
        <v>5441</v>
      </c>
      <c r="B896" s="46" t="s">
        <v>5442</v>
      </c>
      <c r="C896" s="46" t="s">
        <v>5272</v>
      </c>
      <c r="D896" s="46" t="s">
        <v>3931</v>
      </c>
      <c r="E896" s="47" t="s">
        <v>5273</v>
      </c>
    </row>
    <row r="897" spans="1:5">
      <c r="A897" s="45" t="s">
        <v>1871</v>
      </c>
      <c r="B897" s="46" t="s">
        <v>5443</v>
      </c>
      <c r="C897" s="46" t="s">
        <v>5272</v>
      </c>
      <c r="D897" s="46" t="s">
        <v>3931</v>
      </c>
      <c r="E897" s="47" t="s">
        <v>5273</v>
      </c>
    </row>
    <row r="898" spans="1:5">
      <c r="A898" s="45" t="s">
        <v>975</v>
      </c>
      <c r="B898" s="46" t="s">
        <v>5444</v>
      </c>
      <c r="C898" s="46" t="s">
        <v>5272</v>
      </c>
      <c r="D898" s="46" t="s">
        <v>3931</v>
      </c>
      <c r="E898" s="47" t="s">
        <v>5273</v>
      </c>
    </row>
    <row r="899" spans="1:5">
      <c r="A899" s="45" t="s">
        <v>5445</v>
      </c>
      <c r="B899" s="46" t="s">
        <v>5446</v>
      </c>
      <c r="C899" s="46" t="s">
        <v>5272</v>
      </c>
      <c r="D899" s="46" t="s">
        <v>3931</v>
      </c>
      <c r="E899" s="47" t="s">
        <v>5273</v>
      </c>
    </row>
    <row r="900" spans="1:5">
      <c r="A900" s="45" t="s">
        <v>2820</v>
      </c>
      <c r="B900" s="46" t="s">
        <v>5447</v>
      </c>
      <c r="C900" s="46" t="s">
        <v>5272</v>
      </c>
      <c r="D900" s="46" t="s">
        <v>3931</v>
      </c>
      <c r="E900" s="47" t="s">
        <v>5273</v>
      </c>
    </row>
    <row r="901" spans="1:5">
      <c r="A901" s="45" t="s">
        <v>5448</v>
      </c>
      <c r="B901" s="46" t="s">
        <v>5449</v>
      </c>
      <c r="C901" s="46" t="s">
        <v>5272</v>
      </c>
      <c r="D901" s="46" t="s">
        <v>3931</v>
      </c>
      <c r="E901" s="47" t="s">
        <v>5273</v>
      </c>
    </row>
    <row r="902" spans="1:5">
      <c r="A902" s="45" t="s">
        <v>2210</v>
      </c>
      <c r="B902" s="46" t="s">
        <v>5450</v>
      </c>
      <c r="C902" s="46" t="s">
        <v>5272</v>
      </c>
      <c r="D902" s="46" t="s">
        <v>3931</v>
      </c>
      <c r="E902" s="47" t="s">
        <v>5273</v>
      </c>
    </row>
    <row r="903" spans="1:5">
      <c r="A903" s="45" t="s">
        <v>5451</v>
      </c>
      <c r="B903" s="46" t="s">
        <v>5452</v>
      </c>
      <c r="C903" s="46" t="s">
        <v>5272</v>
      </c>
      <c r="D903" s="46" t="s">
        <v>3931</v>
      </c>
      <c r="E903" s="47" t="s">
        <v>5273</v>
      </c>
    </row>
    <row r="904" spans="1:5">
      <c r="A904" s="45" t="s">
        <v>5453</v>
      </c>
      <c r="B904" s="46" t="s">
        <v>5454</v>
      </c>
      <c r="C904" s="46" t="s">
        <v>5272</v>
      </c>
      <c r="D904" s="46" t="s">
        <v>3931</v>
      </c>
      <c r="E904" s="47" t="s">
        <v>5273</v>
      </c>
    </row>
    <row r="905" spans="1:5">
      <c r="A905" s="45" t="s">
        <v>5455</v>
      </c>
      <c r="B905" s="46" t="s">
        <v>5456</v>
      </c>
      <c r="C905" s="46" t="s">
        <v>5272</v>
      </c>
      <c r="D905" s="46" t="s">
        <v>3931</v>
      </c>
      <c r="E905" s="47" t="s">
        <v>5273</v>
      </c>
    </row>
    <row r="906" spans="1:5">
      <c r="A906" s="45" t="s">
        <v>5457</v>
      </c>
      <c r="B906" s="46" t="s">
        <v>5458</v>
      </c>
      <c r="C906" s="46" t="s">
        <v>5272</v>
      </c>
      <c r="D906" s="46" t="s">
        <v>3931</v>
      </c>
      <c r="E906" s="47" t="s">
        <v>5273</v>
      </c>
    </row>
    <row r="907" spans="1:5">
      <c r="A907" s="45" t="s">
        <v>697</v>
      </c>
      <c r="B907" s="46" t="s">
        <v>5459</v>
      </c>
      <c r="C907" s="46" t="s">
        <v>5272</v>
      </c>
      <c r="D907" s="46" t="s">
        <v>3931</v>
      </c>
      <c r="E907" s="47" t="s">
        <v>5273</v>
      </c>
    </row>
    <row r="908" spans="1:5">
      <c r="A908" s="45" t="s">
        <v>3632</v>
      </c>
      <c r="B908" s="46" t="s">
        <v>5460</v>
      </c>
      <c r="C908" s="46" t="s">
        <v>5272</v>
      </c>
      <c r="D908" s="46" t="s">
        <v>3931</v>
      </c>
      <c r="E908" s="47" t="s">
        <v>5273</v>
      </c>
    </row>
    <row r="909" spans="1:5">
      <c r="A909" s="45" t="s">
        <v>5461</v>
      </c>
      <c r="B909" s="46" t="s">
        <v>5462</v>
      </c>
      <c r="C909" s="46" t="s">
        <v>5272</v>
      </c>
      <c r="D909" s="46" t="s">
        <v>3931</v>
      </c>
      <c r="E909" s="47" t="s">
        <v>5273</v>
      </c>
    </row>
    <row r="910" spans="1:5">
      <c r="A910" s="45" t="s">
        <v>5463</v>
      </c>
      <c r="B910" s="46" t="s">
        <v>5464</v>
      </c>
      <c r="C910" s="46" t="s">
        <v>5272</v>
      </c>
      <c r="D910" s="46" t="s">
        <v>3931</v>
      </c>
      <c r="E910" s="47" t="s">
        <v>5273</v>
      </c>
    </row>
    <row r="911" spans="1:5">
      <c r="A911" s="45" t="s">
        <v>5465</v>
      </c>
      <c r="B911" s="46" t="s">
        <v>5466</v>
      </c>
      <c r="C911" s="46" t="s">
        <v>5272</v>
      </c>
      <c r="D911" s="46" t="s">
        <v>3931</v>
      </c>
      <c r="E911" s="47" t="s">
        <v>5273</v>
      </c>
    </row>
    <row r="912" spans="1:5">
      <c r="A912" s="45" t="s">
        <v>1124</v>
      </c>
      <c r="B912" s="46" t="s">
        <v>5467</v>
      </c>
      <c r="C912" s="46" t="s">
        <v>5272</v>
      </c>
      <c r="D912" s="46" t="s">
        <v>3931</v>
      </c>
      <c r="E912" s="47" t="s">
        <v>5273</v>
      </c>
    </row>
    <row r="913" spans="1:5">
      <c r="A913" s="45" t="s">
        <v>1630</v>
      </c>
      <c r="B913" s="46" t="s">
        <v>5468</v>
      </c>
      <c r="C913" s="46" t="s">
        <v>5272</v>
      </c>
      <c r="D913" s="46" t="s">
        <v>3931</v>
      </c>
      <c r="E913" s="47" t="s">
        <v>5273</v>
      </c>
    </row>
    <row r="914" spans="1:5">
      <c r="A914" s="45" t="s">
        <v>1634</v>
      </c>
      <c r="B914" s="46" t="s">
        <v>5469</v>
      </c>
      <c r="C914" s="46" t="s">
        <v>5272</v>
      </c>
      <c r="D914" s="46" t="s">
        <v>3931</v>
      </c>
      <c r="E914" s="47" t="s">
        <v>5273</v>
      </c>
    </row>
    <row r="915" spans="1:5">
      <c r="A915" s="45" t="s">
        <v>1261</v>
      </c>
      <c r="B915" s="46" t="s">
        <v>5470</v>
      </c>
      <c r="C915" s="46" t="s">
        <v>5272</v>
      </c>
      <c r="D915" s="46" t="s">
        <v>3931</v>
      </c>
      <c r="E915" s="47" t="s">
        <v>5273</v>
      </c>
    </row>
    <row r="916" spans="1:5">
      <c r="A916" s="45" t="s">
        <v>3865</v>
      </c>
      <c r="B916" s="46" t="s">
        <v>5471</v>
      </c>
      <c r="C916" s="46" t="s">
        <v>5272</v>
      </c>
      <c r="D916" s="46" t="s">
        <v>3931</v>
      </c>
      <c r="E916" s="47" t="s">
        <v>5273</v>
      </c>
    </row>
    <row r="917" spans="1:5">
      <c r="A917" s="45" t="s">
        <v>1874</v>
      </c>
      <c r="B917" s="46" t="s">
        <v>5472</v>
      </c>
      <c r="C917" s="46" t="s">
        <v>5272</v>
      </c>
      <c r="D917" s="46" t="s">
        <v>3931</v>
      </c>
      <c r="E917" s="47" t="s">
        <v>5273</v>
      </c>
    </row>
    <row r="918" spans="1:5">
      <c r="A918" s="45" t="s">
        <v>2217</v>
      </c>
      <c r="B918" s="46" t="s">
        <v>5473</v>
      </c>
      <c r="C918" s="46" t="s">
        <v>5272</v>
      </c>
      <c r="D918" s="46" t="s">
        <v>3931</v>
      </c>
      <c r="E918" s="47" t="s">
        <v>5273</v>
      </c>
    </row>
    <row r="919" spans="1:5">
      <c r="A919" s="45" t="s">
        <v>5474</v>
      </c>
      <c r="B919" s="46" t="s">
        <v>5475</v>
      </c>
      <c r="C919" s="46" t="s">
        <v>5272</v>
      </c>
      <c r="D919" s="46" t="s">
        <v>3931</v>
      </c>
      <c r="E919" s="47" t="s">
        <v>5273</v>
      </c>
    </row>
    <row r="920" spans="1:5">
      <c r="A920" s="45" t="s">
        <v>5476</v>
      </c>
      <c r="B920" s="46" t="s">
        <v>5477</v>
      </c>
      <c r="C920" s="46" t="s">
        <v>5272</v>
      </c>
      <c r="D920" s="46" t="s">
        <v>3931</v>
      </c>
      <c r="E920" s="47" t="s">
        <v>5273</v>
      </c>
    </row>
    <row r="921" spans="1:5">
      <c r="A921" s="45" t="s">
        <v>5478</v>
      </c>
      <c r="B921" s="46" t="s">
        <v>5479</v>
      </c>
      <c r="C921" s="46" t="s">
        <v>5272</v>
      </c>
      <c r="D921" s="46" t="s">
        <v>3931</v>
      </c>
      <c r="E921" s="47" t="s">
        <v>5273</v>
      </c>
    </row>
    <row r="922" spans="1:5">
      <c r="A922" s="45" t="s">
        <v>375</v>
      </c>
      <c r="B922" s="46" t="s">
        <v>5480</v>
      </c>
      <c r="C922" s="46" t="s">
        <v>5272</v>
      </c>
      <c r="D922" s="46" t="s">
        <v>3931</v>
      </c>
      <c r="E922" s="47" t="s">
        <v>5273</v>
      </c>
    </row>
    <row r="923" spans="1:5">
      <c r="A923" s="45" t="s">
        <v>5481</v>
      </c>
      <c r="B923" s="46" t="s">
        <v>5482</v>
      </c>
      <c r="C923" s="46" t="s">
        <v>5272</v>
      </c>
      <c r="D923" s="46" t="s">
        <v>3931</v>
      </c>
      <c r="E923" s="47" t="s">
        <v>5273</v>
      </c>
    </row>
    <row r="924" spans="1:5">
      <c r="A924" s="45" t="s">
        <v>5483</v>
      </c>
      <c r="B924" s="46" t="s">
        <v>5484</v>
      </c>
      <c r="C924" s="46" t="s">
        <v>5272</v>
      </c>
      <c r="D924" s="46" t="s">
        <v>3931</v>
      </c>
      <c r="E924" s="47" t="s">
        <v>5273</v>
      </c>
    </row>
    <row r="925" spans="1:5">
      <c r="A925" s="45" t="s">
        <v>5485</v>
      </c>
      <c r="B925" s="46" t="s">
        <v>5486</v>
      </c>
      <c r="C925" s="46" t="s">
        <v>5272</v>
      </c>
      <c r="D925" s="46" t="s">
        <v>3931</v>
      </c>
      <c r="E925" s="47" t="s">
        <v>5273</v>
      </c>
    </row>
    <row r="926" spans="1:5">
      <c r="A926" s="45" t="s">
        <v>5487</v>
      </c>
      <c r="B926" s="46" t="s">
        <v>5488</v>
      </c>
      <c r="C926" s="46" t="s">
        <v>5272</v>
      </c>
      <c r="D926" s="46" t="s">
        <v>3931</v>
      </c>
      <c r="E926" s="47" t="s">
        <v>5273</v>
      </c>
    </row>
    <row r="927" spans="1:5">
      <c r="A927" s="45" t="s">
        <v>1895</v>
      </c>
      <c r="B927" s="46" t="s">
        <v>5489</v>
      </c>
      <c r="C927" s="46" t="s">
        <v>5272</v>
      </c>
      <c r="D927" s="46" t="s">
        <v>3931</v>
      </c>
      <c r="E927" s="47" t="s">
        <v>5273</v>
      </c>
    </row>
    <row r="928" spans="1:5">
      <c r="A928" s="45" t="s">
        <v>5490</v>
      </c>
      <c r="B928" s="46" t="s">
        <v>5491</v>
      </c>
      <c r="C928" s="46" t="s">
        <v>5272</v>
      </c>
      <c r="D928" s="46" t="s">
        <v>3931</v>
      </c>
      <c r="E928" s="47" t="s">
        <v>5273</v>
      </c>
    </row>
    <row r="929" spans="1:5">
      <c r="A929" s="45" t="s">
        <v>5492</v>
      </c>
      <c r="B929" s="46" t="s">
        <v>5493</v>
      </c>
      <c r="C929" s="46" t="s">
        <v>5272</v>
      </c>
      <c r="D929" s="46" t="s">
        <v>3931</v>
      </c>
      <c r="E929" s="47" t="s">
        <v>5273</v>
      </c>
    </row>
    <row r="930" spans="1:5">
      <c r="A930" s="45" t="s">
        <v>5494</v>
      </c>
      <c r="B930" s="46" t="s">
        <v>5495</v>
      </c>
      <c r="C930" s="46" t="s">
        <v>5272</v>
      </c>
      <c r="D930" s="46" t="s">
        <v>3931</v>
      </c>
      <c r="E930" s="47" t="s">
        <v>5273</v>
      </c>
    </row>
    <row r="931" spans="1:5">
      <c r="A931" s="45" t="s">
        <v>5496</v>
      </c>
      <c r="B931" s="46" t="s">
        <v>5497</v>
      </c>
      <c r="C931" s="46" t="s">
        <v>5272</v>
      </c>
      <c r="D931" s="46" t="s">
        <v>3931</v>
      </c>
      <c r="E931" s="47" t="s">
        <v>5273</v>
      </c>
    </row>
    <row r="932" spans="1:5">
      <c r="A932" s="45" t="s">
        <v>918</v>
      </c>
      <c r="B932" s="46" t="s">
        <v>5498</v>
      </c>
      <c r="C932" s="46" t="s">
        <v>5272</v>
      </c>
      <c r="D932" s="46" t="s">
        <v>3931</v>
      </c>
      <c r="E932" s="47" t="s">
        <v>5273</v>
      </c>
    </row>
    <row r="933" spans="1:5">
      <c r="A933" s="45" t="s">
        <v>5499</v>
      </c>
      <c r="B933" s="46" t="s">
        <v>5500</v>
      </c>
      <c r="C933" s="46" t="s">
        <v>5272</v>
      </c>
      <c r="D933" s="46" t="s">
        <v>3931</v>
      </c>
      <c r="E933" s="47" t="s">
        <v>5273</v>
      </c>
    </row>
    <row r="934" spans="1:5">
      <c r="A934" s="45" t="s">
        <v>2852</v>
      </c>
      <c r="B934" s="46" t="s">
        <v>5501</v>
      </c>
      <c r="C934" s="46" t="s">
        <v>5272</v>
      </c>
      <c r="D934" s="46" t="s">
        <v>3931</v>
      </c>
      <c r="E934" s="47" t="s">
        <v>5273</v>
      </c>
    </row>
    <row r="935" spans="1:5">
      <c r="A935" s="45" t="s">
        <v>5502</v>
      </c>
      <c r="B935" s="46" t="s">
        <v>5503</v>
      </c>
      <c r="C935" s="46" t="s">
        <v>5272</v>
      </c>
      <c r="D935" s="46" t="s">
        <v>3931</v>
      </c>
      <c r="E935" s="47" t="s">
        <v>5273</v>
      </c>
    </row>
    <row r="936" spans="1:5">
      <c r="A936" s="45" t="s">
        <v>5504</v>
      </c>
      <c r="B936" s="46" t="s">
        <v>5505</v>
      </c>
      <c r="C936" s="46" t="s">
        <v>5272</v>
      </c>
      <c r="D936" s="46" t="s">
        <v>3931</v>
      </c>
      <c r="E936" s="47" t="s">
        <v>5273</v>
      </c>
    </row>
    <row r="937" spans="1:5">
      <c r="A937" s="45" t="s">
        <v>5506</v>
      </c>
      <c r="B937" s="46" t="s">
        <v>5507</v>
      </c>
      <c r="C937" s="46" t="s">
        <v>5272</v>
      </c>
      <c r="D937" s="46" t="s">
        <v>3931</v>
      </c>
      <c r="E937" s="47" t="s">
        <v>5273</v>
      </c>
    </row>
    <row r="938" spans="1:5">
      <c r="A938" s="45" t="s">
        <v>1062</v>
      </c>
      <c r="B938" s="46" t="s">
        <v>5508</v>
      </c>
      <c r="C938" s="46" t="s">
        <v>5272</v>
      </c>
      <c r="D938" s="46" t="s">
        <v>3931</v>
      </c>
      <c r="E938" s="47" t="s">
        <v>5273</v>
      </c>
    </row>
    <row r="939" spans="1:5">
      <c r="A939" s="45" t="s">
        <v>5509</v>
      </c>
      <c r="B939" s="46" t="s">
        <v>5510</v>
      </c>
      <c r="C939" s="46" t="s">
        <v>5272</v>
      </c>
      <c r="D939" s="46" t="s">
        <v>3931</v>
      </c>
      <c r="E939" s="47" t="s">
        <v>5273</v>
      </c>
    </row>
    <row r="940" spans="1:5">
      <c r="A940" s="45" t="s">
        <v>5511</v>
      </c>
      <c r="B940" s="46" t="s">
        <v>5512</v>
      </c>
      <c r="C940" s="46" t="s">
        <v>5272</v>
      </c>
      <c r="D940" s="46" t="s">
        <v>3931</v>
      </c>
      <c r="E940" s="47" t="s">
        <v>5273</v>
      </c>
    </row>
    <row r="941" spans="1:5">
      <c r="A941" s="45" t="s">
        <v>5513</v>
      </c>
      <c r="B941" s="46" t="s">
        <v>5514</v>
      </c>
      <c r="C941" s="46" t="s">
        <v>5272</v>
      </c>
      <c r="D941" s="46" t="s">
        <v>3931</v>
      </c>
      <c r="E941" s="47" t="s">
        <v>5273</v>
      </c>
    </row>
    <row r="942" spans="1:5">
      <c r="A942" s="45" t="s">
        <v>5515</v>
      </c>
      <c r="B942" s="46" t="s">
        <v>5516</v>
      </c>
      <c r="C942" s="46" t="s">
        <v>5272</v>
      </c>
      <c r="D942" s="46" t="s">
        <v>3931</v>
      </c>
      <c r="E942" s="47" t="s">
        <v>5273</v>
      </c>
    </row>
    <row r="943" spans="1:5">
      <c r="A943" s="45" t="s">
        <v>1638</v>
      </c>
      <c r="B943" s="46" t="s">
        <v>5517</v>
      </c>
      <c r="C943" s="46" t="s">
        <v>5272</v>
      </c>
      <c r="D943" s="46" t="s">
        <v>3931</v>
      </c>
      <c r="E943" s="47" t="s">
        <v>5273</v>
      </c>
    </row>
    <row r="944" spans="1:5">
      <c r="A944" s="45" t="s">
        <v>5518</v>
      </c>
      <c r="B944" s="46" t="s">
        <v>5519</v>
      </c>
      <c r="C944" s="46" t="s">
        <v>5272</v>
      </c>
      <c r="D944" s="46" t="s">
        <v>3931</v>
      </c>
      <c r="E944" s="47" t="s">
        <v>5273</v>
      </c>
    </row>
    <row r="945" spans="1:5">
      <c r="A945" s="45" t="s">
        <v>5520</v>
      </c>
      <c r="B945" s="46" t="s">
        <v>5521</v>
      </c>
      <c r="C945" s="46" t="s">
        <v>5272</v>
      </c>
      <c r="D945" s="46" t="s">
        <v>3931</v>
      </c>
      <c r="E945" s="47" t="s">
        <v>5273</v>
      </c>
    </row>
    <row r="946" spans="1:5">
      <c r="A946" s="45" t="s">
        <v>5522</v>
      </c>
      <c r="B946" s="46" t="s">
        <v>5523</v>
      </c>
      <c r="C946" s="46" t="s">
        <v>5272</v>
      </c>
      <c r="D946" s="46" t="s">
        <v>3931</v>
      </c>
      <c r="E946" s="47" t="s">
        <v>5273</v>
      </c>
    </row>
    <row r="947" spans="1:5">
      <c r="A947" s="45" t="s">
        <v>5524</v>
      </c>
      <c r="B947" s="46" t="s">
        <v>5525</v>
      </c>
      <c r="C947" s="46" t="s">
        <v>5272</v>
      </c>
      <c r="D947" s="46" t="s">
        <v>3931</v>
      </c>
      <c r="E947" s="47" t="s">
        <v>5273</v>
      </c>
    </row>
    <row r="948" spans="1:5">
      <c r="A948" s="45" t="s">
        <v>3805</v>
      </c>
      <c r="B948" s="46" t="s">
        <v>5526</v>
      </c>
      <c r="C948" s="46" t="s">
        <v>5272</v>
      </c>
      <c r="D948" s="46" t="s">
        <v>3931</v>
      </c>
      <c r="E948" s="47" t="s">
        <v>5273</v>
      </c>
    </row>
    <row r="949" spans="1:5">
      <c r="A949" s="45" t="s">
        <v>5527</v>
      </c>
      <c r="B949" s="46" t="s">
        <v>5528</v>
      </c>
      <c r="C949" s="46" t="s">
        <v>5272</v>
      </c>
      <c r="D949" s="46" t="s">
        <v>3931</v>
      </c>
      <c r="E949" s="47" t="s">
        <v>5273</v>
      </c>
    </row>
    <row r="950" spans="1:5">
      <c r="A950" s="45" t="s">
        <v>5529</v>
      </c>
      <c r="B950" s="46" t="s">
        <v>5530</v>
      </c>
      <c r="C950" s="46" t="s">
        <v>5272</v>
      </c>
      <c r="D950" s="46" t="s">
        <v>3931</v>
      </c>
      <c r="E950" s="47" t="s">
        <v>5273</v>
      </c>
    </row>
    <row r="951" spans="1:5">
      <c r="A951" s="45" t="s">
        <v>1104</v>
      </c>
      <c r="B951" s="46" t="s">
        <v>5531</v>
      </c>
      <c r="C951" s="46" t="s">
        <v>5272</v>
      </c>
      <c r="D951" s="46" t="s">
        <v>3931</v>
      </c>
      <c r="E951" s="47" t="s">
        <v>5273</v>
      </c>
    </row>
    <row r="952" spans="1:5">
      <c r="A952" s="45" t="s">
        <v>5532</v>
      </c>
      <c r="B952" s="46" t="s">
        <v>5533</v>
      </c>
      <c r="C952" s="46" t="s">
        <v>5272</v>
      </c>
      <c r="D952" s="46" t="s">
        <v>3931</v>
      </c>
      <c r="E952" s="47" t="s">
        <v>5273</v>
      </c>
    </row>
    <row r="953" spans="1:5">
      <c r="A953" s="45" t="s">
        <v>5534</v>
      </c>
      <c r="B953" s="46" t="s">
        <v>5535</v>
      </c>
      <c r="C953" s="46" t="s">
        <v>5272</v>
      </c>
      <c r="D953" s="46" t="s">
        <v>3931</v>
      </c>
      <c r="E953" s="47" t="s">
        <v>5273</v>
      </c>
    </row>
    <row r="954" spans="1:5">
      <c r="A954" s="45" t="s">
        <v>5536</v>
      </c>
      <c r="B954" s="46" t="s">
        <v>5537</v>
      </c>
      <c r="C954" s="46" t="s">
        <v>5272</v>
      </c>
      <c r="D954" s="46" t="s">
        <v>3931</v>
      </c>
      <c r="E954" s="47" t="s">
        <v>5273</v>
      </c>
    </row>
    <row r="955" spans="1:5">
      <c r="A955" s="45" t="s">
        <v>1889</v>
      </c>
      <c r="B955" s="46" t="s">
        <v>5538</v>
      </c>
      <c r="C955" s="46" t="s">
        <v>5272</v>
      </c>
      <c r="D955" s="46" t="s">
        <v>3931</v>
      </c>
      <c r="E955" s="47" t="s">
        <v>5273</v>
      </c>
    </row>
    <row r="956" spans="1:5">
      <c r="A956" s="45" t="s">
        <v>3767</v>
      </c>
      <c r="B956" s="46" t="s">
        <v>5539</v>
      </c>
      <c r="C956" s="46" t="s">
        <v>5272</v>
      </c>
      <c r="D956" s="46" t="s">
        <v>3931</v>
      </c>
      <c r="E956" s="47" t="s">
        <v>5273</v>
      </c>
    </row>
    <row r="957" spans="1:5">
      <c r="A957" s="45" t="s">
        <v>5540</v>
      </c>
      <c r="B957" s="46" t="s">
        <v>5541</v>
      </c>
      <c r="C957" s="46" t="s">
        <v>5272</v>
      </c>
      <c r="D957" s="46" t="s">
        <v>3931</v>
      </c>
      <c r="E957" s="47" t="s">
        <v>5273</v>
      </c>
    </row>
    <row r="958" spans="1:5">
      <c r="A958" s="45" t="s">
        <v>1858</v>
      </c>
      <c r="B958" s="46" t="s">
        <v>5542</v>
      </c>
      <c r="C958" s="46" t="s">
        <v>5272</v>
      </c>
      <c r="D958" s="46" t="s">
        <v>3931</v>
      </c>
      <c r="E958" s="47" t="s">
        <v>5273</v>
      </c>
    </row>
    <row r="959" spans="1:5">
      <c r="A959" s="45" t="s">
        <v>2850</v>
      </c>
      <c r="B959" s="46" t="s">
        <v>5543</v>
      </c>
      <c r="C959" s="46" t="s">
        <v>5272</v>
      </c>
      <c r="D959" s="46" t="s">
        <v>3931</v>
      </c>
      <c r="E959" s="47" t="s">
        <v>5273</v>
      </c>
    </row>
    <row r="960" spans="1:5">
      <c r="A960" s="45" t="s">
        <v>5544</v>
      </c>
      <c r="B960" s="46" t="s">
        <v>5545</v>
      </c>
      <c r="C960" s="46" t="s">
        <v>5272</v>
      </c>
      <c r="D960" s="46" t="s">
        <v>3931</v>
      </c>
      <c r="E960" s="47" t="s">
        <v>5273</v>
      </c>
    </row>
    <row r="961" spans="1:5">
      <c r="A961" s="45" t="s">
        <v>5546</v>
      </c>
      <c r="B961" s="46" t="s">
        <v>5547</v>
      </c>
      <c r="C961" s="46" t="s">
        <v>5272</v>
      </c>
      <c r="D961" s="46" t="s">
        <v>3931</v>
      </c>
      <c r="E961" s="47" t="s">
        <v>5273</v>
      </c>
    </row>
    <row r="962" spans="1:5">
      <c r="A962" s="45" t="s">
        <v>5548</v>
      </c>
      <c r="B962" s="46" t="s">
        <v>5549</v>
      </c>
      <c r="C962" s="46" t="s">
        <v>5272</v>
      </c>
      <c r="D962" s="46" t="s">
        <v>3931</v>
      </c>
      <c r="E962" s="47" t="s">
        <v>5273</v>
      </c>
    </row>
    <row r="963" spans="1:5">
      <c r="A963" s="45" t="s">
        <v>5550</v>
      </c>
      <c r="B963" s="46" t="s">
        <v>5551</v>
      </c>
      <c r="C963" s="46" t="s">
        <v>5272</v>
      </c>
      <c r="D963" s="46" t="s">
        <v>3931</v>
      </c>
      <c r="E963" s="47" t="s">
        <v>5273</v>
      </c>
    </row>
    <row r="964" spans="1:5">
      <c r="A964" s="45" t="s">
        <v>5552</v>
      </c>
      <c r="B964" s="46" t="s">
        <v>5553</v>
      </c>
      <c r="C964" s="46" t="s">
        <v>5272</v>
      </c>
      <c r="D964" s="46" t="s">
        <v>3931</v>
      </c>
      <c r="E964" s="47" t="s">
        <v>5273</v>
      </c>
    </row>
    <row r="965" spans="1:5">
      <c r="A965" s="45" t="s">
        <v>5554</v>
      </c>
      <c r="B965" s="46" t="s">
        <v>5555</v>
      </c>
      <c r="C965" s="46" t="s">
        <v>5272</v>
      </c>
      <c r="D965" s="46" t="s">
        <v>3931</v>
      </c>
      <c r="E965" s="47" t="s">
        <v>5273</v>
      </c>
    </row>
    <row r="966" spans="1:5">
      <c r="A966" s="45" t="s">
        <v>5556</v>
      </c>
      <c r="B966" s="46" t="s">
        <v>5557</v>
      </c>
      <c r="C966" s="46" t="s">
        <v>5272</v>
      </c>
      <c r="D966" s="46" t="s">
        <v>3931</v>
      </c>
      <c r="E966" s="47" t="s">
        <v>5273</v>
      </c>
    </row>
    <row r="967" spans="1:5">
      <c r="A967" s="45" t="s">
        <v>5558</v>
      </c>
      <c r="B967" s="46" t="s">
        <v>5559</v>
      </c>
      <c r="C967" s="46" t="s">
        <v>5272</v>
      </c>
      <c r="D967" s="46" t="s">
        <v>3931</v>
      </c>
      <c r="E967" s="47" t="s">
        <v>5273</v>
      </c>
    </row>
    <row r="968" spans="1:5">
      <c r="A968" s="45" t="s">
        <v>5560</v>
      </c>
      <c r="B968" s="46" t="s">
        <v>5561</v>
      </c>
      <c r="C968" s="46" t="s">
        <v>5272</v>
      </c>
      <c r="D968" s="46" t="s">
        <v>3931</v>
      </c>
      <c r="E968" s="47" t="s">
        <v>5273</v>
      </c>
    </row>
    <row r="969" spans="1:5">
      <c r="A969" s="45" t="s">
        <v>616</v>
      </c>
      <c r="B969" s="46" t="s">
        <v>5562</v>
      </c>
      <c r="C969" s="46" t="s">
        <v>5272</v>
      </c>
      <c r="D969" s="46" t="s">
        <v>3931</v>
      </c>
      <c r="E969" s="47" t="s">
        <v>5273</v>
      </c>
    </row>
    <row r="970" spans="1:5">
      <c r="A970" s="45" t="s">
        <v>5563</v>
      </c>
      <c r="B970" s="46" t="s">
        <v>5564</v>
      </c>
      <c r="C970" s="46" t="s">
        <v>5272</v>
      </c>
      <c r="D970" s="46" t="s">
        <v>3931</v>
      </c>
      <c r="E970" s="47" t="s">
        <v>5273</v>
      </c>
    </row>
    <row r="971" spans="1:5">
      <c r="A971" s="45" t="s">
        <v>5565</v>
      </c>
      <c r="B971" s="46" t="s">
        <v>5566</v>
      </c>
      <c r="C971" s="46" t="s">
        <v>5272</v>
      </c>
      <c r="D971" s="46" t="s">
        <v>3931</v>
      </c>
      <c r="E971" s="47" t="s">
        <v>5273</v>
      </c>
    </row>
    <row r="972" spans="1:5">
      <c r="A972" s="45" t="s">
        <v>5567</v>
      </c>
      <c r="B972" s="46" t="s">
        <v>5568</v>
      </c>
      <c r="C972" s="46" t="s">
        <v>5272</v>
      </c>
      <c r="D972" s="46" t="s">
        <v>3931</v>
      </c>
      <c r="E972" s="47" t="s">
        <v>5273</v>
      </c>
    </row>
    <row r="973" spans="1:5">
      <c r="A973" s="45" t="s">
        <v>5569</v>
      </c>
      <c r="B973" s="46" t="s">
        <v>5570</v>
      </c>
      <c r="C973" s="46" t="s">
        <v>5272</v>
      </c>
      <c r="D973" s="46" t="s">
        <v>3931</v>
      </c>
      <c r="E973" s="47" t="s">
        <v>5273</v>
      </c>
    </row>
    <row r="974" spans="1:5">
      <c r="A974" s="45" t="s">
        <v>5571</v>
      </c>
      <c r="B974" s="46" t="s">
        <v>5572</v>
      </c>
      <c r="C974" s="46" t="s">
        <v>5272</v>
      </c>
      <c r="D974" s="46" t="s">
        <v>3931</v>
      </c>
      <c r="E974" s="47" t="s">
        <v>5273</v>
      </c>
    </row>
    <row r="975" spans="1:5">
      <c r="A975" s="45" t="s">
        <v>5573</v>
      </c>
      <c r="B975" s="46" t="s">
        <v>5574</v>
      </c>
      <c r="C975" s="46" t="s">
        <v>5272</v>
      </c>
      <c r="D975" s="46" t="s">
        <v>3931</v>
      </c>
      <c r="E975" s="47" t="s">
        <v>5273</v>
      </c>
    </row>
    <row r="976" spans="1:5">
      <c r="A976" s="45" t="s">
        <v>1271</v>
      </c>
      <c r="B976" s="46" t="s">
        <v>5575</v>
      </c>
      <c r="C976" s="46" t="s">
        <v>5272</v>
      </c>
      <c r="D976" s="46" t="s">
        <v>3931</v>
      </c>
      <c r="E976" s="47" t="s">
        <v>5273</v>
      </c>
    </row>
    <row r="977" spans="1:5">
      <c r="A977" s="45" t="s">
        <v>5576</v>
      </c>
      <c r="B977" s="46" t="s">
        <v>5577</v>
      </c>
      <c r="C977" s="46" t="s">
        <v>5272</v>
      </c>
      <c r="D977" s="46" t="s">
        <v>3931</v>
      </c>
      <c r="E977" s="47" t="s">
        <v>5273</v>
      </c>
    </row>
    <row r="978" spans="1:5">
      <c r="A978" s="45" t="s">
        <v>5578</v>
      </c>
      <c r="B978" s="46" t="s">
        <v>5579</v>
      </c>
      <c r="C978" s="46" t="s">
        <v>5272</v>
      </c>
      <c r="D978" s="46" t="s">
        <v>3931</v>
      </c>
      <c r="E978" s="47" t="s">
        <v>5273</v>
      </c>
    </row>
    <row r="979" spans="1:5">
      <c r="A979" s="45" t="s">
        <v>5580</v>
      </c>
      <c r="B979" s="46" t="s">
        <v>5581</v>
      </c>
      <c r="C979" s="46" t="s">
        <v>5272</v>
      </c>
      <c r="D979" s="46" t="s">
        <v>3931</v>
      </c>
      <c r="E979" s="47" t="s">
        <v>5273</v>
      </c>
    </row>
    <row r="980" spans="1:5">
      <c r="A980" s="45" t="s">
        <v>5582</v>
      </c>
      <c r="B980" s="46" t="s">
        <v>5583</v>
      </c>
      <c r="C980" s="46" t="s">
        <v>5272</v>
      </c>
      <c r="D980" s="46" t="s">
        <v>3931</v>
      </c>
      <c r="E980" s="47" t="s">
        <v>5273</v>
      </c>
    </row>
    <row r="981" spans="1:5">
      <c r="A981" s="45" t="s">
        <v>1059</v>
      </c>
      <c r="B981" s="46" t="s">
        <v>5584</v>
      </c>
      <c r="C981" s="46" t="s">
        <v>5272</v>
      </c>
      <c r="D981" s="46" t="s">
        <v>3931</v>
      </c>
      <c r="E981" s="47" t="s">
        <v>5273</v>
      </c>
    </row>
    <row r="982" spans="1:5">
      <c r="A982" s="45" t="s">
        <v>5585</v>
      </c>
      <c r="B982" s="46" t="s">
        <v>5586</v>
      </c>
      <c r="C982" s="46" t="s">
        <v>5272</v>
      </c>
      <c r="D982" s="46" t="s">
        <v>3931</v>
      </c>
      <c r="E982" s="47" t="s">
        <v>5273</v>
      </c>
    </row>
    <row r="983" spans="1:5">
      <c r="A983" s="45" t="s">
        <v>2354</v>
      </c>
      <c r="B983" s="46" t="s">
        <v>5587</v>
      </c>
      <c r="C983" s="46" t="s">
        <v>5272</v>
      </c>
      <c r="D983" s="46" t="s">
        <v>3931</v>
      </c>
      <c r="E983" s="47" t="s">
        <v>5273</v>
      </c>
    </row>
    <row r="984" spans="1:5">
      <c r="A984" s="45" t="s">
        <v>1414</v>
      </c>
      <c r="B984" s="46" t="s">
        <v>5588</v>
      </c>
      <c r="C984" s="46" t="s">
        <v>5272</v>
      </c>
      <c r="D984" s="46" t="s">
        <v>3931</v>
      </c>
      <c r="E984" s="47" t="s">
        <v>5273</v>
      </c>
    </row>
    <row r="985" spans="1:5">
      <c r="A985" s="45" t="s">
        <v>1107</v>
      </c>
      <c r="B985" s="46" t="s">
        <v>5589</v>
      </c>
      <c r="C985" s="46" t="s">
        <v>5272</v>
      </c>
      <c r="D985" s="46" t="s">
        <v>3931</v>
      </c>
      <c r="E985" s="47" t="s">
        <v>5273</v>
      </c>
    </row>
    <row r="986" spans="1:5">
      <c r="A986" s="45" t="s">
        <v>2825</v>
      </c>
      <c r="B986" s="46" t="s">
        <v>5590</v>
      </c>
      <c r="C986" s="46" t="s">
        <v>5272</v>
      </c>
      <c r="D986" s="46" t="s">
        <v>3931</v>
      </c>
      <c r="E986" s="47" t="s">
        <v>5273</v>
      </c>
    </row>
    <row r="987" spans="1:5">
      <c r="A987" s="45" t="s">
        <v>5591</v>
      </c>
      <c r="B987" s="46" t="s">
        <v>5592</v>
      </c>
      <c r="C987" s="46" t="s">
        <v>5272</v>
      </c>
      <c r="D987" s="46" t="s">
        <v>3931</v>
      </c>
      <c r="E987" s="47" t="s">
        <v>5273</v>
      </c>
    </row>
    <row r="988" spans="1:5">
      <c r="A988" s="45" t="s">
        <v>5593</v>
      </c>
      <c r="B988" s="46" t="s">
        <v>5594</v>
      </c>
      <c r="C988" s="46" t="s">
        <v>5272</v>
      </c>
      <c r="D988" s="46" t="s">
        <v>3931</v>
      </c>
      <c r="E988" s="47" t="s">
        <v>5273</v>
      </c>
    </row>
    <row r="989" spans="1:5">
      <c r="A989" s="45" t="s">
        <v>669</v>
      </c>
      <c r="B989" s="46" t="s">
        <v>5595</v>
      </c>
      <c r="C989" s="46" t="s">
        <v>5272</v>
      </c>
      <c r="D989" s="46" t="s">
        <v>3931</v>
      </c>
      <c r="E989" s="47" t="s">
        <v>5273</v>
      </c>
    </row>
    <row r="990" spans="1:5">
      <c r="A990" s="45" t="s">
        <v>3842</v>
      </c>
      <c r="B990" s="46" t="s">
        <v>5596</v>
      </c>
      <c r="C990" s="46" t="s">
        <v>5272</v>
      </c>
      <c r="D990" s="46" t="s">
        <v>3931</v>
      </c>
      <c r="E990" s="47" t="s">
        <v>5273</v>
      </c>
    </row>
    <row r="991" spans="1:5">
      <c r="A991" s="45" t="s">
        <v>5597</v>
      </c>
      <c r="B991" s="46" t="s">
        <v>5598</v>
      </c>
      <c r="C991" s="46" t="s">
        <v>5272</v>
      </c>
      <c r="D991" s="46" t="s">
        <v>3931</v>
      </c>
      <c r="E991" s="47" t="s">
        <v>5273</v>
      </c>
    </row>
    <row r="992" spans="1:5">
      <c r="A992" s="45" t="s">
        <v>5599</v>
      </c>
      <c r="B992" s="46" t="s">
        <v>5600</v>
      </c>
      <c r="C992" s="46" t="s">
        <v>5272</v>
      </c>
      <c r="D992" s="46" t="s">
        <v>3931</v>
      </c>
      <c r="E992" s="47" t="s">
        <v>5273</v>
      </c>
    </row>
    <row r="993" spans="1:5">
      <c r="A993" s="45" t="s">
        <v>5601</v>
      </c>
      <c r="B993" s="46" t="s">
        <v>5602</v>
      </c>
      <c r="C993" s="46" t="s">
        <v>5272</v>
      </c>
      <c r="D993" s="46" t="s">
        <v>3931</v>
      </c>
      <c r="E993" s="47" t="s">
        <v>5273</v>
      </c>
    </row>
    <row r="994" spans="1:5">
      <c r="A994" s="45" t="s">
        <v>5603</v>
      </c>
      <c r="B994" s="46" t="s">
        <v>5604</v>
      </c>
      <c r="C994" s="46" t="s">
        <v>5272</v>
      </c>
      <c r="D994" s="46" t="s">
        <v>3931</v>
      </c>
      <c r="E994" s="47" t="s">
        <v>5273</v>
      </c>
    </row>
    <row r="995" spans="1:5">
      <c r="A995" s="45" t="s">
        <v>5605</v>
      </c>
      <c r="B995" s="46" t="s">
        <v>5606</v>
      </c>
      <c r="C995" s="46" t="s">
        <v>5272</v>
      </c>
      <c r="D995" s="46" t="s">
        <v>3931</v>
      </c>
      <c r="E995" s="47" t="s">
        <v>5273</v>
      </c>
    </row>
    <row r="996" spans="1:5">
      <c r="A996" s="45" t="s">
        <v>394</v>
      </c>
      <c r="B996" s="46" t="s">
        <v>5607</v>
      </c>
      <c r="C996" s="46" t="s">
        <v>5272</v>
      </c>
      <c r="D996" s="46" t="s">
        <v>3931</v>
      </c>
      <c r="E996" s="47" t="s">
        <v>5273</v>
      </c>
    </row>
    <row r="997" spans="1:5">
      <c r="A997" s="45" t="s">
        <v>5608</v>
      </c>
      <c r="B997" s="46" t="s">
        <v>5609</v>
      </c>
      <c r="C997" s="46" t="s">
        <v>5272</v>
      </c>
      <c r="D997" s="46" t="s">
        <v>3931</v>
      </c>
      <c r="E997" s="47" t="s">
        <v>5273</v>
      </c>
    </row>
    <row r="998" spans="1:5">
      <c r="A998" s="45" t="s">
        <v>5610</v>
      </c>
      <c r="B998" s="46" t="s">
        <v>5611</v>
      </c>
      <c r="C998" s="46" t="s">
        <v>5272</v>
      </c>
      <c r="D998" s="46" t="s">
        <v>3931</v>
      </c>
      <c r="E998" s="47" t="s">
        <v>5273</v>
      </c>
    </row>
    <row r="999" spans="1:5">
      <c r="A999" s="45" t="s">
        <v>1879</v>
      </c>
      <c r="B999" s="46" t="s">
        <v>5612</v>
      </c>
      <c r="C999" s="46" t="s">
        <v>5272</v>
      </c>
      <c r="D999" s="46" t="s">
        <v>3931</v>
      </c>
      <c r="E999" s="47" t="s">
        <v>5273</v>
      </c>
    </row>
    <row r="1000" spans="1:5">
      <c r="A1000" s="45" t="s">
        <v>1887</v>
      </c>
      <c r="B1000" s="46" t="s">
        <v>5613</v>
      </c>
      <c r="C1000" s="46" t="s">
        <v>5272</v>
      </c>
      <c r="D1000" s="46" t="s">
        <v>3931</v>
      </c>
      <c r="E1000" s="47" t="s">
        <v>5273</v>
      </c>
    </row>
    <row r="1001" spans="1:5">
      <c r="A1001" s="45" t="s">
        <v>5614</v>
      </c>
      <c r="B1001" s="46" t="s">
        <v>5615</v>
      </c>
      <c r="C1001" s="46" t="s">
        <v>5272</v>
      </c>
      <c r="D1001" s="46" t="s">
        <v>3931</v>
      </c>
      <c r="E1001" s="47" t="s">
        <v>5273</v>
      </c>
    </row>
    <row r="1002" spans="1:5">
      <c r="A1002" s="45" t="s">
        <v>863</v>
      </c>
      <c r="B1002" s="46" t="s">
        <v>5616</v>
      </c>
      <c r="C1002" s="46" t="s">
        <v>5272</v>
      </c>
      <c r="D1002" s="46" t="s">
        <v>3931</v>
      </c>
      <c r="E1002" s="47" t="s">
        <v>5273</v>
      </c>
    </row>
    <row r="1003" spans="1:5">
      <c r="A1003" s="45" t="s">
        <v>5617</v>
      </c>
      <c r="B1003" s="46" t="s">
        <v>5618</v>
      </c>
      <c r="C1003" s="46" t="s">
        <v>5272</v>
      </c>
      <c r="D1003" s="46" t="s">
        <v>3931</v>
      </c>
      <c r="E1003" s="47" t="s">
        <v>5273</v>
      </c>
    </row>
    <row r="1004" spans="1:5">
      <c r="A1004" s="45" t="s">
        <v>1268</v>
      </c>
      <c r="B1004" s="46" t="s">
        <v>5619</v>
      </c>
      <c r="C1004" s="46" t="s">
        <v>5272</v>
      </c>
      <c r="D1004" s="46" t="s">
        <v>3931</v>
      </c>
      <c r="E1004" s="47" t="s">
        <v>5273</v>
      </c>
    </row>
    <row r="1005" spans="1:5">
      <c r="A1005" s="45" t="s">
        <v>5620</v>
      </c>
      <c r="B1005" s="46" t="s">
        <v>5621</v>
      </c>
      <c r="C1005" s="46" t="s">
        <v>5272</v>
      </c>
      <c r="D1005" s="46" t="s">
        <v>3931</v>
      </c>
      <c r="E1005" s="47" t="s">
        <v>5273</v>
      </c>
    </row>
    <row r="1006" spans="1:5">
      <c r="A1006" s="45" t="s">
        <v>5622</v>
      </c>
      <c r="B1006" s="46" t="s">
        <v>5623</v>
      </c>
      <c r="C1006" s="46" t="s">
        <v>5272</v>
      </c>
      <c r="D1006" s="46" t="s">
        <v>3931</v>
      </c>
      <c r="E1006" s="47" t="s">
        <v>5273</v>
      </c>
    </row>
    <row r="1007" spans="1:5">
      <c r="A1007" s="45" t="s">
        <v>5624</v>
      </c>
      <c r="B1007" s="46" t="s">
        <v>5625</v>
      </c>
      <c r="C1007" s="46" t="s">
        <v>5272</v>
      </c>
      <c r="D1007" s="46" t="s">
        <v>3931</v>
      </c>
      <c r="E1007" s="47" t="s">
        <v>5273</v>
      </c>
    </row>
    <row r="1008" spans="1:5">
      <c r="A1008" s="45" t="s">
        <v>5626</v>
      </c>
      <c r="B1008" s="46" t="s">
        <v>5627</v>
      </c>
      <c r="C1008" s="46" t="s">
        <v>5272</v>
      </c>
      <c r="D1008" s="46" t="s">
        <v>3931</v>
      </c>
      <c r="E1008" s="47" t="s">
        <v>5273</v>
      </c>
    </row>
    <row r="1009" spans="1:5">
      <c r="A1009" s="45" t="s">
        <v>5628</v>
      </c>
      <c r="B1009" s="46" t="s">
        <v>5629</v>
      </c>
      <c r="C1009" s="46" t="s">
        <v>5272</v>
      </c>
      <c r="D1009" s="46" t="s">
        <v>3931</v>
      </c>
      <c r="E1009" s="47" t="s">
        <v>5273</v>
      </c>
    </row>
    <row r="1010" spans="1:5">
      <c r="A1010" s="45" t="s">
        <v>5630</v>
      </c>
      <c r="B1010" s="46" t="s">
        <v>5631</v>
      </c>
      <c r="C1010" s="46" t="s">
        <v>5272</v>
      </c>
      <c r="D1010" s="46" t="s">
        <v>3931</v>
      </c>
      <c r="E1010" s="47" t="s">
        <v>5273</v>
      </c>
    </row>
    <row r="1011" spans="1:5">
      <c r="A1011" s="45" t="s">
        <v>1878</v>
      </c>
      <c r="B1011" s="46" t="s">
        <v>5632</v>
      </c>
      <c r="C1011" s="46" t="s">
        <v>5272</v>
      </c>
      <c r="D1011" s="46" t="s">
        <v>3931</v>
      </c>
      <c r="E1011" s="47" t="s">
        <v>5273</v>
      </c>
    </row>
    <row r="1012" spans="1:5">
      <c r="A1012" s="45" t="s">
        <v>1875</v>
      </c>
      <c r="B1012" s="46" t="s">
        <v>5633</v>
      </c>
      <c r="C1012" s="46" t="s">
        <v>5272</v>
      </c>
      <c r="D1012" s="46" t="s">
        <v>3931</v>
      </c>
      <c r="E1012" s="47" t="s">
        <v>5273</v>
      </c>
    </row>
    <row r="1013" spans="1:5">
      <c r="A1013" s="45" t="s">
        <v>5634</v>
      </c>
      <c r="B1013" s="46" t="s">
        <v>5635</v>
      </c>
      <c r="C1013" s="46" t="s">
        <v>5272</v>
      </c>
      <c r="D1013" s="46" t="s">
        <v>3931</v>
      </c>
      <c r="E1013" s="47" t="s">
        <v>5273</v>
      </c>
    </row>
    <row r="1014" spans="1:5">
      <c r="A1014" s="45" t="s">
        <v>5636</v>
      </c>
      <c r="B1014" s="46" t="s">
        <v>5637</v>
      </c>
      <c r="C1014" s="46" t="s">
        <v>5272</v>
      </c>
      <c r="D1014" s="46" t="s">
        <v>3931</v>
      </c>
      <c r="E1014" s="47" t="s">
        <v>5273</v>
      </c>
    </row>
    <row r="1015" spans="1:5">
      <c r="A1015" s="45" t="s">
        <v>5638</v>
      </c>
      <c r="B1015" s="46" t="s">
        <v>5639</v>
      </c>
      <c r="C1015" s="46" t="s">
        <v>5272</v>
      </c>
      <c r="D1015" s="46" t="s">
        <v>3931</v>
      </c>
      <c r="E1015" s="47" t="s">
        <v>5273</v>
      </c>
    </row>
    <row r="1016" spans="1:5">
      <c r="A1016" s="45" t="s">
        <v>5640</v>
      </c>
      <c r="B1016" s="46" t="s">
        <v>5641</v>
      </c>
      <c r="C1016" s="46" t="s">
        <v>5272</v>
      </c>
      <c r="D1016" s="46" t="s">
        <v>3931</v>
      </c>
      <c r="E1016" s="47" t="s">
        <v>5273</v>
      </c>
    </row>
    <row r="1017" spans="1:5">
      <c r="A1017" s="45" t="s">
        <v>5642</v>
      </c>
      <c r="B1017" s="46" t="s">
        <v>5643</v>
      </c>
      <c r="C1017" s="46" t="s">
        <v>5272</v>
      </c>
      <c r="D1017" s="46" t="s">
        <v>3931</v>
      </c>
      <c r="E1017" s="47" t="s">
        <v>5273</v>
      </c>
    </row>
    <row r="1018" spans="1:5">
      <c r="A1018" s="45" t="s">
        <v>5644</v>
      </c>
      <c r="B1018" s="46" t="s">
        <v>5645</v>
      </c>
      <c r="C1018" s="46" t="s">
        <v>5272</v>
      </c>
      <c r="D1018" s="46" t="s">
        <v>3931</v>
      </c>
      <c r="E1018" s="47" t="s">
        <v>5273</v>
      </c>
    </row>
    <row r="1019" spans="1:5">
      <c r="A1019" s="45" t="s">
        <v>1899</v>
      </c>
      <c r="B1019" s="46" t="s">
        <v>5646</v>
      </c>
      <c r="C1019" s="46" t="s">
        <v>5272</v>
      </c>
      <c r="D1019" s="46" t="s">
        <v>3931</v>
      </c>
      <c r="E1019" s="47" t="s">
        <v>5273</v>
      </c>
    </row>
    <row r="1020" spans="1:5">
      <c r="A1020" s="45" t="s">
        <v>5647</v>
      </c>
      <c r="B1020" s="46" t="s">
        <v>5648</v>
      </c>
      <c r="C1020" s="46" t="s">
        <v>5272</v>
      </c>
      <c r="D1020" s="46" t="s">
        <v>3931</v>
      </c>
      <c r="E1020" s="47" t="s">
        <v>5273</v>
      </c>
    </row>
    <row r="1021" spans="1:5">
      <c r="A1021" s="45" t="s">
        <v>2219</v>
      </c>
      <c r="B1021" s="46" t="s">
        <v>5649</v>
      </c>
      <c r="C1021" s="46" t="s">
        <v>5272</v>
      </c>
      <c r="D1021" s="46" t="s">
        <v>3931</v>
      </c>
      <c r="E1021" s="47" t="s">
        <v>5273</v>
      </c>
    </row>
    <row r="1022" spans="1:5">
      <c r="A1022" s="45" t="s">
        <v>1884</v>
      </c>
      <c r="B1022" s="46" t="s">
        <v>5650</v>
      </c>
      <c r="C1022" s="46" t="s">
        <v>5272</v>
      </c>
      <c r="D1022" s="46" t="s">
        <v>3931</v>
      </c>
      <c r="E1022" s="47" t="s">
        <v>5273</v>
      </c>
    </row>
    <row r="1023" spans="1:5">
      <c r="A1023" s="45" t="s">
        <v>5651</v>
      </c>
      <c r="B1023" s="46" t="s">
        <v>5652</v>
      </c>
      <c r="C1023" s="46" t="s">
        <v>5272</v>
      </c>
      <c r="D1023" s="46" t="s">
        <v>3931</v>
      </c>
      <c r="E1023" s="47" t="s">
        <v>5273</v>
      </c>
    </row>
    <row r="1024" spans="1:5">
      <c r="A1024" s="45" t="s">
        <v>1125</v>
      </c>
      <c r="B1024" s="46" t="s">
        <v>5653</v>
      </c>
      <c r="C1024" s="46" t="s">
        <v>5272</v>
      </c>
      <c r="D1024" s="46" t="s">
        <v>3931</v>
      </c>
      <c r="E1024" s="47" t="s">
        <v>5273</v>
      </c>
    </row>
    <row r="1025" spans="1:5">
      <c r="A1025" s="45" t="s">
        <v>1880</v>
      </c>
      <c r="B1025" s="46" t="s">
        <v>5654</v>
      </c>
      <c r="C1025" s="46" t="s">
        <v>5272</v>
      </c>
      <c r="D1025" s="46" t="s">
        <v>3931</v>
      </c>
      <c r="E1025" s="47" t="s">
        <v>5273</v>
      </c>
    </row>
    <row r="1026" spans="1:5">
      <c r="A1026" s="45" t="s">
        <v>5655</v>
      </c>
      <c r="B1026" s="46" t="s">
        <v>5656</v>
      </c>
      <c r="C1026" s="46" t="s">
        <v>5272</v>
      </c>
      <c r="D1026" s="46" t="s">
        <v>3931</v>
      </c>
      <c r="E1026" s="47" t="s">
        <v>5273</v>
      </c>
    </row>
    <row r="1027" spans="1:5">
      <c r="A1027" s="45" t="s">
        <v>5657</v>
      </c>
      <c r="B1027" s="46" t="s">
        <v>5658</v>
      </c>
      <c r="C1027" s="46" t="s">
        <v>5272</v>
      </c>
      <c r="D1027" s="46" t="s">
        <v>3931</v>
      </c>
      <c r="E1027" s="47" t="s">
        <v>5273</v>
      </c>
    </row>
    <row r="1028" spans="1:5">
      <c r="A1028" s="45" t="s">
        <v>5659</v>
      </c>
      <c r="B1028" s="46" t="s">
        <v>5660</v>
      </c>
      <c r="C1028" s="46" t="s">
        <v>5272</v>
      </c>
      <c r="D1028" s="46" t="s">
        <v>3931</v>
      </c>
      <c r="E1028" s="47" t="s">
        <v>5273</v>
      </c>
    </row>
    <row r="1029" spans="1:5">
      <c r="A1029" s="45" t="s">
        <v>5661</v>
      </c>
      <c r="B1029" s="46" t="s">
        <v>5662</v>
      </c>
      <c r="C1029" s="46" t="s">
        <v>5272</v>
      </c>
      <c r="D1029" s="46" t="s">
        <v>3931</v>
      </c>
      <c r="E1029" s="47" t="s">
        <v>5273</v>
      </c>
    </row>
    <row r="1030" spans="1:5">
      <c r="A1030" s="45" t="s">
        <v>5663</v>
      </c>
      <c r="B1030" s="46" t="s">
        <v>5468</v>
      </c>
      <c r="C1030" s="46" t="s">
        <v>5272</v>
      </c>
      <c r="D1030" s="46" t="s">
        <v>3931</v>
      </c>
      <c r="E1030" s="47" t="s">
        <v>5273</v>
      </c>
    </row>
    <row r="1031" spans="1:5">
      <c r="A1031" s="45" t="s">
        <v>5664</v>
      </c>
      <c r="B1031" s="46" t="s">
        <v>5665</v>
      </c>
      <c r="C1031" s="46" t="s">
        <v>5272</v>
      </c>
      <c r="D1031" s="46" t="s">
        <v>3931</v>
      </c>
      <c r="E1031" s="47" t="s">
        <v>5273</v>
      </c>
    </row>
    <row r="1032" spans="1:5">
      <c r="A1032" s="45" t="s">
        <v>2208</v>
      </c>
      <c r="B1032" s="46" t="s">
        <v>5666</v>
      </c>
      <c r="C1032" s="46" t="s">
        <v>5272</v>
      </c>
      <c r="D1032" s="46" t="s">
        <v>3931</v>
      </c>
      <c r="E1032" s="47" t="s">
        <v>5273</v>
      </c>
    </row>
    <row r="1033" spans="1:5">
      <c r="A1033" s="45" t="s">
        <v>3724</v>
      </c>
      <c r="B1033" s="46" t="s">
        <v>5667</v>
      </c>
      <c r="C1033" s="46" t="s">
        <v>5272</v>
      </c>
      <c r="D1033" s="46" t="s">
        <v>3931</v>
      </c>
      <c r="E1033" s="47" t="s">
        <v>5273</v>
      </c>
    </row>
    <row r="1034" spans="1:5">
      <c r="A1034" s="45" t="s">
        <v>3675</v>
      </c>
      <c r="B1034" s="46" t="s">
        <v>5668</v>
      </c>
      <c r="C1034" s="46" t="s">
        <v>5272</v>
      </c>
      <c r="D1034" s="46" t="s">
        <v>3931</v>
      </c>
      <c r="E1034" s="47" t="s">
        <v>5273</v>
      </c>
    </row>
    <row r="1035" spans="1:5">
      <c r="A1035" s="45" t="s">
        <v>1890</v>
      </c>
      <c r="B1035" s="46" t="s">
        <v>5669</v>
      </c>
      <c r="C1035" s="46" t="s">
        <v>5272</v>
      </c>
      <c r="D1035" s="46" t="s">
        <v>3931</v>
      </c>
      <c r="E1035" s="47" t="s">
        <v>5273</v>
      </c>
    </row>
    <row r="1036" spans="1:5">
      <c r="A1036" s="45" t="s">
        <v>5670</v>
      </c>
      <c r="B1036" s="46" t="s">
        <v>5671</v>
      </c>
      <c r="C1036" s="46" t="s">
        <v>5272</v>
      </c>
      <c r="D1036" s="46" t="s">
        <v>3931</v>
      </c>
      <c r="E1036" s="47" t="s">
        <v>5273</v>
      </c>
    </row>
    <row r="1037" spans="1:5">
      <c r="A1037" s="45" t="s">
        <v>1753</v>
      </c>
      <c r="B1037" s="46" t="s">
        <v>5672</v>
      </c>
      <c r="C1037" s="46" t="s">
        <v>5272</v>
      </c>
      <c r="D1037" s="46" t="s">
        <v>3931</v>
      </c>
      <c r="E1037" s="47" t="s">
        <v>5273</v>
      </c>
    </row>
    <row r="1038" spans="1:5">
      <c r="A1038" s="45" t="s">
        <v>5673</v>
      </c>
      <c r="B1038" s="46" t="s">
        <v>5674</v>
      </c>
      <c r="C1038" s="46" t="s">
        <v>5272</v>
      </c>
      <c r="D1038" s="46" t="s">
        <v>3931</v>
      </c>
      <c r="E1038" s="47" t="s">
        <v>5273</v>
      </c>
    </row>
    <row r="1039" spans="1:5">
      <c r="A1039" s="45" t="s">
        <v>5675</v>
      </c>
      <c r="B1039" s="46" t="s">
        <v>5676</v>
      </c>
      <c r="C1039" s="46" t="s">
        <v>5272</v>
      </c>
      <c r="D1039" s="46" t="s">
        <v>3931</v>
      </c>
      <c r="E1039" s="47" t="s">
        <v>5273</v>
      </c>
    </row>
    <row r="1040" spans="1:5">
      <c r="A1040" s="45" t="s">
        <v>5677</v>
      </c>
      <c r="B1040" s="46" t="s">
        <v>5678</v>
      </c>
      <c r="C1040" s="46" t="s">
        <v>5272</v>
      </c>
      <c r="D1040" s="46" t="s">
        <v>3931</v>
      </c>
      <c r="E1040" s="47" t="s">
        <v>5273</v>
      </c>
    </row>
    <row r="1041" spans="1:5">
      <c r="A1041" s="45" t="s">
        <v>5679</v>
      </c>
      <c r="B1041" s="46" t="s">
        <v>5680</v>
      </c>
      <c r="C1041" s="46" t="s">
        <v>5272</v>
      </c>
      <c r="D1041" s="46" t="s">
        <v>3931</v>
      </c>
      <c r="E1041" s="47" t="s">
        <v>5273</v>
      </c>
    </row>
    <row r="1042" spans="1:5">
      <c r="A1042" s="45" t="s">
        <v>5681</v>
      </c>
      <c r="B1042" s="46" t="s">
        <v>5682</v>
      </c>
      <c r="C1042" s="46" t="s">
        <v>5272</v>
      </c>
      <c r="D1042" s="46" t="s">
        <v>3931</v>
      </c>
      <c r="E1042" s="47" t="s">
        <v>5273</v>
      </c>
    </row>
    <row r="1043" spans="1:5">
      <c r="A1043" s="45" t="s">
        <v>5683</v>
      </c>
      <c r="B1043" s="46" t="s">
        <v>5684</v>
      </c>
      <c r="C1043" s="46" t="s">
        <v>5272</v>
      </c>
      <c r="D1043" s="46" t="s">
        <v>3931</v>
      </c>
      <c r="E1043" s="47" t="s">
        <v>5273</v>
      </c>
    </row>
    <row r="1044" spans="1:5">
      <c r="A1044" s="45" t="s">
        <v>598</v>
      </c>
      <c r="B1044" s="46" t="s">
        <v>5685</v>
      </c>
      <c r="C1044" s="46" t="s">
        <v>5272</v>
      </c>
      <c r="D1044" s="46" t="s">
        <v>3931</v>
      </c>
      <c r="E1044" s="47" t="s">
        <v>5273</v>
      </c>
    </row>
    <row r="1045" spans="1:5">
      <c r="A1045" s="45" t="s">
        <v>5686</v>
      </c>
      <c r="B1045" s="46" t="s">
        <v>5687</v>
      </c>
      <c r="C1045" s="46" t="s">
        <v>5272</v>
      </c>
      <c r="D1045" s="46" t="s">
        <v>3931</v>
      </c>
      <c r="E1045" s="47" t="s">
        <v>5273</v>
      </c>
    </row>
    <row r="1046" spans="1:5">
      <c r="A1046" s="45" t="s">
        <v>5688</v>
      </c>
      <c r="B1046" s="46" t="s">
        <v>5689</v>
      </c>
      <c r="C1046" s="46" t="s">
        <v>5272</v>
      </c>
      <c r="D1046" s="46" t="s">
        <v>3931</v>
      </c>
      <c r="E1046" s="47" t="s">
        <v>5273</v>
      </c>
    </row>
    <row r="1047" spans="1:5">
      <c r="A1047" s="45" t="s">
        <v>5690</v>
      </c>
      <c r="B1047" s="46" t="s">
        <v>5691</v>
      </c>
      <c r="C1047" s="46" t="s">
        <v>5272</v>
      </c>
      <c r="D1047" s="46" t="s">
        <v>3931</v>
      </c>
      <c r="E1047" s="47" t="s">
        <v>5273</v>
      </c>
    </row>
    <row r="1048" spans="1:5">
      <c r="A1048" s="45" t="s">
        <v>5692</v>
      </c>
      <c r="B1048" s="46" t="s">
        <v>5693</v>
      </c>
      <c r="C1048" s="46" t="s">
        <v>5272</v>
      </c>
      <c r="D1048" s="46" t="s">
        <v>3931</v>
      </c>
      <c r="E1048" s="47" t="s">
        <v>5273</v>
      </c>
    </row>
    <row r="1049" spans="1:5">
      <c r="A1049" s="45" t="s">
        <v>1894</v>
      </c>
      <c r="B1049" s="46" t="s">
        <v>5694</v>
      </c>
      <c r="C1049" s="46" t="s">
        <v>5272</v>
      </c>
      <c r="D1049" s="46" t="s">
        <v>3931</v>
      </c>
      <c r="E1049" s="47" t="s">
        <v>5273</v>
      </c>
    </row>
    <row r="1050" spans="1:5">
      <c r="A1050" s="45" t="s">
        <v>716</v>
      </c>
      <c r="B1050" s="46" t="s">
        <v>4771</v>
      </c>
      <c r="C1050" s="46" t="s">
        <v>5272</v>
      </c>
      <c r="D1050" s="46" t="s">
        <v>3931</v>
      </c>
      <c r="E1050" s="47" t="s">
        <v>5273</v>
      </c>
    </row>
    <row r="1051" spans="1:5">
      <c r="A1051" s="45" t="s">
        <v>2211</v>
      </c>
      <c r="B1051" s="46" t="s">
        <v>5695</v>
      </c>
      <c r="C1051" s="46" t="s">
        <v>5272</v>
      </c>
      <c r="D1051" s="46" t="s">
        <v>3931</v>
      </c>
      <c r="E1051" s="47" t="s">
        <v>5273</v>
      </c>
    </row>
    <row r="1052" spans="1:5">
      <c r="A1052" s="45" t="s">
        <v>550</v>
      </c>
      <c r="B1052" s="46" t="s">
        <v>5696</v>
      </c>
      <c r="C1052" s="46" t="s">
        <v>5272</v>
      </c>
      <c r="D1052" s="46" t="s">
        <v>3931</v>
      </c>
      <c r="E1052" s="47" t="s">
        <v>5273</v>
      </c>
    </row>
    <row r="1053" spans="1:5">
      <c r="A1053" s="45" t="s">
        <v>5697</v>
      </c>
      <c r="B1053" s="46" t="s">
        <v>5696</v>
      </c>
      <c r="C1053" s="46" t="s">
        <v>5272</v>
      </c>
      <c r="D1053" s="46" t="s">
        <v>3931</v>
      </c>
      <c r="E1053" s="47" t="s">
        <v>5273</v>
      </c>
    </row>
    <row r="1054" spans="1:5">
      <c r="A1054" s="45" t="s">
        <v>812</v>
      </c>
      <c r="B1054" s="46" t="s">
        <v>5698</v>
      </c>
      <c r="C1054" s="46" t="s">
        <v>5272</v>
      </c>
      <c r="D1054" s="46" t="s">
        <v>3931</v>
      </c>
      <c r="E1054" s="47" t="s">
        <v>5273</v>
      </c>
    </row>
    <row r="1055" spans="1:5">
      <c r="A1055" s="45" t="s">
        <v>5699</v>
      </c>
      <c r="B1055" s="46" t="s">
        <v>5698</v>
      </c>
      <c r="C1055" s="46" t="s">
        <v>5272</v>
      </c>
      <c r="D1055" s="46" t="s">
        <v>3931</v>
      </c>
      <c r="E1055" s="47" t="s">
        <v>5273</v>
      </c>
    </row>
    <row r="1056" spans="1:5">
      <c r="A1056" s="45" t="s">
        <v>5700</v>
      </c>
      <c r="B1056" s="46" t="s">
        <v>5701</v>
      </c>
      <c r="C1056" s="46" t="s">
        <v>5272</v>
      </c>
      <c r="D1056" s="46" t="s">
        <v>3931</v>
      </c>
      <c r="E1056" s="47" t="s">
        <v>5273</v>
      </c>
    </row>
    <row r="1057" spans="1:5">
      <c r="A1057" s="45" t="s">
        <v>5702</v>
      </c>
      <c r="B1057" s="46" t="s">
        <v>5703</v>
      </c>
      <c r="C1057" s="46" t="s">
        <v>5272</v>
      </c>
      <c r="D1057" s="46" t="s">
        <v>3931</v>
      </c>
      <c r="E1057" s="47" t="s">
        <v>5273</v>
      </c>
    </row>
    <row r="1058" spans="1:5">
      <c r="A1058" s="45" t="s">
        <v>5704</v>
      </c>
      <c r="B1058" s="46" t="s">
        <v>5703</v>
      </c>
      <c r="C1058" s="46" t="s">
        <v>5272</v>
      </c>
      <c r="D1058" s="46" t="s">
        <v>3931</v>
      </c>
      <c r="E1058" s="47" t="s">
        <v>5273</v>
      </c>
    </row>
    <row r="1059" spans="1:5">
      <c r="A1059" s="45" t="s">
        <v>5705</v>
      </c>
      <c r="B1059" s="46" t="s">
        <v>5706</v>
      </c>
      <c r="C1059" s="46" t="s">
        <v>5272</v>
      </c>
      <c r="D1059" s="46" t="s">
        <v>3931</v>
      </c>
      <c r="E1059" s="47" t="s">
        <v>5273</v>
      </c>
    </row>
    <row r="1060" spans="1:5">
      <c r="A1060" s="45" t="s">
        <v>5707</v>
      </c>
      <c r="B1060" s="46" t="s">
        <v>5708</v>
      </c>
      <c r="C1060" s="46" t="s">
        <v>5272</v>
      </c>
      <c r="D1060" s="46" t="s">
        <v>3931</v>
      </c>
      <c r="E1060" s="47" t="s">
        <v>5273</v>
      </c>
    </row>
    <row r="1061" spans="1:5">
      <c r="A1061" s="45" t="s">
        <v>1272</v>
      </c>
      <c r="B1061" s="46" t="s">
        <v>5709</v>
      </c>
      <c r="C1061" s="46" t="s">
        <v>5272</v>
      </c>
      <c r="D1061" s="46" t="s">
        <v>3931</v>
      </c>
      <c r="E1061" s="47" t="s">
        <v>5273</v>
      </c>
    </row>
    <row r="1062" spans="1:5">
      <c r="A1062" s="45" t="s">
        <v>5710</v>
      </c>
      <c r="B1062" s="46" t="s">
        <v>5711</v>
      </c>
      <c r="C1062" s="46" t="s">
        <v>5272</v>
      </c>
      <c r="D1062" s="46" t="s">
        <v>3931</v>
      </c>
      <c r="E1062" s="47" t="s">
        <v>5273</v>
      </c>
    </row>
    <row r="1063" spans="1:5">
      <c r="A1063" s="45" t="s">
        <v>5712</v>
      </c>
      <c r="B1063" s="46" t="s">
        <v>5713</v>
      </c>
      <c r="C1063" s="46" t="s">
        <v>5272</v>
      </c>
      <c r="D1063" s="46" t="s">
        <v>3931</v>
      </c>
      <c r="E1063" s="47" t="s">
        <v>5273</v>
      </c>
    </row>
    <row r="1064" spans="1:5">
      <c r="A1064" s="45" t="s">
        <v>1007</v>
      </c>
      <c r="B1064" s="46" t="s">
        <v>5714</v>
      </c>
      <c r="C1064" s="46" t="s">
        <v>5272</v>
      </c>
      <c r="D1064" s="46" t="s">
        <v>3931</v>
      </c>
      <c r="E1064" s="47" t="s">
        <v>5273</v>
      </c>
    </row>
    <row r="1065" spans="1:5">
      <c r="A1065" s="45" t="s">
        <v>5715</v>
      </c>
      <c r="B1065" s="46" t="s">
        <v>5716</v>
      </c>
      <c r="C1065" s="46" t="s">
        <v>5272</v>
      </c>
      <c r="D1065" s="46" t="s">
        <v>3931</v>
      </c>
      <c r="E1065" s="47" t="s">
        <v>5273</v>
      </c>
    </row>
    <row r="1066" spans="1:5">
      <c r="A1066" s="45" t="s">
        <v>5717</v>
      </c>
      <c r="B1066" s="46" t="s">
        <v>5718</v>
      </c>
      <c r="C1066" s="46" t="s">
        <v>5272</v>
      </c>
      <c r="D1066" s="46" t="s">
        <v>3931</v>
      </c>
      <c r="E1066" s="47" t="s">
        <v>5273</v>
      </c>
    </row>
    <row r="1067" spans="1:5">
      <c r="A1067" s="45" t="s">
        <v>1097</v>
      </c>
      <c r="B1067" s="46" t="s">
        <v>5719</v>
      </c>
      <c r="C1067" s="46" t="s">
        <v>5272</v>
      </c>
      <c r="D1067" s="46" t="s">
        <v>3931</v>
      </c>
      <c r="E1067" s="47" t="s">
        <v>5273</v>
      </c>
    </row>
    <row r="1068" spans="1:5">
      <c r="A1068" s="45" t="s">
        <v>5720</v>
      </c>
      <c r="B1068" s="46" t="s">
        <v>5721</v>
      </c>
      <c r="C1068" s="46" t="s">
        <v>5272</v>
      </c>
      <c r="D1068" s="46" t="s">
        <v>3931</v>
      </c>
      <c r="E1068" s="47" t="s">
        <v>5273</v>
      </c>
    </row>
    <row r="1069" spans="1:5">
      <c r="A1069" s="45" t="s">
        <v>5722</v>
      </c>
      <c r="B1069" s="46" t="s">
        <v>5723</v>
      </c>
      <c r="C1069" s="46" t="s">
        <v>5272</v>
      </c>
      <c r="D1069" s="46" t="s">
        <v>3931</v>
      </c>
      <c r="E1069" s="47" t="s">
        <v>5273</v>
      </c>
    </row>
    <row r="1070" spans="1:5">
      <c r="A1070" s="45" t="s">
        <v>912</v>
      </c>
      <c r="B1070" s="46" t="s">
        <v>5724</v>
      </c>
      <c r="C1070" s="46" t="s">
        <v>5272</v>
      </c>
      <c r="D1070" s="46" t="s">
        <v>3931</v>
      </c>
      <c r="E1070" s="47" t="s">
        <v>5273</v>
      </c>
    </row>
    <row r="1071" spans="1:5">
      <c r="A1071" s="45" t="s">
        <v>27</v>
      </c>
      <c r="B1071" s="46" t="s">
        <v>5725</v>
      </c>
      <c r="C1071" s="46" t="s">
        <v>5272</v>
      </c>
      <c r="D1071" s="46" t="s">
        <v>3931</v>
      </c>
      <c r="E1071" s="47" t="s">
        <v>5273</v>
      </c>
    </row>
    <row r="1072" spans="1:5">
      <c r="A1072" s="45" t="s">
        <v>5726</v>
      </c>
      <c r="B1072" s="46" t="s">
        <v>5727</v>
      </c>
      <c r="C1072" s="46" t="s">
        <v>5272</v>
      </c>
      <c r="D1072" s="46" t="s">
        <v>3931</v>
      </c>
      <c r="E1072" s="47" t="s">
        <v>5273</v>
      </c>
    </row>
    <row r="1073" spans="1:5">
      <c r="A1073" s="45" t="s">
        <v>18</v>
      </c>
      <c r="B1073" s="46" t="s">
        <v>5728</v>
      </c>
      <c r="C1073" s="46" t="s">
        <v>5272</v>
      </c>
      <c r="D1073" s="46" t="s">
        <v>3931</v>
      </c>
      <c r="E1073" s="47" t="s">
        <v>5273</v>
      </c>
    </row>
    <row r="1074" spans="1:5">
      <c r="A1074" s="45" t="s">
        <v>919</v>
      </c>
      <c r="B1074" s="46" t="s">
        <v>5729</v>
      </c>
      <c r="C1074" s="46" t="s">
        <v>5272</v>
      </c>
      <c r="D1074" s="46" t="s">
        <v>3931</v>
      </c>
      <c r="E1074" s="47" t="s">
        <v>5273</v>
      </c>
    </row>
    <row r="1075" spans="1:5">
      <c r="A1075" s="45" t="s">
        <v>5730</v>
      </c>
      <c r="B1075" s="46" t="s">
        <v>5731</v>
      </c>
      <c r="C1075" s="46" t="s">
        <v>5272</v>
      </c>
      <c r="D1075" s="46" t="s">
        <v>3931</v>
      </c>
      <c r="E1075" s="47" t="s">
        <v>5273</v>
      </c>
    </row>
    <row r="1076" spans="1:5">
      <c r="A1076" s="45" t="s">
        <v>2943</v>
      </c>
      <c r="B1076" s="46" t="s">
        <v>5732</v>
      </c>
      <c r="C1076" s="46" t="s">
        <v>5272</v>
      </c>
      <c r="D1076" s="46" t="s">
        <v>3931</v>
      </c>
      <c r="E1076" s="47" t="s">
        <v>5273</v>
      </c>
    </row>
    <row r="1077" spans="1:5">
      <c r="A1077" s="45" t="s">
        <v>5733</v>
      </c>
      <c r="B1077" s="46" t="s">
        <v>5734</v>
      </c>
      <c r="C1077" s="46" t="s">
        <v>5272</v>
      </c>
      <c r="D1077" s="46" t="s">
        <v>3931</v>
      </c>
      <c r="E1077" s="47" t="s">
        <v>5273</v>
      </c>
    </row>
    <row r="1078" spans="1:5">
      <c r="A1078" s="45" t="s">
        <v>5735</v>
      </c>
      <c r="B1078" s="46" t="s">
        <v>5736</v>
      </c>
      <c r="C1078" s="46" t="s">
        <v>5272</v>
      </c>
      <c r="D1078" s="46" t="s">
        <v>3931</v>
      </c>
      <c r="E1078" s="47" t="s">
        <v>5273</v>
      </c>
    </row>
    <row r="1079" spans="1:5">
      <c r="A1079" s="45" t="s">
        <v>5737</v>
      </c>
      <c r="B1079" s="46" t="s">
        <v>5738</v>
      </c>
      <c r="C1079" s="46" t="s">
        <v>5272</v>
      </c>
      <c r="D1079" s="46" t="s">
        <v>3931</v>
      </c>
      <c r="E1079" s="47" t="s">
        <v>5273</v>
      </c>
    </row>
    <row r="1080" spans="1:5">
      <c r="A1080" s="45" t="s">
        <v>2174</v>
      </c>
      <c r="B1080" s="46" t="s">
        <v>5739</v>
      </c>
      <c r="C1080" s="46" t="s">
        <v>5272</v>
      </c>
      <c r="D1080" s="46" t="s">
        <v>3931</v>
      </c>
      <c r="E1080" s="47" t="s">
        <v>5273</v>
      </c>
    </row>
    <row r="1081" spans="1:5">
      <c r="A1081" s="45" t="s">
        <v>34</v>
      </c>
      <c r="B1081" s="46" t="s">
        <v>5740</v>
      </c>
      <c r="C1081" s="46" t="s">
        <v>5272</v>
      </c>
      <c r="D1081" s="46" t="s">
        <v>3931</v>
      </c>
      <c r="E1081" s="47" t="s">
        <v>5273</v>
      </c>
    </row>
    <row r="1082" spans="1:5">
      <c r="A1082" s="45" t="s">
        <v>1064</v>
      </c>
      <c r="B1082" s="46" t="s">
        <v>5741</v>
      </c>
      <c r="C1082" s="46" t="s">
        <v>5272</v>
      </c>
      <c r="D1082" s="46" t="s">
        <v>3931</v>
      </c>
      <c r="E1082" s="47" t="s">
        <v>5273</v>
      </c>
    </row>
    <row r="1083" spans="1:5">
      <c r="A1083" s="45" t="s">
        <v>2176</v>
      </c>
      <c r="B1083" s="46" t="s">
        <v>5742</v>
      </c>
      <c r="C1083" s="46" t="s">
        <v>5272</v>
      </c>
      <c r="D1083" s="46" t="s">
        <v>3931</v>
      </c>
      <c r="E1083" s="47" t="s">
        <v>5273</v>
      </c>
    </row>
    <row r="1084" spans="1:5">
      <c r="A1084" s="45" t="s">
        <v>5743</v>
      </c>
      <c r="B1084" s="46" t="s">
        <v>5744</v>
      </c>
      <c r="C1084" s="46" t="s">
        <v>5272</v>
      </c>
      <c r="D1084" s="46" t="s">
        <v>3931</v>
      </c>
      <c r="E1084" s="47" t="s">
        <v>5273</v>
      </c>
    </row>
    <row r="1085" spans="1:5">
      <c r="A1085" s="45" t="s">
        <v>739</v>
      </c>
      <c r="B1085" s="46" t="s">
        <v>5745</v>
      </c>
      <c r="C1085" s="46" t="s">
        <v>5272</v>
      </c>
      <c r="D1085" s="46" t="s">
        <v>3931</v>
      </c>
      <c r="E1085" s="47" t="s">
        <v>5273</v>
      </c>
    </row>
    <row r="1086" spans="1:5">
      <c r="A1086" s="45" t="s">
        <v>5746</v>
      </c>
      <c r="B1086" s="46" t="s">
        <v>5747</v>
      </c>
      <c r="C1086" s="46" t="s">
        <v>5272</v>
      </c>
      <c r="D1086" s="46" t="s">
        <v>3931</v>
      </c>
      <c r="E1086" s="47" t="s">
        <v>5273</v>
      </c>
    </row>
    <row r="1087" spans="1:5">
      <c r="A1087" s="45" t="s">
        <v>5748</v>
      </c>
      <c r="B1087" s="46" t="s">
        <v>5749</v>
      </c>
      <c r="C1087" s="46" t="s">
        <v>5272</v>
      </c>
      <c r="D1087" s="46" t="s">
        <v>3931</v>
      </c>
      <c r="E1087" s="47" t="s">
        <v>5273</v>
      </c>
    </row>
    <row r="1088" spans="1:5">
      <c r="A1088" s="45" t="s">
        <v>5750</v>
      </c>
      <c r="B1088" s="46" t="s">
        <v>5751</v>
      </c>
      <c r="C1088" s="46" t="s">
        <v>5272</v>
      </c>
      <c r="D1088" s="46" t="s">
        <v>3931</v>
      </c>
      <c r="E1088" s="47" t="s">
        <v>5273</v>
      </c>
    </row>
    <row r="1089" spans="1:5">
      <c r="A1089" s="45" t="s">
        <v>619</v>
      </c>
      <c r="B1089" s="46" t="s">
        <v>5752</v>
      </c>
      <c r="C1089" s="46" t="s">
        <v>5272</v>
      </c>
      <c r="D1089" s="46" t="s">
        <v>3931</v>
      </c>
      <c r="E1089" s="47" t="s">
        <v>5273</v>
      </c>
    </row>
    <row r="1090" spans="1:5">
      <c r="A1090" s="45" t="s">
        <v>5753</v>
      </c>
      <c r="B1090" s="46" t="s">
        <v>5754</v>
      </c>
      <c r="C1090" s="46" t="s">
        <v>5272</v>
      </c>
      <c r="D1090" s="46" t="s">
        <v>3931</v>
      </c>
      <c r="E1090" s="47" t="s">
        <v>5273</v>
      </c>
    </row>
    <row r="1091" spans="1:5">
      <c r="A1091" s="45" t="s">
        <v>5755</v>
      </c>
      <c r="B1091" s="46" t="s">
        <v>5756</v>
      </c>
      <c r="C1091" s="46" t="s">
        <v>5272</v>
      </c>
      <c r="D1091" s="46" t="s">
        <v>3931</v>
      </c>
      <c r="E1091" s="47" t="s">
        <v>5273</v>
      </c>
    </row>
    <row r="1092" spans="1:5">
      <c r="A1092" s="45" t="s">
        <v>5757</v>
      </c>
      <c r="B1092" s="46" t="s">
        <v>5758</v>
      </c>
      <c r="C1092" s="46" t="s">
        <v>5272</v>
      </c>
      <c r="D1092" s="46" t="s">
        <v>3931</v>
      </c>
      <c r="E1092" s="47" t="s">
        <v>5273</v>
      </c>
    </row>
    <row r="1093" spans="1:5">
      <c r="A1093" s="45" t="s">
        <v>5759</v>
      </c>
      <c r="B1093" s="46" t="s">
        <v>5760</v>
      </c>
      <c r="C1093" s="46" t="s">
        <v>5272</v>
      </c>
      <c r="D1093" s="46" t="s">
        <v>3931</v>
      </c>
      <c r="E1093" s="47" t="s">
        <v>5273</v>
      </c>
    </row>
    <row r="1094" spans="1:5">
      <c r="A1094" s="45" t="s">
        <v>2776</v>
      </c>
      <c r="B1094" s="46" t="s">
        <v>5761</v>
      </c>
      <c r="C1094" s="46" t="s">
        <v>5272</v>
      </c>
      <c r="D1094" s="46" t="s">
        <v>3931</v>
      </c>
      <c r="E1094" s="47" t="s">
        <v>5273</v>
      </c>
    </row>
    <row r="1095" spans="1:5">
      <c r="A1095" s="45" t="s">
        <v>5762</v>
      </c>
      <c r="B1095" s="46" t="s">
        <v>5763</v>
      </c>
      <c r="C1095" s="46" t="s">
        <v>5272</v>
      </c>
      <c r="D1095" s="46" t="s">
        <v>3931</v>
      </c>
      <c r="E1095" s="47" t="s">
        <v>5273</v>
      </c>
    </row>
    <row r="1096" spans="1:5">
      <c r="A1096" s="45" t="s">
        <v>5764</v>
      </c>
      <c r="B1096" s="46" t="s">
        <v>5765</v>
      </c>
      <c r="C1096" s="46" t="s">
        <v>5272</v>
      </c>
      <c r="D1096" s="46" t="s">
        <v>3931</v>
      </c>
      <c r="E1096" s="47" t="s">
        <v>5273</v>
      </c>
    </row>
    <row r="1097" spans="1:5">
      <c r="A1097" s="45" t="s">
        <v>5766</v>
      </c>
      <c r="B1097" s="46" t="s">
        <v>5767</v>
      </c>
      <c r="C1097" s="46" t="s">
        <v>5272</v>
      </c>
      <c r="D1097" s="46" t="s">
        <v>3931</v>
      </c>
      <c r="E1097" s="47" t="s">
        <v>5273</v>
      </c>
    </row>
    <row r="1098" spans="1:5">
      <c r="A1098" s="45" t="s">
        <v>5768</v>
      </c>
      <c r="B1098" s="46" t="s">
        <v>5769</v>
      </c>
      <c r="C1098" s="46" t="s">
        <v>5272</v>
      </c>
      <c r="D1098" s="46" t="s">
        <v>3931</v>
      </c>
      <c r="E1098" s="47" t="s">
        <v>5273</v>
      </c>
    </row>
    <row r="1099" spans="1:5">
      <c r="A1099" s="45" t="s">
        <v>5770</v>
      </c>
      <c r="B1099" s="46" t="s">
        <v>5771</v>
      </c>
      <c r="C1099" s="46" t="s">
        <v>5272</v>
      </c>
      <c r="D1099" s="46" t="s">
        <v>3931</v>
      </c>
      <c r="E1099" s="47" t="s">
        <v>5273</v>
      </c>
    </row>
    <row r="1100" spans="1:5">
      <c r="A1100" s="45" t="s">
        <v>1800</v>
      </c>
      <c r="B1100" s="46" t="s">
        <v>5772</v>
      </c>
      <c r="C1100" s="46" t="s">
        <v>5272</v>
      </c>
      <c r="D1100" s="46" t="s">
        <v>3931</v>
      </c>
      <c r="E1100" s="47" t="s">
        <v>5273</v>
      </c>
    </row>
    <row r="1101" spans="1:5">
      <c r="A1101" s="45" t="s">
        <v>5773</v>
      </c>
      <c r="B1101" s="46" t="s">
        <v>5774</v>
      </c>
      <c r="C1101" s="46" t="s">
        <v>5272</v>
      </c>
      <c r="D1101" s="46" t="s">
        <v>3931</v>
      </c>
      <c r="E1101" s="47" t="s">
        <v>5273</v>
      </c>
    </row>
    <row r="1102" spans="1:5">
      <c r="A1102" s="45" t="s">
        <v>5775</v>
      </c>
      <c r="B1102" s="46" t="s">
        <v>5776</v>
      </c>
      <c r="C1102" s="46" t="s">
        <v>5272</v>
      </c>
      <c r="D1102" s="46" t="s">
        <v>3931</v>
      </c>
      <c r="E1102" s="47" t="s">
        <v>5273</v>
      </c>
    </row>
    <row r="1103" spans="1:5">
      <c r="A1103" s="45" t="s">
        <v>5777</v>
      </c>
      <c r="B1103" s="46" t="s">
        <v>5778</v>
      </c>
      <c r="C1103" s="46" t="s">
        <v>5272</v>
      </c>
      <c r="D1103" s="46" t="s">
        <v>3931</v>
      </c>
      <c r="E1103" s="47" t="s">
        <v>5273</v>
      </c>
    </row>
    <row r="1104" spans="1:5">
      <c r="A1104" s="45" t="s">
        <v>5779</v>
      </c>
      <c r="B1104" s="46" t="s">
        <v>5780</v>
      </c>
      <c r="C1104" s="46" t="s">
        <v>5272</v>
      </c>
      <c r="D1104" s="46" t="s">
        <v>3931</v>
      </c>
      <c r="E1104" s="47" t="s">
        <v>5273</v>
      </c>
    </row>
    <row r="1105" spans="1:5">
      <c r="A1105" s="45" t="s">
        <v>883</v>
      </c>
      <c r="B1105" s="46" t="s">
        <v>5781</v>
      </c>
      <c r="C1105" s="46" t="s">
        <v>5272</v>
      </c>
      <c r="D1105" s="46" t="s">
        <v>3931</v>
      </c>
      <c r="E1105" s="47" t="s">
        <v>5273</v>
      </c>
    </row>
    <row r="1106" spans="1:5">
      <c r="A1106" s="45" t="s">
        <v>5782</v>
      </c>
      <c r="B1106" s="46" t="s">
        <v>5783</v>
      </c>
      <c r="C1106" s="46" t="s">
        <v>5272</v>
      </c>
      <c r="D1106" s="46" t="s">
        <v>3931</v>
      </c>
      <c r="E1106" s="47" t="s">
        <v>5273</v>
      </c>
    </row>
    <row r="1107" spans="1:5">
      <c r="A1107" s="45" t="s">
        <v>5784</v>
      </c>
      <c r="B1107" s="46" t="s">
        <v>5785</v>
      </c>
      <c r="C1107" s="46" t="s">
        <v>5272</v>
      </c>
      <c r="D1107" s="46" t="s">
        <v>3931</v>
      </c>
      <c r="E1107" s="47" t="s">
        <v>5273</v>
      </c>
    </row>
    <row r="1108" spans="1:5">
      <c r="A1108" s="45" t="s">
        <v>845</v>
      </c>
      <c r="B1108" s="46" t="s">
        <v>5786</v>
      </c>
      <c r="C1108" s="46" t="s">
        <v>5272</v>
      </c>
      <c r="D1108" s="46" t="s">
        <v>3931</v>
      </c>
      <c r="E1108" s="47" t="s">
        <v>5273</v>
      </c>
    </row>
    <row r="1109" spans="1:5">
      <c r="A1109" s="45" t="s">
        <v>5787</v>
      </c>
      <c r="B1109" s="46" t="s">
        <v>5788</v>
      </c>
      <c r="C1109" s="46" t="s">
        <v>5272</v>
      </c>
      <c r="D1109" s="46" t="s">
        <v>3931</v>
      </c>
      <c r="E1109" s="47" t="s">
        <v>5273</v>
      </c>
    </row>
    <row r="1110" spans="1:5">
      <c r="A1110" s="45" t="s">
        <v>604</v>
      </c>
      <c r="B1110" s="46" t="s">
        <v>5789</v>
      </c>
      <c r="C1110" s="46" t="s">
        <v>5272</v>
      </c>
      <c r="D1110" s="46" t="s">
        <v>3931</v>
      </c>
      <c r="E1110" s="47" t="s">
        <v>5273</v>
      </c>
    </row>
    <row r="1111" spans="1:5">
      <c r="A1111" s="45" t="s">
        <v>5790</v>
      </c>
      <c r="B1111" s="46" t="s">
        <v>5791</v>
      </c>
      <c r="C1111" s="46" t="s">
        <v>5272</v>
      </c>
      <c r="D1111" s="46" t="s">
        <v>3931</v>
      </c>
      <c r="E1111" s="47" t="s">
        <v>5273</v>
      </c>
    </row>
    <row r="1112" spans="1:5">
      <c r="A1112" s="45" t="s">
        <v>5792</v>
      </c>
      <c r="B1112" s="46" t="s">
        <v>5793</v>
      </c>
      <c r="C1112" s="46" t="s">
        <v>5272</v>
      </c>
      <c r="D1112" s="46" t="s">
        <v>3931</v>
      </c>
      <c r="E1112" s="47" t="s">
        <v>5273</v>
      </c>
    </row>
    <row r="1113" spans="1:5">
      <c r="A1113" s="45" t="s">
        <v>488</v>
      </c>
      <c r="B1113" s="46" t="s">
        <v>5794</v>
      </c>
      <c r="C1113" s="46" t="s">
        <v>5272</v>
      </c>
      <c r="D1113" s="46" t="s">
        <v>3931</v>
      </c>
      <c r="E1113" s="47" t="s">
        <v>5273</v>
      </c>
    </row>
    <row r="1114" spans="1:5">
      <c r="A1114" s="45" t="s">
        <v>920</v>
      </c>
      <c r="B1114" s="46" t="s">
        <v>5795</v>
      </c>
      <c r="C1114" s="46" t="s">
        <v>5272</v>
      </c>
      <c r="D1114" s="46" t="s">
        <v>3931</v>
      </c>
      <c r="E1114" s="47" t="s">
        <v>5273</v>
      </c>
    </row>
    <row r="1115" spans="1:5">
      <c r="A1115" s="45" t="s">
        <v>5796</v>
      </c>
      <c r="B1115" s="46" t="s">
        <v>5797</v>
      </c>
      <c r="C1115" s="46" t="s">
        <v>5272</v>
      </c>
      <c r="D1115" s="46" t="s">
        <v>3931</v>
      </c>
      <c r="E1115" s="47" t="s">
        <v>5273</v>
      </c>
    </row>
    <row r="1116" spans="1:5">
      <c r="A1116" s="45" t="s">
        <v>5798</v>
      </c>
      <c r="B1116" s="46" t="s">
        <v>5799</v>
      </c>
      <c r="C1116" s="46" t="s">
        <v>5272</v>
      </c>
      <c r="D1116" s="46" t="s">
        <v>3931</v>
      </c>
      <c r="E1116" s="47" t="s">
        <v>5273</v>
      </c>
    </row>
    <row r="1117" spans="1:5">
      <c r="A1117" s="45" t="s">
        <v>5800</v>
      </c>
      <c r="B1117" s="46" t="s">
        <v>5801</v>
      </c>
      <c r="C1117" s="46" t="s">
        <v>5272</v>
      </c>
      <c r="D1117" s="46" t="s">
        <v>3931</v>
      </c>
      <c r="E1117" s="47" t="s">
        <v>5273</v>
      </c>
    </row>
    <row r="1118" spans="1:5">
      <c r="A1118" s="45" t="s">
        <v>5802</v>
      </c>
      <c r="B1118" s="46" t="s">
        <v>5803</v>
      </c>
      <c r="C1118" s="46" t="s">
        <v>5272</v>
      </c>
      <c r="D1118" s="46" t="s">
        <v>3931</v>
      </c>
      <c r="E1118" s="47" t="s">
        <v>5273</v>
      </c>
    </row>
    <row r="1119" spans="1:5">
      <c r="A1119" s="45" t="s">
        <v>740</v>
      </c>
      <c r="B1119" s="46" t="s">
        <v>5804</v>
      </c>
      <c r="C1119" s="46" t="s">
        <v>5272</v>
      </c>
      <c r="D1119" s="46" t="s">
        <v>3931</v>
      </c>
      <c r="E1119" s="47" t="s">
        <v>5273</v>
      </c>
    </row>
    <row r="1120" spans="1:5">
      <c r="A1120" s="45" t="s">
        <v>5805</v>
      </c>
      <c r="B1120" s="46" t="s">
        <v>5806</v>
      </c>
      <c r="C1120" s="46" t="s">
        <v>5272</v>
      </c>
      <c r="D1120" s="46" t="s">
        <v>3931</v>
      </c>
      <c r="E1120" s="47" t="s">
        <v>5273</v>
      </c>
    </row>
    <row r="1121" spans="1:5">
      <c r="A1121" s="45" t="s">
        <v>5807</v>
      </c>
      <c r="B1121" s="46" t="s">
        <v>5808</v>
      </c>
      <c r="C1121" s="46" t="s">
        <v>5272</v>
      </c>
      <c r="D1121" s="46" t="s">
        <v>3931</v>
      </c>
      <c r="E1121" s="47" t="s">
        <v>5273</v>
      </c>
    </row>
    <row r="1122" spans="1:5">
      <c r="A1122" s="45" t="s">
        <v>5809</v>
      </c>
      <c r="B1122" s="46" t="s">
        <v>5810</v>
      </c>
      <c r="C1122" s="46" t="s">
        <v>5272</v>
      </c>
      <c r="D1122" s="46" t="s">
        <v>3931</v>
      </c>
      <c r="E1122" s="47" t="s">
        <v>5273</v>
      </c>
    </row>
    <row r="1123" spans="1:5">
      <c r="A1123" s="45" t="s">
        <v>5811</v>
      </c>
      <c r="B1123" s="46" t="s">
        <v>5812</v>
      </c>
      <c r="C1123" s="46" t="s">
        <v>5272</v>
      </c>
      <c r="D1123" s="46" t="s">
        <v>3931</v>
      </c>
      <c r="E1123" s="47" t="s">
        <v>5273</v>
      </c>
    </row>
    <row r="1124" spans="1:5">
      <c r="A1124" s="45" t="s">
        <v>5813</v>
      </c>
      <c r="B1124" s="46" t="s">
        <v>5814</v>
      </c>
      <c r="C1124" s="46" t="s">
        <v>5272</v>
      </c>
      <c r="D1124" s="46" t="s">
        <v>3931</v>
      </c>
      <c r="E1124" s="47" t="s">
        <v>5273</v>
      </c>
    </row>
    <row r="1125" spans="1:5">
      <c r="A1125" s="45" t="s">
        <v>1238</v>
      </c>
      <c r="B1125" s="46" t="s">
        <v>5815</v>
      </c>
      <c r="C1125" s="46" t="s">
        <v>5272</v>
      </c>
      <c r="D1125" s="46" t="s">
        <v>3931</v>
      </c>
      <c r="E1125" s="47" t="s">
        <v>5273</v>
      </c>
    </row>
    <row r="1126" spans="1:5">
      <c r="A1126" s="45" t="s">
        <v>5816</v>
      </c>
      <c r="B1126" s="46" t="s">
        <v>5817</v>
      </c>
      <c r="C1126" s="46" t="s">
        <v>5272</v>
      </c>
      <c r="D1126" s="46" t="s">
        <v>3931</v>
      </c>
      <c r="E1126" s="47" t="s">
        <v>5273</v>
      </c>
    </row>
    <row r="1127" spans="1:5">
      <c r="A1127" s="45" t="s">
        <v>691</v>
      </c>
      <c r="B1127" s="46" t="s">
        <v>5818</v>
      </c>
      <c r="C1127" s="46" t="s">
        <v>5272</v>
      </c>
      <c r="D1127" s="46" t="s">
        <v>3931</v>
      </c>
      <c r="E1127" s="47" t="s">
        <v>5273</v>
      </c>
    </row>
    <row r="1128" spans="1:5">
      <c r="A1128" s="45" t="s">
        <v>1065</v>
      </c>
      <c r="B1128" s="46" t="s">
        <v>5819</v>
      </c>
      <c r="C1128" s="46" t="s">
        <v>5272</v>
      </c>
      <c r="D1128" s="46" t="s">
        <v>3931</v>
      </c>
      <c r="E1128" s="47" t="s">
        <v>5273</v>
      </c>
    </row>
    <row r="1129" spans="1:5">
      <c r="A1129" s="45" t="s">
        <v>902</v>
      </c>
      <c r="B1129" s="46" t="s">
        <v>5820</v>
      </c>
      <c r="C1129" s="46" t="s">
        <v>5272</v>
      </c>
      <c r="D1129" s="46" t="s">
        <v>3931</v>
      </c>
      <c r="E1129" s="47" t="s">
        <v>5273</v>
      </c>
    </row>
    <row r="1130" spans="1:5">
      <c r="A1130" s="45" t="s">
        <v>5821</v>
      </c>
      <c r="B1130" s="46" t="s">
        <v>5822</v>
      </c>
      <c r="C1130" s="46" t="s">
        <v>5272</v>
      </c>
      <c r="D1130" s="46" t="s">
        <v>3931</v>
      </c>
      <c r="E1130" s="47" t="s">
        <v>5273</v>
      </c>
    </row>
    <row r="1131" spans="1:5">
      <c r="A1131" s="45" t="s">
        <v>5823</v>
      </c>
      <c r="B1131" s="46" t="s">
        <v>5824</v>
      </c>
      <c r="C1131" s="46" t="s">
        <v>5272</v>
      </c>
      <c r="D1131" s="46" t="s">
        <v>3931</v>
      </c>
      <c r="E1131" s="47" t="s">
        <v>5273</v>
      </c>
    </row>
    <row r="1132" spans="1:5">
      <c r="A1132" s="45" t="s">
        <v>1011</v>
      </c>
      <c r="B1132" s="46" t="s">
        <v>5825</v>
      </c>
      <c r="C1132" s="46" t="s">
        <v>5272</v>
      </c>
      <c r="D1132" s="46" t="s">
        <v>3931</v>
      </c>
      <c r="E1132" s="47" t="s">
        <v>5273</v>
      </c>
    </row>
    <row r="1133" spans="1:5">
      <c r="A1133" s="45" t="s">
        <v>971</v>
      </c>
      <c r="B1133" s="46" t="s">
        <v>5826</v>
      </c>
      <c r="C1133" s="46" t="s">
        <v>5272</v>
      </c>
      <c r="D1133" s="46" t="s">
        <v>3931</v>
      </c>
      <c r="E1133" s="47" t="s">
        <v>5273</v>
      </c>
    </row>
    <row r="1134" spans="1:5">
      <c r="A1134" s="45" t="s">
        <v>5827</v>
      </c>
      <c r="B1134" s="46" t="s">
        <v>5828</v>
      </c>
      <c r="C1134" s="46" t="s">
        <v>5272</v>
      </c>
      <c r="D1134" s="46" t="s">
        <v>3931</v>
      </c>
      <c r="E1134" s="47" t="s">
        <v>5273</v>
      </c>
    </row>
    <row r="1135" spans="1:5">
      <c r="A1135" s="45" t="s">
        <v>5829</v>
      </c>
      <c r="B1135" s="46" t="s">
        <v>5830</v>
      </c>
      <c r="C1135" s="46" t="s">
        <v>5272</v>
      </c>
      <c r="D1135" s="46" t="s">
        <v>3931</v>
      </c>
      <c r="E1135" s="47" t="s">
        <v>5273</v>
      </c>
    </row>
    <row r="1136" spans="1:5">
      <c r="A1136" s="45" t="s">
        <v>1241</v>
      </c>
      <c r="B1136" s="46" t="s">
        <v>5831</v>
      </c>
      <c r="C1136" s="46" t="s">
        <v>5272</v>
      </c>
      <c r="D1136" s="46" t="s">
        <v>3931</v>
      </c>
      <c r="E1136" s="47" t="s">
        <v>5273</v>
      </c>
    </row>
    <row r="1137" spans="1:5">
      <c r="A1137" s="45" t="s">
        <v>1240</v>
      </c>
      <c r="B1137" s="46" t="s">
        <v>5832</v>
      </c>
      <c r="C1137" s="46" t="s">
        <v>5272</v>
      </c>
      <c r="D1137" s="46" t="s">
        <v>3931</v>
      </c>
      <c r="E1137" s="47" t="s">
        <v>5273</v>
      </c>
    </row>
    <row r="1138" spans="1:5">
      <c r="A1138" s="45" t="s">
        <v>5833</v>
      </c>
      <c r="B1138" s="46" t="s">
        <v>5834</v>
      </c>
      <c r="C1138" s="46" t="s">
        <v>5272</v>
      </c>
      <c r="D1138" s="46" t="s">
        <v>3931</v>
      </c>
      <c r="E1138" s="47" t="s">
        <v>5273</v>
      </c>
    </row>
    <row r="1139" spans="1:5">
      <c r="A1139" s="45" t="s">
        <v>1802</v>
      </c>
      <c r="B1139" s="46" t="s">
        <v>5835</v>
      </c>
      <c r="C1139" s="46" t="s">
        <v>5272</v>
      </c>
      <c r="D1139" s="46" t="s">
        <v>3931</v>
      </c>
      <c r="E1139" s="47" t="s">
        <v>5273</v>
      </c>
    </row>
    <row r="1140" spans="1:5">
      <c r="A1140" s="45" t="s">
        <v>1801</v>
      </c>
      <c r="B1140" s="46" t="s">
        <v>5836</v>
      </c>
      <c r="C1140" s="46" t="s">
        <v>5272</v>
      </c>
      <c r="D1140" s="46" t="s">
        <v>3931</v>
      </c>
      <c r="E1140" s="47" t="s">
        <v>5273</v>
      </c>
    </row>
    <row r="1141" spans="1:5">
      <c r="A1141" s="45" t="s">
        <v>5837</v>
      </c>
      <c r="B1141" s="46" t="s">
        <v>5838</v>
      </c>
      <c r="C1141" s="46" t="s">
        <v>5272</v>
      </c>
      <c r="D1141" s="46" t="s">
        <v>3931</v>
      </c>
      <c r="E1141" s="47" t="s">
        <v>5273</v>
      </c>
    </row>
    <row r="1142" spans="1:5">
      <c r="A1142" s="45" t="s">
        <v>2180</v>
      </c>
      <c r="B1142" s="46" t="s">
        <v>5839</v>
      </c>
      <c r="C1142" s="46" t="s">
        <v>5272</v>
      </c>
      <c r="D1142" s="46" t="s">
        <v>3931</v>
      </c>
      <c r="E1142" s="47" t="s">
        <v>5273</v>
      </c>
    </row>
    <row r="1143" spans="1:5">
      <c r="A1143" s="45" t="s">
        <v>5840</v>
      </c>
      <c r="B1143" s="46" t="s">
        <v>5841</v>
      </c>
      <c r="C1143" s="46" t="s">
        <v>5272</v>
      </c>
      <c r="D1143" s="46" t="s">
        <v>3931</v>
      </c>
      <c r="E1143" s="47" t="s">
        <v>5273</v>
      </c>
    </row>
    <row r="1144" spans="1:5">
      <c r="A1144" s="45" t="s">
        <v>5842</v>
      </c>
      <c r="B1144" s="46" t="s">
        <v>5843</v>
      </c>
      <c r="C1144" s="46" t="s">
        <v>5272</v>
      </c>
      <c r="D1144" s="46" t="s">
        <v>3931</v>
      </c>
      <c r="E1144" s="47" t="s">
        <v>5273</v>
      </c>
    </row>
    <row r="1145" spans="1:5">
      <c r="A1145" s="45" t="s">
        <v>1118</v>
      </c>
      <c r="B1145" s="46" t="s">
        <v>5844</v>
      </c>
      <c r="C1145" s="46" t="s">
        <v>5272</v>
      </c>
      <c r="D1145" s="46" t="s">
        <v>3931</v>
      </c>
      <c r="E1145" s="47" t="s">
        <v>5273</v>
      </c>
    </row>
    <row r="1146" spans="1:5">
      <c r="A1146" s="45" t="s">
        <v>5845</v>
      </c>
      <c r="B1146" s="46" t="s">
        <v>5846</v>
      </c>
      <c r="C1146" s="46" t="s">
        <v>5272</v>
      </c>
      <c r="D1146" s="46" t="s">
        <v>3931</v>
      </c>
      <c r="E1146" s="47" t="s">
        <v>5273</v>
      </c>
    </row>
    <row r="1147" spans="1:5">
      <c r="A1147" s="45" t="s">
        <v>5847</v>
      </c>
      <c r="B1147" s="46" t="s">
        <v>5848</v>
      </c>
      <c r="C1147" s="46" t="s">
        <v>5272</v>
      </c>
      <c r="D1147" s="46" t="s">
        <v>3931</v>
      </c>
      <c r="E1147" s="47" t="s">
        <v>5273</v>
      </c>
    </row>
    <row r="1148" spans="1:5">
      <c r="A1148" s="45" t="s">
        <v>465</v>
      </c>
      <c r="B1148" s="46" t="s">
        <v>5849</v>
      </c>
      <c r="C1148" s="46" t="s">
        <v>5272</v>
      </c>
      <c r="D1148" s="46" t="s">
        <v>3931</v>
      </c>
      <c r="E1148" s="47" t="s">
        <v>5273</v>
      </c>
    </row>
    <row r="1149" spans="1:5">
      <c r="A1149" s="45" t="s">
        <v>5850</v>
      </c>
      <c r="B1149" s="46" t="s">
        <v>5851</v>
      </c>
      <c r="C1149" s="46" t="s">
        <v>5272</v>
      </c>
      <c r="D1149" s="46" t="s">
        <v>3931</v>
      </c>
      <c r="E1149" s="47" t="s">
        <v>5273</v>
      </c>
    </row>
    <row r="1150" spans="1:5">
      <c r="A1150" s="45" t="s">
        <v>2634</v>
      </c>
      <c r="B1150" s="46" t="s">
        <v>5852</v>
      </c>
      <c r="C1150" s="46" t="s">
        <v>5272</v>
      </c>
      <c r="D1150" s="46" t="s">
        <v>3931</v>
      </c>
      <c r="E1150" s="47" t="s">
        <v>5273</v>
      </c>
    </row>
    <row r="1151" spans="1:5">
      <c r="A1151" s="45" t="s">
        <v>5853</v>
      </c>
      <c r="B1151" s="46" t="s">
        <v>5854</v>
      </c>
      <c r="C1151" s="46" t="s">
        <v>5272</v>
      </c>
      <c r="D1151" s="46" t="s">
        <v>3931</v>
      </c>
      <c r="E1151" s="47" t="s">
        <v>5273</v>
      </c>
    </row>
    <row r="1152" spans="1:5">
      <c r="A1152" s="45" t="s">
        <v>1182</v>
      </c>
      <c r="B1152" s="46" t="s">
        <v>5855</v>
      </c>
      <c r="C1152" s="46" t="s">
        <v>5272</v>
      </c>
      <c r="D1152" s="46" t="s">
        <v>3931</v>
      </c>
      <c r="E1152" s="47" t="s">
        <v>5273</v>
      </c>
    </row>
    <row r="1153" spans="1:5">
      <c r="A1153" s="45" t="s">
        <v>5856</v>
      </c>
      <c r="B1153" s="46" t="s">
        <v>5857</v>
      </c>
      <c r="C1153" s="46" t="s">
        <v>5272</v>
      </c>
      <c r="D1153" s="46" t="s">
        <v>3931</v>
      </c>
      <c r="E1153" s="47" t="s">
        <v>5273</v>
      </c>
    </row>
    <row r="1154" spans="1:5">
      <c r="A1154" s="45" t="s">
        <v>828</v>
      </c>
      <c r="B1154" s="46" t="s">
        <v>5858</v>
      </c>
      <c r="C1154" s="46" t="s">
        <v>5272</v>
      </c>
      <c r="D1154" s="46" t="s">
        <v>3931</v>
      </c>
      <c r="E1154" s="47" t="s">
        <v>5273</v>
      </c>
    </row>
    <row r="1155" spans="1:5">
      <c r="A1155" s="45" t="s">
        <v>2699</v>
      </c>
      <c r="B1155" s="46" t="s">
        <v>5859</v>
      </c>
      <c r="C1155" s="46" t="s">
        <v>5272</v>
      </c>
      <c r="D1155" s="46" t="s">
        <v>3931</v>
      </c>
      <c r="E1155" s="47" t="s">
        <v>5273</v>
      </c>
    </row>
    <row r="1156" spans="1:5">
      <c r="A1156" s="45" t="s">
        <v>5860</v>
      </c>
      <c r="B1156" s="46" t="s">
        <v>5861</v>
      </c>
      <c r="C1156" s="46" t="s">
        <v>5272</v>
      </c>
      <c r="D1156" s="46" t="s">
        <v>3931</v>
      </c>
      <c r="E1156" s="47" t="s">
        <v>5273</v>
      </c>
    </row>
    <row r="1157" spans="1:5">
      <c r="A1157" s="45" t="s">
        <v>1032</v>
      </c>
      <c r="B1157" s="46" t="s">
        <v>5862</v>
      </c>
      <c r="C1157" s="46" t="s">
        <v>5272</v>
      </c>
      <c r="D1157" s="46" t="s">
        <v>3931</v>
      </c>
      <c r="E1157" s="47" t="s">
        <v>5273</v>
      </c>
    </row>
    <row r="1158" spans="1:5">
      <c r="A1158" s="45" t="s">
        <v>718</v>
      </c>
      <c r="B1158" s="46" t="s">
        <v>5863</v>
      </c>
      <c r="C1158" s="46" t="s">
        <v>5272</v>
      </c>
      <c r="D1158" s="46" t="s">
        <v>3931</v>
      </c>
      <c r="E1158" s="47" t="s">
        <v>5273</v>
      </c>
    </row>
    <row r="1159" spans="1:5">
      <c r="A1159" s="45" t="s">
        <v>699</v>
      </c>
      <c r="B1159" s="46" t="s">
        <v>5864</v>
      </c>
      <c r="C1159" s="46" t="s">
        <v>5272</v>
      </c>
      <c r="D1159" s="46" t="s">
        <v>3931</v>
      </c>
      <c r="E1159" s="47" t="s">
        <v>5273</v>
      </c>
    </row>
    <row r="1160" spans="1:5">
      <c r="A1160" s="45" t="s">
        <v>5865</v>
      </c>
      <c r="B1160" s="46" t="s">
        <v>5866</v>
      </c>
      <c r="C1160" s="46" t="s">
        <v>5272</v>
      </c>
      <c r="D1160" s="46" t="s">
        <v>3931</v>
      </c>
      <c r="E1160" s="47" t="s">
        <v>5273</v>
      </c>
    </row>
    <row r="1161" spans="1:5">
      <c r="A1161" s="45" t="s">
        <v>5867</v>
      </c>
      <c r="B1161" s="46" t="s">
        <v>5868</v>
      </c>
      <c r="C1161" s="46" t="s">
        <v>5272</v>
      </c>
      <c r="D1161" s="46" t="s">
        <v>3931</v>
      </c>
      <c r="E1161" s="47" t="s">
        <v>5273</v>
      </c>
    </row>
    <row r="1162" spans="1:5">
      <c r="A1162" s="45" t="s">
        <v>5869</v>
      </c>
      <c r="B1162" s="46" t="s">
        <v>5870</v>
      </c>
      <c r="C1162" s="46" t="s">
        <v>5272</v>
      </c>
      <c r="D1162" s="46" t="s">
        <v>3931</v>
      </c>
      <c r="E1162" s="47" t="s">
        <v>5273</v>
      </c>
    </row>
    <row r="1163" spans="1:5">
      <c r="A1163" s="45" t="s">
        <v>5871</v>
      </c>
      <c r="B1163" s="46" t="s">
        <v>5872</v>
      </c>
      <c r="C1163" s="46" t="s">
        <v>5272</v>
      </c>
      <c r="D1163" s="46" t="s">
        <v>3931</v>
      </c>
      <c r="E1163" s="47" t="s">
        <v>5273</v>
      </c>
    </row>
    <row r="1164" spans="1:5">
      <c r="A1164" s="45" t="s">
        <v>5873</v>
      </c>
      <c r="B1164" s="46" t="s">
        <v>5874</v>
      </c>
      <c r="C1164" s="46" t="s">
        <v>5272</v>
      </c>
      <c r="D1164" s="46" t="s">
        <v>3931</v>
      </c>
      <c r="E1164" s="47" t="s">
        <v>5273</v>
      </c>
    </row>
    <row r="1165" spans="1:5">
      <c r="A1165" s="45" t="s">
        <v>1013</v>
      </c>
      <c r="B1165" s="46" t="s">
        <v>5875</v>
      </c>
      <c r="C1165" s="46" t="s">
        <v>5272</v>
      </c>
      <c r="D1165" s="46" t="s">
        <v>3931</v>
      </c>
      <c r="E1165" s="47" t="s">
        <v>5273</v>
      </c>
    </row>
    <row r="1166" spans="1:5">
      <c r="A1166" s="45" t="s">
        <v>5876</v>
      </c>
      <c r="B1166" s="46" t="s">
        <v>5877</v>
      </c>
      <c r="C1166" s="46" t="s">
        <v>5272</v>
      </c>
      <c r="D1166" s="46" t="s">
        <v>3931</v>
      </c>
      <c r="E1166" s="47" t="s">
        <v>5273</v>
      </c>
    </row>
    <row r="1167" spans="1:5">
      <c r="A1167" s="45" t="s">
        <v>5878</v>
      </c>
      <c r="B1167" s="46" t="s">
        <v>5879</v>
      </c>
      <c r="C1167" s="46" t="s">
        <v>5272</v>
      </c>
      <c r="D1167" s="46" t="s">
        <v>3931</v>
      </c>
      <c r="E1167" s="47" t="s">
        <v>5273</v>
      </c>
    </row>
    <row r="1168" spans="1:5">
      <c r="A1168" s="45" t="s">
        <v>5880</v>
      </c>
      <c r="B1168" s="46" t="s">
        <v>5881</v>
      </c>
      <c r="C1168" s="46" t="s">
        <v>5272</v>
      </c>
      <c r="D1168" s="46" t="s">
        <v>3931</v>
      </c>
      <c r="E1168" s="47" t="s">
        <v>5273</v>
      </c>
    </row>
    <row r="1169" spans="1:5">
      <c r="A1169" s="45" t="s">
        <v>3359</v>
      </c>
      <c r="B1169" s="46" t="s">
        <v>5882</v>
      </c>
      <c r="C1169" s="46" t="s">
        <v>5272</v>
      </c>
      <c r="D1169" s="46" t="s">
        <v>3931</v>
      </c>
      <c r="E1169" s="47" t="s">
        <v>5273</v>
      </c>
    </row>
    <row r="1170" spans="1:5">
      <c r="A1170" s="45" t="s">
        <v>5883</v>
      </c>
      <c r="B1170" s="46" t="s">
        <v>5884</v>
      </c>
      <c r="C1170" s="46" t="s">
        <v>5272</v>
      </c>
      <c r="D1170" s="46" t="s">
        <v>3931</v>
      </c>
      <c r="E1170" s="47" t="s">
        <v>5273</v>
      </c>
    </row>
    <row r="1171" spans="1:5">
      <c r="A1171" s="45" t="s">
        <v>5885</v>
      </c>
      <c r="B1171" s="46" t="s">
        <v>5886</v>
      </c>
      <c r="C1171" s="46" t="s">
        <v>5272</v>
      </c>
      <c r="D1171" s="46" t="s">
        <v>3931</v>
      </c>
      <c r="E1171" s="47" t="s">
        <v>5273</v>
      </c>
    </row>
    <row r="1172" spans="1:5">
      <c r="A1172" s="45" t="s">
        <v>5887</v>
      </c>
      <c r="B1172" s="46" t="s">
        <v>5888</v>
      </c>
      <c r="C1172" s="46" t="s">
        <v>5272</v>
      </c>
      <c r="D1172" s="46" t="s">
        <v>3931</v>
      </c>
      <c r="E1172" s="47" t="s">
        <v>5273</v>
      </c>
    </row>
    <row r="1173" spans="1:5">
      <c r="A1173" s="45" t="s">
        <v>5889</v>
      </c>
      <c r="B1173" s="46" t="s">
        <v>5890</v>
      </c>
      <c r="C1173" s="46" t="s">
        <v>5272</v>
      </c>
      <c r="D1173" s="46" t="s">
        <v>3931</v>
      </c>
      <c r="E1173" s="47" t="s">
        <v>5273</v>
      </c>
    </row>
    <row r="1174" spans="1:5">
      <c r="A1174" s="45" t="s">
        <v>5891</v>
      </c>
      <c r="B1174" s="46" t="s">
        <v>5892</v>
      </c>
      <c r="C1174" s="46" t="s">
        <v>5272</v>
      </c>
      <c r="D1174" s="46" t="s">
        <v>3931</v>
      </c>
      <c r="E1174" s="47" t="s">
        <v>5273</v>
      </c>
    </row>
    <row r="1175" spans="1:5">
      <c r="A1175" s="45" t="s">
        <v>5893</v>
      </c>
      <c r="B1175" s="46" t="s">
        <v>5894</v>
      </c>
      <c r="C1175" s="46" t="s">
        <v>5272</v>
      </c>
      <c r="D1175" s="46" t="s">
        <v>3931</v>
      </c>
      <c r="E1175" s="47" t="s">
        <v>5273</v>
      </c>
    </row>
    <row r="1176" spans="1:5">
      <c r="A1176" s="45" t="s">
        <v>723</v>
      </c>
      <c r="B1176" s="46" t="s">
        <v>5895</v>
      </c>
      <c r="C1176" s="46" t="s">
        <v>5272</v>
      </c>
      <c r="D1176" s="46" t="s">
        <v>3931</v>
      </c>
      <c r="E1176" s="47" t="s">
        <v>5273</v>
      </c>
    </row>
    <row r="1177" spans="1:5">
      <c r="A1177" s="45" t="s">
        <v>5896</v>
      </c>
      <c r="B1177" s="46" t="s">
        <v>5897</v>
      </c>
      <c r="C1177" s="46" t="s">
        <v>5272</v>
      </c>
      <c r="D1177" s="46" t="s">
        <v>3931</v>
      </c>
      <c r="E1177" s="47" t="s">
        <v>5273</v>
      </c>
    </row>
    <row r="1178" spans="1:5">
      <c r="A1178" s="45" t="s">
        <v>5898</v>
      </c>
      <c r="B1178" s="46" t="s">
        <v>5899</v>
      </c>
      <c r="C1178" s="46" t="s">
        <v>5272</v>
      </c>
      <c r="D1178" s="46" t="s">
        <v>3931</v>
      </c>
      <c r="E1178" s="47" t="s">
        <v>5273</v>
      </c>
    </row>
    <row r="1179" spans="1:5">
      <c r="A1179" s="45" t="s">
        <v>5900</v>
      </c>
      <c r="B1179" s="46" t="s">
        <v>5901</v>
      </c>
      <c r="C1179" s="46" t="s">
        <v>5272</v>
      </c>
      <c r="D1179" s="46" t="s">
        <v>3931</v>
      </c>
      <c r="E1179" s="47" t="s">
        <v>5273</v>
      </c>
    </row>
    <row r="1180" spans="1:5">
      <c r="A1180" s="45" t="s">
        <v>3363</v>
      </c>
      <c r="B1180" s="46" t="s">
        <v>5902</v>
      </c>
      <c r="C1180" s="46" t="s">
        <v>5272</v>
      </c>
      <c r="D1180" s="46" t="s">
        <v>3931</v>
      </c>
      <c r="E1180" s="47" t="s">
        <v>5273</v>
      </c>
    </row>
    <row r="1181" spans="1:5">
      <c r="A1181" s="45" t="s">
        <v>5903</v>
      </c>
      <c r="B1181" s="46" t="s">
        <v>5904</v>
      </c>
      <c r="C1181" s="46" t="s">
        <v>5272</v>
      </c>
      <c r="D1181" s="46" t="s">
        <v>3931</v>
      </c>
      <c r="E1181" s="47" t="s">
        <v>5273</v>
      </c>
    </row>
    <row r="1182" spans="1:5">
      <c r="A1182" s="45" t="s">
        <v>5905</v>
      </c>
      <c r="B1182" s="46" t="s">
        <v>5906</v>
      </c>
      <c r="C1182" s="46" t="s">
        <v>5272</v>
      </c>
      <c r="D1182" s="46" t="s">
        <v>3931</v>
      </c>
      <c r="E1182" s="47" t="s">
        <v>5273</v>
      </c>
    </row>
    <row r="1183" spans="1:5">
      <c r="A1183" s="45" t="s">
        <v>5907</v>
      </c>
      <c r="B1183" s="46" t="s">
        <v>5908</v>
      </c>
      <c r="C1183" s="46" t="s">
        <v>5272</v>
      </c>
      <c r="D1183" s="46" t="s">
        <v>3931</v>
      </c>
      <c r="E1183" s="47" t="s">
        <v>5273</v>
      </c>
    </row>
    <row r="1184" spans="1:5">
      <c r="A1184" s="45" t="s">
        <v>5909</v>
      </c>
      <c r="B1184" s="46" t="s">
        <v>5910</v>
      </c>
      <c r="C1184" s="46" t="s">
        <v>5272</v>
      </c>
      <c r="D1184" s="46" t="s">
        <v>3931</v>
      </c>
      <c r="E1184" s="47" t="s">
        <v>5273</v>
      </c>
    </row>
    <row r="1185" spans="1:5">
      <c r="A1185" s="45" t="s">
        <v>5911</v>
      </c>
      <c r="B1185" s="46" t="s">
        <v>5912</v>
      </c>
      <c r="C1185" s="46" t="s">
        <v>5272</v>
      </c>
      <c r="D1185" s="46" t="s">
        <v>3931</v>
      </c>
      <c r="E1185" s="47" t="s">
        <v>5273</v>
      </c>
    </row>
    <row r="1186" spans="1:5">
      <c r="A1186" s="45" t="s">
        <v>1218</v>
      </c>
      <c r="B1186" s="46" t="s">
        <v>5913</v>
      </c>
      <c r="C1186" s="46" t="s">
        <v>5272</v>
      </c>
      <c r="D1186" s="46" t="s">
        <v>3931</v>
      </c>
      <c r="E1186" s="47" t="s">
        <v>5273</v>
      </c>
    </row>
    <row r="1187" spans="1:5">
      <c r="A1187" s="45" t="s">
        <v>5914</v>
      </c>
      <c r="B1187" s="46" t="s">
        <v>5915</v>
      </c>
      <c r="C1187" s="46" t="s">
        <v>5272</v>
      </c>
      <c r="D1187" s="46" t="s">
        <v>3931</v>
      </c>
      <c r="E1187" s="47" t="s">
        <v>5273</v>
      </c>
    </row>
    <row r="1188" spans="1:5">
      <c r="A1188" s="45" t="s">
        <v>1246</v>
      </c>
      <c r="B1188" s="46" t="s">
        <v>5916</v>
      </c>
      <c r="C1188" s="46" t="s">
        <v>5272</v>
      </c>
      <c r="D1188" s="46" t="s">
        <v>3931</v>
      </c>
      <c r="E1188" s="47" t="s">
        <v>5273</v>
      </c>
    </row>
    <row r="1189" spans="1:5">
      <c r="A1189" s="45" t="s">
        <v>2706</v>
      </c>
      <c r="B1189" s="46" t="s">
        <v>5917</v>
      </c>
      <c r="C1189" s="46" t="s">
        <v>5272</v>
      </c>
      <c r="D1189" s="46" t="s">
        <v>3931</v>
      </c>
      <c r="E1189" s="47" t="s">
        <v>5273</v>
      </c>
    </row>
    <row r="1190" spans="1:5">
      <c r="A1190" s="45" t="s">
        <v>5918</v>
      </c>
      <c r="B1190" s="46" t="s">
        <v>5919</v>
      </c>
      <c r="C1190" s="46" t="s">
        <v>5272</v>
      </c>
      <c r="D1190" s="46" t="s">
        <v>3931</v>
      </c>
      <c r="E1190" s="47" t="s">
        <v>5273</v>
      </c>
    </row>
    <row r="1191" spans="1:5">
      <c r="A1191" s="45" t="s">
        <v>5920</v>
      </c>
      <c r="B1191" s="46" t="s">
        <v>5921</v>
      </c>
      <c r="C1191" s="46" t="s">
        <v>5272</v>
      </c>
      <c r="D1191" s="46" t="s">
        <v>3931</v>
      </c>
      <c r="E1191" s="47" t="s">
        <v>5273</v>
      </c>
    </row>
    <row r="1192" spans="1:5">
      <c r="A1192" s="45" t="s">
        <v>5922</v>
      </c>
      <c r="B1192" s="46" t="s">
        <v>5923</v>
      </c>
      <c r="C1192" s="46" t="s">
        <v>5272</v>
      </c>
      <c r="D1192" s="46" t="s">
        <v>3931</v>
      </c>
      <c r="E1192" s="47" t="s">
        <v>5273</v>
      </c>
    </row>
    <row r="1193" spans="1:5">
      <c r="A1193" s="45" t="s">
        <v>5924</v>
      </c>
      <c r="B1193" s="46" t="s">
        <v>5925</v>
      </c>
      <c r="C1193" s="46" t="s">
        <v>5272</v>
      </c>
      <c r="D1193" s="46" t="s">
        <v>3931</v>
      </c>
      <c r="E1193" s="47" t="s">
        <v>5273</v>
      </c>
    </row>
    <row r="1194" spans="1:5">
      <c r="A1194" s="45" t="s">
        <v>5926</v>
      </c>
      <c r="B1194" s="46" t="s">
        <v>5927</v>
      </c>
      <c r="C1194" s="46" t="s">
        <v>5272</v>
      </c>
      <c r="D1194" s="46" t="s">
        <v>3931</v>
      </c>
      <c r="E1194" s="47" t="s">
        <v>5273</v>
      </c>
    </row>
    <row r="1195" spans="1:5">
      <c r="A1195" s="45" t="s">
        <v>5928</v>
      </c>
      <c r="B1195" s="46" t="s">
        <v>5929</v>
      </c>
      <c r="C1195" s="46" t="s">
        <v>5272</v>
      </c>
      <c r="D1195" s="46" t="s">
        <v>3931</v>
      </c>
      <c r="E1195" s="47" t="s">
        <v>5273</v>
      </c>
    </row>
    <row r="1196" spans="1:5">
      <c r="A1196" s="45" t="s">
        <v>5930</v>
      </c>
      <c r="B1196" s="46" t="s">
        <v>5931</v>
      </c>
      <c r="C1196" s="46" t="s">
        <v>5272</v>
      </c>
      <c r="D1196" s="46" t="s">
        <v>3931</v>
      </c>
      <c r="E1196" s="47" t="s">
        <v>5273</v>
      </c>
    </row>
    <row r="1197" spans="1:5">
      <c r="A1197" s="45" t="s">
        <v>5932</v>
      </c>
      <c r="B1197" s="46" t="s">
        <v>5933</v>
      </c>
      <c r="C1197" s="46" t="s">
        <v>5272</v>
      </c>
      <c r="D1197" s="46" t="s">
        <v>3931</v>
      </c>
      <c r="E1197" s="47" t="s">
        <v>5273</v>
      </c>
    </row>
    <row r="1198" spans="1:5">
      <c r="A1198" s="45" t="s">
        <v>2186</v>
      </c>
      <c r="B1198" s="46" t="s">
        <v>5934</v>
      </c>
      <c r="C1198" s="46" t="s">
        <v>5272</v>
      </c>
      <c r="D1198" s="46" t="s">
        <v>3931</v>
      </c>
      <c r="E1198" s="47" t="s">
        <v>5273</v>
      </c>
    </row>
    <row r="1199" spans="1:5">
      <c r="A1199" s="45" t="s">
        <v>5935</v>
      </c>
      <c r="B1199" s="46" t="s">
        <v>5936</v>
      </c>
      <c r="C1199" s="46" t="s">
        <v>5272</v>
      </c>
      <c r="D1199" s="46" t="s">
        <v>3931</v>
      </c>
      <c r="E1199" s="47" t="s">
        <v>5273</v>
      </c>
    </row>
    <row r="1200" spans="1:5">
      <c r="A1200" s="45" t="s">
        <v>982</v>
      </c>
      <c r="B1200" s="46" t="s">
        <v>5937</v>
      </c>
      <c r="C1200" s="46" t="s">
        <v>5272</v>
      </c>
      <c r="D1200" s="46" t="s">
        <v>3931</v>
      </c>
      <c r="E1200" s="47" t="s">
        <v>5273</v>
      </c>
    </row>
    <row r="1201" spans="1:5">
      <c r="A1201" s="45" t="s">
        <v>5938</v>
      </c>
      <c r="B1201" s="46" t="s">
        <v>5939</v>
      </c>
      <c r="C1201" s="46" t="s">
        <v>5272</v>
      </c>
      <c r="D1201" s="46" t="s">
        <v>3931</v>
      </c>
      <c r="E1201" s="47" t="s">
        <v>5273</v>
      </c>
    </row>
    <row r="1202" spans="1:5">
      <c r="A1202" s="45" t="s">
        <v>5940</v>
      </c>
      <c r="B1202" s="46" t="s">
        <v>5941</v>
      </c>
      <c r="C1202" s="46" t="s">
        <v>5272</v>
      </c>
      <c r="D1202" s="46" t="s">
        <v>3931</v>
      </c>
      <c r="E1202" s="47" t="s">
        <v>5273</v>
      </c>
    </row>
    <row r="1203" spans="1:5">
      <c r="A1203" s="45" t="s">
        <v>5942</v>
      </c>
      <c r="B1203" s="46" t="s">
        <v>5943</v>
      </c>
      <c r="C1203" s="46" t="s">
        <v>5272</v>
      </c>
      <c r="D1203" s="46" t="s">
        <v>3931</v>
      </c>
      <c r="E1203" s="47" t="s">
        <v>5273</v>
      </c>
    </row>
    <row r="1204" spans="1:5">
      <c r="A1204" s="45" t="s">
        <v>5944</v>
      </c>
      <c r="B1204" s="46" t="s">
        <v>5945</v>
      </c>
      <c r="C1204" s="46" t="s">
        <v>5272</v>
      </c>
      <c r="D1204" s="46" t="s">
        <v>3931</v>
      </c>
      <c r="E1204" s="47" t="s">
        <v>5273</v>
      </c>
    </row>
    <row r="1205" spans="1:5">
      <c r="A1205" s="45" t="s">
        <v>5946</v>
      </c>
      <c r="B1205" s="46" t="s">
        <v>5947</v>
      </c>
      <c r="C1205" s="46" t="s">
        <v>5272</v>
      </c>
      <c r="D1205" s="46" t="s">
        <v>3931</v>
      </c>
      <c r="E1205" s="47" t="s">
        <v>5273</v>
      </c>
    </row>
    <row r="1206" spans="1:5">
      <c r="A1206" s="45" t="s">
        <v>5948</v>
      </c>
      <c r="B1206" s="46" t="s">
        <v>5949</v>
      </c>
      <c r="C1206" s="46" t="s">
        <v>5272</v>
      </c>
      <c r="D1206" s="46" t="s">
        <v>3931</v>
      </c>
      <c r="E1206" s="47" t="s">
        <v>5273</v>
      </c>
    </row>
    <row r="1207" spans="1:5">
      <c r="A1207" s="45" t="s">
        <v>5950</v>
      </c>
      <c r="B1207" s="46" t="s">
        <v>5951</v>
      </c>
      <c r="C1207" s="46" t="s">
        <v>5272</v>
      </c>
      <c r="D1207" s="46" t="s">
        <v>3931</v>
      </c>
      <c r="E1207" s="47" t="s">
        <v>5273</v>
      </c>
    </row>
    <row r="1208" spans="1:5">
      <c r="A1208" s="45" t="s">
        <v>3394</v>
      </c>
      <c r="B1208" s="46" t="s">
        <v>5952</v>
      </c>
      <c r="C1208" s="46" t="s">
        <v>5272</v>
      </c>
      <c r="D1208" s="46" t="s">
        <v>3931</v>
      </c>
      <c r="E1208" s="47" t="s">
        <v>5273</v>
      </c>
    </row>
    <row r="1209" spans="1:5">
      <c r="A1209" s="45" t="s">
        <v>5953</v>
      </c>
      <c r="B1209" s="46" t="s">
        <v>5954</v>
      </c>
      <c r="C1209" s="46" t="s">
        <v>5272</v>
      </c>
      <c r="D1209" s="46" t="s">
        <v>3931</v>
      </c>
      <c r="E1209" s="47" t="s">
        <v>5273</v>
      </c>
    </row>
    <row r="1210" spans="1:5">
      <c r="A1210" s="45" t="s">
        <v>5955</v>
      </c>
      <c r="B1210" s="46" t="s">
        <v>5956</v>
      </c>
      <c r="C1210" s="46" t="s">
        <v>5272</v>
      </c>
      <c r="D1210" s="46" t="s">
        <v>3931</v>
      </c>
      <c r="E1210" s="47" t="s">
        <v>5273</v>
      </c>
    </row>
    <row r="1211" spans="1:5">
      <c r="A1211" s="45" t="s">
        <v>5957</v>
      </c>
      <c r="B1211" s="46" t="s">
        <v>5958</v>
      </c>
      <c r="C1211" s="46" t="s">
        <v>5272</v>
      </c>
      <c r="D1211" s="46" t="s">
        <v>3931</v>
      </c>
      <c r="E1211" s="47" t="s">
        <v>5273</v>
      </c>
    </row>
    <row r="1212" spans="1:5">
      <c r="A1212" s="45" t="s">
        <v>1066</v>
      </c>
      <c r="B1212" s="46" t="s">
        <v>5959</v>
      </c>
      <c r="C1212" s="46" t="s">
        <v>5272</v>
      </c>
      <c r="D1212" s="46" t="s">
        <v>3931</v>
      </c>
      <c r="E1212" s="47" t="s">
        <v>5273</v>
      </c>
    </row>
    <row r="1213" spans="1:5">
      <c r="A1213" s="45" t="s">
        <v>5960</v>
      </c>
      <c r="B1213" s="46" t="s">
        <v>5961</v>
      </c>
      <c r="C1213" s="46" t="s">
        <v>5272</v>
      </c>
      <c r="D1213" s="46" t="s">
        <v>3931</v>
      </c>
      <c r="E1213" s="47" t="s">
        <v>5273</v>
      </c>
    </row>
    <row r="1214" spans="1:5">
      <c r="A1214" s="45" t="s">
        <v>5962</v>
      </c>
      <c r="B1214" s="46" t="s">
        <v>5963</v>
      </c>
      <c r="C1214" s="46" t="s">
        <v>5272</v>
      </c>
      <c r="D1214" s="46" t="s">
        <v>3931</v>
      </c>
      <c r="E1214" s="47" t="s">
        <v>5273</v>
      </c>
    </row>
    <row r="1215" spans="1:5">
      <c r="A1215" s="45" t="s">
        <v>5964</v>
      </c>
      <c r="B1215" s="46" t="s">
        <v>5965</v>
      </c>
      <c r="C1215" s="46" t="s">
        <v>5272</v>
      </c>
      <c r="D1215" s="46" t="s">
        <v>3931</v>
      </c>
      <c r="E1215" s="47" t="s">
        <v>5273</v>
      </c>
    </row>
    <row r="1216" spans="1:5">
      <c r="A1216" s="45" t="s">
        <v>829</v>
      </c>
      <c r="B1216" s="46" t="s">
        <v>5966</v>
      </c>
      <c r="C1216" s="46" t="s">
        <v>5272</v>
      </c>
      <c r="D1216" s="46" t="s">
        <v>3931</v>
      </c>
      <c r="E1216" s="47" t="s">
        <v>5273</v>
      </c>
    </row>
    <row r="1217" spans="1:5">
      <c r="A1217" s="45" t="s">
        <v>5967</v>
      </c>
      <c r="B1217" s="46" t="s">
        <v>5968</v>
      </c>
      <c r="C1217" s="46" t="s">
        <v>5272</v>
      </c>
      <c r="D1217" s="46" t="s">
        <v>3931</v>
      </c>
      <c r="E1217" s="47" t="s">
        <v>5273</v>
      </c>
    </row>
    <row r="1218" spans="1:5">
      <c r="A1218" s="45" t="s">
        <v>847</v>
      </c>
      <c r="B1218" s="46" t="s">
        <v>5969</v>
      </c>
      <c r="C1218" s="46" t="s">
        <v>5272</v>
      </c>
      <c r="D1218" s="46" t="s">
        <v>3931</v>
      </c>
      <c r="E1218" s="47" t="s">
        <v>5273</v>
      </c>
    </row>
    <row r="1219" spans="1:5">
      <c r="A1219" s="45" t="s">
        <v>1249</v>
      </c>
      <c r="B1219" s="46" t="s">
        <v>5970</v>
      </c>
      <c r="C1219" s="46" t="s">
        <v>5272</v>
      </c>
      <c r="D1219" s="46" t="s">
        <v>3931</v>
      </c>
      <c r="E1219" s="47" t="s">
        <v>5273</v>
      </c>
    </row>
    <row r="1220" spans="1:5">
      <c r="A1220" s="45" t="s">
        <v>5971</v>
      </c>
      <c r="B1220" s="46" t="s">
        <v>5972</v>
      </c>
      <c r="C1220" s="46" t="s">
        <v>5272</v>
      </c>
      <c r="D1220" s="46" t="s">
        <v>3931</v>
      </c>
      <c r="E1220" s="47" t="s">
        <v>5273</v>
      </c>
    </row>
    <row r="1221" spans="1:5">
      <c r="A1221" s="45" t="s">
        <v>5973</v>
      </c>
      <c r="B1221" s="46" t="s">
        <v>5974</v>
      </c>
      <c r="C1221" s="46" t="s">
        <v>5272</v>
      </c>
      <c r="D1221" s="46" t="s">
        <v>3931</v>
      </c>
      <c r="E1221" s="47" t="s">
        <v>5273</v>
      </c>
    </row>
    <row r="1222" spans="1:5">
      <c r="A1222" s="45" t="s">
        <v>1839</v>
      </c>
      <c r="B1222" s="46" t="s">
        <v>5975</v>
      </c>
      <c r="C1222" s="46" t="s">
        <v>5272</v>
      </c>
      <c r="D1222" s="46" t="s">
        <v>3931</v>
      </c>
      <c r="E1222" s="47" t="s">
        <v>5273</v>
      </c>
    </row>
    <row r="1223" spans="1:5">
      <c r="A1223" s="45" t="s">
        <v>5976</v>
      </c>
      <c r="B1223" s="46" t="s">
        <v>5977</v>
      </c>
      <c r="C1223" s="46" t="s">
        <v>5272</v>
      </c>
      <c r="D1223" s="46" t="s">
        <v>3931</v>
      </c>
      <c r="E1223" s="47" t="s">
        <v>5273</v>
      </c>
    </row>
    <row r="1224" spans="1:5">
      <c r="A1224" s="45" t="s">
        <v>789</v>
      </c>
      <c r="B1224" s="46" t="s">
        <v>5978</v>
      </c>
      <c r="C1224" s="46" t="s">
        <v>5272</v>
      </c>
      <c r="D1224" s="46" t="s">
        <v>3931</v>
      </c>
      <c r="E1224" s="47" t="s">
        <v>5273</v>
      </c>
    </row>
    <row r="1225" spans="1:5">
      <c r="A1225" s="45" t="s">
        <v>5979</v>
      </c>
      <c r="B1225" s="46" t="s">
        <v>5980</v>
      </c>
      <c r="C1225" s="46" t="s">
        <v>5272</v>
      </c>
      <c r="D1225" s="46" t="s">
        <v>3931</v>
      </c>
      <c r="E1225" s="47" t="s">
        <v>5273</v>
      </c>
    </row>
    <row r="1226" spans="1:5">
      <c r="A1226" s="45" t="s">
        <v>5981</v>
      </c>
      <c r="B1226" s="46" t="s">
        <v>5982</v>
      </c>
      <c r="C1226" s="46" t="s">
        <v>5272</v>
      </c>
      <c r="D1226" s="46" t="s">
        <v>3931</v>
      </c>
      <c r="E1226" s="47" t="s">
        <v>5273</v>
      </c>
    </row>
    <row r="1227" spans="1:5">
      <c r="A1227" s="45" t="s">
        <v>841</v>
      </c>
      <c r="B1227" s="46" t="s">
        <v>5983</v>
      </c>
      <c r="C1227" s="46" t="s">
        <v>5272</v>
      </c>
      <c r="D1227" s="46" t="s">
        <v>3931</v>
      </c>
      <c r="E1227" s="47" t="s">
        <v>5273</v>
      </c>
    </row>
    <row r="1228" spans="1:5">
      <c r="A1228" s="45" t="s">
        <v>33</v>
      </c>
      <c r="B1228" s="46" t="s">
        <v>5984</v>
      </c>
      <c r="C1228" s="46" t="s">
        <v>5272</v>
      </c>
      <c r="D1228" s="46" t="s">
        <v>3931</v>
      </c>
      <c r="E1228" s="47" t="s">
        <v>5273</v>
      </c>
    </row>
    <row r="1229" spans="1:5">
      <c r="A1229" s="45" t="s">
        <v>5985</v>
      </c>
      <c r="B1229" s="46" t="s">
        <v>5986</v>
      </c>
      <c r="C1229" s="46" t="s">
        <v>5272</v>
      </c>
      <c r="D1229" s="46" t="s">
        <v>3931</v>
      </c>
      <c r="E1229" s="47" t="s">
        <v>5273</v>
      </c>
    </row>
    <row r="1230" spans="1:5">
      <c r="A1230" s="45" t="s">
        <v>2710</v>
      </c>
      <c r="B1230" s="46" t="s">
        <v>5987</v>
      </c>
      <c r="C1230" s="46" t="s">
        <v>5272</v>
      </c>
      <c r="D1230" s="46" t="s">
        <v>3931</v>
      </c>
      <c r="E1230" s="47" t="s">
        <v>5273</v>
      </c>
    </row>
    <row r="1231" spans="1:5">
      <c r="A1231" s="45" t="s">
        <v>5988</v>
      </c>
      <c r="B1231" s="46" t="s">
        <v>5989</v>
      </c>
      <c r="C1231" s="46" t="s">
        <v>5272</v>
      </c>
      <c r="D1231" s="46" t="s">
        <v>3931</v>
      </c>
      <c r="E1231" s="47" t="s">
        <v>5273</v>
      </c>
    </row>
    <row r="1232" spans="1:5">
      <c r="A1232" s="45" t="s">
        <v>5990</v>
      </c>
      <c r="B1232" s="46" t="s">
        <v>5991</v>
      </c>
      <c r="C1232" s="46" t="s">
        <v>5272</v>
      </c>
      <c r="D1232" s="46" t="s">
        <v>3931</v>
      </c>
      <c r="E1232" s="47" t="s">
        <v>5273</v>
      </c>
    </row>
    <row r="1233" spans="1:5">
      <c r="A1233" s="45" t="s">
        <v>5992</v>
      </c>
      <c r="B1233" s="46" t="s">
        <v>5993</v>
      </c>
      <c r="C1233" s="46" t="s">
        <v>5272</v>
      </c>
      <c r="D1233" s="46" t="s">
        <v>3931</v>
      </c>
      <c r="E1233" s="47" t="s">
        <v>5273</v>
      </c>
    </row>
    <row r="1234" spans="1:5">
      <c r="A1234" s="45" t="s">
        <v>5994</v>
      </c>
      <c r="B1234" s="46" t="s">
        <v>5995</v>
      </c>
      <c r="C1234" s="46" t="s">
        <v>5272</v>
      </c>
      <c r="D1234" s="46" t="s">
        <v>3931</v>
      </c>
      <c r="E1234" s="47" t="s">
        <v>5273</v>
      </c>
    </row>
    <row r="1235" spans="1:5">
      <c r="A1235" s="45" t="s">
        <v>5996</v>
      </c>
      <c r="B1235" s="46" t="s">
        <v>5997</v>
      </c>
      <c r="C1235" s="46" t="s">
        <v>5272</v>
      </c>
      <c r="D1235" s="46" t="s">
        <v>3931</v>
      </c>
      <c r="E1235" s="47" t="s">
        <v>5273</v>
      </c>
    </row>
    <row r="1236" spans="1:5">
      <c r="A1236" s="45" t="s">
        <v>3384</v>
      </c>
      <c r="B1236" s="46" t="s">
        <v>5998</v>
      </c>
      <c r="C1236" s="46" t="s">
        <v>5272</v>
      </c>
      <c r="D1236" s="46" t="s">
        <v>3931</v>
      </c>
      <c r="E1236" s="47" t="s">
        <v>5273</v>
      </c>
    </row>
    <row r="1237" spans="1:5">
      <c r="A1237" s="45" t="s">
        <v>5999</v>
      </c>
      <c r="B1237" s="46" t="s">
        <v>6000</v>
      </c>
      <c r="C1237" s="46" t="s">
        <v>5272</v>
      </c>
      <c r="D1237" s="46" t="s">
        <v>3931</v>
      </c>
      <c r="E1237" s="47" t="s">
        <v>5273</v>
      </c>
    </row>
    <row r="1238" spans="1:5">
      <c r="A1238" s="45" t="s">
        <v>466</v>
      </c>
      <c r="B1238" s="46" t="s">
        <v>6001</v>
      </c>
      <c r="C1238" s="46" t="s">
        <v>5272</v>
      </c>
      <c r="D1238" s="46" t="s">
        <v>3931</v>
      </c>
      <c r="E1238" s="47" t="s">
        <v>5273</v>
      </c>
    </row>
    <row r="1239" spans="1:5">
      <c r="A1239" s="45" t="s">
        <v>6002</v>
      </c>
      <c r="B1239" s="46" t="s">
        <v>6003</v>
      </c>
      <c r="C1239" s="46" t="s">
        <v>5272</v>
      </c>
      <c r="D1239" s="46" t="s">
        <v>3931</v>
      </c>
      <c r="E1239" s="47" t="s">
        <v>5273</v>
      </c>
    </row>
    <row r="1240" spans="1:5">
      <c r="A1240" s="45" t="s">
        <v>6004</v>
      </c>
      <c r="B1240" s="46" t="s">
        <v>6005</v>
      </c>
      <c r="C1240" s="46" t="s">
        <v>5272</v>
      </c>
      <c r="D1240" s="46" t="s">
        <v>3931</v>
      </c>
      <c r="E1240" s="47" t="s">
        <v>5273</v>
      </c>
    </row>
    <row r="1241" spans="1:5">
      <c r="A1241" s="45" t="s">
        <v>2190</v>
      </c>
      <c r="B1241" s="46" t="s">
        <v>6006</v>
      </c>
      <c r="C1241" s="46" t="s">
        <v>5272</v>
      </c>
      <c r="D1241" s="46" t="s">
        <v>3931</v>
      </c>
      <c r="E1241" s="47" t="s">
        <v>5273</v>
      </c>
    </row>
    <row r="1242" spans="1:5">
      <c r="A1242" s="45" t="s">
        <v>6007</v>
      </c>
      <c r="B1242" s="46" t="s">
        <v>6008</v>
      </c>
      <c r="C1242" s="46" t="s">
        <v>5272</v>
      </c>
      <c r="D1242" s="46" t="s">
        <v>3931</v>
      </c>
      <c r="E1242" s="47" t="s">
        <v>5273</v>
      </c>
    </row>
    <row r="1243" spans="1:5">
      <c r="A1243" s="45" t="s">
        <v>846</v>
      </c>
      <c r="B1243" s="46" t="s">
        <v>6009</v>
      </c>
      <c r="C1243" s="46" t="s">
        <v>5272</v>
      </c>
      <c r="D1243" s="46" t="s">
        <v>3931</v>
      </c>
      <c r="E1243" s="47" t="s">
        <v>5273</v>
      </c>
    </row>
    <row r="1244" spans="1:5">
      <c r="A1244" s="45" t="s">
        <v>6010</v>
      </c>
      <c r="B1244" s="46" t="s">
        <v>6011</v>
      </c>
      <c r="C1244" s="46" t="s">
        <v>5272</v>
      </c>
      <c r="D1244" s="46" t="s">
        <v>3931</v>
      </c>
      <c r="E1244" s="47" t="s">
        <v>5273</v>
      </c>
    </row>
    <row r="1245" spans="1:5">
      <c r="A1245" s="45" t="s">
        <v>2711</v>
      </c>
      <c r="B1245" s="46" t="s">
        <v>6012</v>
      </c>
      <c r="C1245" s="46" t="s">
        <v>5272</v>
      </c>
      <c r="D1245" s="46" t="s">
        <v>3931</v>
      </c>
      <c r="E1245" s="47" t="s">
        <v>5273</v>
      </c>
    </row>
    <row r="1246" spans="1:5">
      <c r="A1246" s="45" t="s">
        <v>6013</v>
      </c>
      <c r="B1246" s="46" t="s">
        <v>6014</v>
      </c>
      <c r="C1246" s="46" t="s">
        <v>5272</v>
      </c>
      <c r="D1246" s="46" t="s">
        <v>3931</v>
      </c>
      <c r="E1246" s="47" t="s">
        <v>5273</v>
      </c>
    </row>
    <row r="1247" spans="1:5">
      <c r="A1247" s="45" t="s">
        <v>6015</v>
      </c>
      <c r="B1247" s="46" t="s">
        <v>6016</v>
      </c>
      <c r="C1247" s="46" t="s">
        <v>5272</v>
      </c>
      <c r="D1247" s="46" t="s">
        <v>3931</v>
      </c>
      <c r="E1247" s="47" t="s">
        <v>5273</v>
      </c>
    </row>
    <row r="1248" spans="1:5">
      <c r="A1248" s="45" t="s">
        <v>3412</v>
      </c>
      <c r="B1248" s="46" t="s">
        <v>6017</v>
      </c>
      <c r="C1248" s="46" t="s">
        <v>5272</v>
      </c>
      <c r="D1248" s="46" t="s">
        <v>3931</v>
      </c>
      <c r="E1248" s="47" t="s">
        <v>5273</v>
      </c>
    </row>
    <row r="1249" spans="1:5">
      <c r="A1249" s="45" t="s">
        <v>6018</v>
      </c>
      <c r="B1249" s="46" t="s">
        <v>6019</v>
      </c>
      <c r="C1249" s="46" t="s">
        <v>5272</v>
      </c>
      <c r="D1249" s="46" t="s">
        <v>3931</v>
      </c>
      <c r="E1249" s="47" t="s">
        <v>5273</v>
      </c>
    </row>
    <row r="1250" spans="1:5">
      <c r="A1250" s="45" t="s">
        <v>6020</v>
      </c>
      <c r="B1250" s="46" t="s">
        <v>6021</v>
      </c>
      <c r="C1250" s="46" t="s">
        <v>5272</v>
      </c>
      <c r="D1250" s="46" t="s">
        <v>3931</v>
      </c>
      <c r="E1250" s="47" t="s">
        <v>5273</v>
      </c>
    </row>
    <row r="1251" spans="1:5">
      <c r="A1251" s="45" t="s">
        <v>1067</v>
      </c>
      <c r="B1251" s="46" t="s">
        <v>6022</v>
      </c>
      <c r="C1251" s="46" t="s">
        <v>5272</v>
      </c>
      <c r="D1251" s="46" t="s">
        <v>3931</v>
      </c>
      <c r="E1251" s="47" t="s">
        <v>5273</v>
      </c>
    </row>
    <row r="1252" spans="1:5">
      <c r="A1252" s="45" t="s">
        <v>677</v>
      </c>
      <c r="B1252" s="46" t="s">
        <v>6023</v>
      </c>
      <c r="C1252" s="46" t="s">
        <v>5272</v>
      </c>
      <c r="D1252" s="46" t="s">
        <v>3931</v>
      </c>
      <c r="E1252" s="47" t="s">
        <v>5273</v>
      </c>
    </row>
    <row r="1253" spans="1:5">
      <c r="A1253" s="45" t="s">
        <v>6024</v>
      </c>
      <c r="B1253" s="46" t="s">
        <v>6025</v>
      </c>
      <c r="C1253" s="46" t="s">
        <v>5272</v>
      </c>
      <c r="D1253" s="46" t="s">
        <v>3931</v>
      </c>
      <c r="E1253" s="47" t="s">
        <v>5273</v>
      </c>
    </row>
    <row r="1254" spans="1:5">
      <c r="A1254" s="45" t="s">
        <v>6026</v>
      </c>
      <c r="B1254" s="46" t="s">
        <v>6027</v>
      </c>
      <c r="C1254" s="46" t="s">
        <v>5272</v>
      </c>
      <c r="D1254" s="46" t="s">
        <v>3931</v>
      </c>
      <c r="E1254" s="47" t="s">
        <v>5273</v>
      </c>
    </row>
    <row r="1255" spans="1:5">
      <c r="A1255" s="45" t="s">
        <v>3408</v>
      </c>
      <c r="B1255" s="46" t="s">
        <v>6028</v>
      </c>
      <c r="C1255" s="46" t="s">
        <v>5272</v>
      </c>
      <c r="D1255" s="46" t="s">
        <v>3931</v>
      </c>
      <c r="E1255" s="47" t="s">
        <v>5273</v>
      </c>
    </row>
    <row r="1256" spans="1:5">
      <c r="A1256" s="45" t="s">
        <v>6029</v>
      </c>
      <c r="B1256" s="46" t="s">
        <v>6030</v>
      </c>
      <c r="C1256" s="46" t="s">
        <v>5272</v>
      </c>
      <c r="D1256" s="46" t="s">
        <v>3931</v>
      </c>
      <c r="E1256" s="47" t="s">
        <v>5273</v>
      </c>
    </row>
    <row r="1257" spans="1:5">
      <c r="A1257" s="45" t="s">
        <v>6031</v>
      </c>
      <c r="B1257" s="46" t="s">
        <v>6032</v>
      </c>
      <c r="C1257" s="46" t="s">
        <v>5272</v>
      </c>
      <c r="D1257" s="46" t="s">
        <v>3931</v>
      </c>
      <c r="E1257" s="47" t="s">
        <v>5273</v>
      </c>
    </row>
    <row r="1258" spans="1:5">
      <c r="A1258" s="45" t="s">
        <v>6033</v>
      </c>
      <c r="B1258" s="46" t="s">
        <v>6034</v>
      </c>
      <c r="C1258" s="46" t="s">
        <v>5272</v>
      </c>
      <c r="D1258" s="46" t="s">
        <v>3931</v>
      </c>
      <c r="E1258" s="47" t="s">
        <v>5273</v>
      </c>
    </row>
    <row r="1259" spans="1:5">
      <c r="A1259" s="45" t="s">
        <v>6035</v>
      </c>
      <c r="B1259" s="46" t="s">
        <v>6036</v>
      </c>
      <c r="C1259" s="46" t="s">
        <v>5272</v>
      </c>
      <c r="D1259" s="46" t="s">
        <v>3931</v>
      </c>
      <c r="E1259" s="47" t="s">
        <v>5273</v>
      </c>
    </row>
    <row r="1260" spans="1:5">
      <c r="A1260" s="45" t="s">
        <v>6037</v>
      </c>
      <c r="B1260" s="46" t="s">
        <v>6038</v>
      </c>
      <c r="C1260" s="46" t="s">
        <v>5272</v>
      </c>
      <c r="D1260" s="46" t="s">
        <v>3931</v>
      </c>
      <c r="E1260" s="47" t="s">
        <v>5273</v>
      </c>
    </row>
    <row r="1261" spans="1:5">
      <c r="A1261" s="45" t="s">
        <v>6039</v>
      </c>
      <c r="B1261" s="46" t="s">
        <v>6040</v>
      </c>
      <c r="C1261" s="46" t="s">
        <v>5272</v>
      </c>
      <c r="D1261" s="46" t="s">
        <v>3931</v>
      </c>
      <c r="E1261" s="47" t="s">
        <v>5273</v>
      </c>
    </row>
    <row r="1262" spans="1:5">
      <c r="A1262" s="45" t="s">
        <v>6041</v>
      </c>
      <c r="B1262" s="46" t="s">
        <v>6042</v>
      </c>
      <c r="C1262" s="46" t="s">
        <v>5272</v>
      </c>
      <c r="D1262" s="46" t="s">
        <v>3931</v>
      </c>
      <c r="E1262" s="47" t="s">
        <v>5273</v>
      </c>
    </row>
    <row r="1263" spans="1:5">
      <c r="A1263" s="45" t="s">
        <v>6043</v>
      </c>
      <c r="B1263" s="46" t="s">
        <v>6044</v>
      </c>
      <c r="C1263" s="46" t="s">
        <v>5272</v>
      </c>
      <c r="D1263" s="46" t="s">
        <v>3931</v>
      </c>
      <c r="E1263" s="47" t="s">
        <v>5273</v>
      </c>
    </row>
    <row r="1264" spans="1:5">
      <c r="A1264" s="45" t="s">
        <v>6045</v>
      </c>
      <c r="B1264" s="46" t="s">
        <v>6046</v>
      </c>
      <c r="C1264" s="46" t="s">
        <v>5272</v>
      </c>
      <c r="D1264" s="46" t="s">
        <v>3931</v>
      </c>
      <c r="E1264" s="47" t="s">
        <v>5273</v>
      </c>
    </row>
    <row r="1265" spans="1:5">
      <c r="A1265" s="45" t="s">
        <v>6047</v>
      </c>
      <c r="B1265" s="46" t="s">
        <v>6048</v>
      </c>
      <c r="C1265" s="46" t="s">
        <v>5272</v>
      </c>
      <c r="D1265" s="46" t="s">
        <v>3931</v>
      </c>
      <c r="E1265" s="47" t="s">
        <v>5273</v>
      </c>
    </row>
    <row r="1266" spans="1:5">
      <c r="A1266" s="45" t="s">
        <v>6049</v>
      </c>
      <c r="B1266" s="46" t="s">
        <v>6050</v>
      </c>
      <c r="C1266" s="46" t="s">
        <v>5272</v>
      </c>
      <c r="D1266" s="46" t="s">
        <v>3931</v>
      </c>
      <c r="E1266" s="47" t="s">
        <v>5273</v>
      </c>
    </row>
    <row r="1267" spans="1:5">
      <c r="A1267" s="45" t="s">
        <v>2193</v>
      </c>
      <c r="B1267" s="46" t="s">
        <v>6051</v>
      </c>
      <c r="C1267" s="46" t="s">
        <v>5272</v>
      </c>
      <c r="D1267" s="46" t="s">
        <v>3931</v>
      </c>
      <c r="E1267" s="47" t="s">
        <v>5273</v>
      </c>
    </row>
    <row r="1268" spans="1:5">
      <c r="A1268" s="45" t="s">
        <v>997</v>
      </c>
      <c r="B1268" s="46" t="s">
        <v>6052</v>
      </c>
      <c r="C1268" s="46" t="s">
        <v>5272</v>
      </c>
      <c r="D1268" s="46" t="s">
        <v>3931</v>
      </c>
      <c r="E1268" s="47" t="s">
        <v>5273</v>
      </c>
    </row>
    <row r="1269" spans="1:5">
      <c r="A1269" s="45" t="s">
        <v>6053</v>
      </c>
      <c r="B1269" s="46" t="s">
        <v>6054</v>
      </c>
      <c r="C1269" s="46" t="s">
        <v>5272</v>
      </c>
      <c r="D1269" s="46" t="s">
        <v>3931</v>
      </c>
      <c r="E1269" s="47" t="s">
        <v>5273</v>
      </c>
    </row>
    <row r="1270" spans="1:5">
      <c r="A1270" s="45" t="s">
        <v>6055</v>
      </c>
      <c r="B1270" s="46" t="s">
        <v>6056</v>
      </c>
      <c r="C1270" s="46" t="s">
        <v>5272</v>
      </c>
      <c r="D1270" s="46" t="s">
        <v>3931</v>
      </c>
      <c r="E1270" s="47" t="s">
        <v>5273</v>
      </c>
    </row>
    <row r="1271" spans="1:5">
      <c r="A1271" s="45" t="s">
        <v>1109</v>
      </c>
      <c r="B1271" s="46" t="s">
        <v>6057</v>
      </c>
      <c r="C1271" s="46" t="s">
        <v>5272</v>
      </c>
      <c r="D1271" s="46" t="s">
        <v>3931</v>
      </c>
      <c r="E1271" s="47" t="s">
        <v>5273</v>
      </c>
    </row>
    <row r="1272" spans="1:5">
      <c r="A1272" s="45" t="s">
        <v>6058</v>
      </c>
      <c r="B1272" s="46" t="s">
        <v>6059</v>
      </c>
      <c r="C1272" s="46" t="s">
        <v>5272</v>
      </c>
      <c r="D1272" s="46" t="s">
        <v>3931</v>
      </c>
      <c r="E1272" s="47" t="s">
        <v>5273</v>
      </c>
    </row>
    <row r="1273" spans="1:5">
      <c r="A1273" s="45" t="s">
        <v>2648</v>
      </c>
      <c r="B1273" s="46" t="s">
        <v>6060</v>
      </c>
      <c r="C1273" s="46" t="s">
        <v>5272</v>
      </c>
      <c r="D1273" s="46" t="s">
        <v>3931</v>
      </c>
      <c r="E1273" s="47" t="s">
        <v>5273</v>
      </c>
    </row>
    <row r="1274" spans="1:5">
      <c r="A1274" s="45" t="s">
        <v>6061</v>
      </c>
      <c r="B1274" s="46" t="s">
        <v>6062</v>
      </c>
      <c r="C1274" s="46" t="s">
        <v>5272</v>
      </c>
      <c r="D1274" s="46" t="s">
        <v>3931</v>
      </c>
      <c r="E1274" s="47" t="s">
        <v>5273</v>
      </c>
    </row>
    <row r="1275" spans="1:5">
      <c r="A1275" s="45" t="s">
        <v>1843</v>
      </c>
      <c r="B1275" s="46" t="s">
        <v>6063</v>
      </c>
      <c r="C1275" s="46" t="s">
        <v>5272</v>
      </c>
      <c r="D1275" s="46" t="s">
        <v>3931</v>
      </c>
      <c r="E1275" s="47" t="s">
        <v>5273</v>
      </c>
    </row>
    <row r="1276" spans="1:5">
      <c r="A1276" s="45" t="s">
        <v>3441</v>
      </c>
      <c r="B1276" s="46" t="s">
        <v>6064</v>
      </c>
      <c r="C1276" s="46" t="s">
        <v>5272</v>
      </c>
      <c r="D1276" s="46" t="s">
        <v>3931</v>
      </c>
      <c r="E1276" s="47" t="s">
        <v>5273</v>
      </c>
    </row>
    <row r="1277" spans="1:5">
      <c r="A1277" s="45" t="s">
        <v>1841</v>
      </c>
      <c r="B1277" s="46" t="s">
        <v>6065</v>
      </c>
      <c r="C1277" s="46" t="s">
        <v>5272</v>
      </c>
      <c r="D1277" s="46" t="s">
        <v>3931</v>
      </c>
      <c r="E1277" s="47" t="s">
        <v>5273</v>
      </c>
    </row>
    <row r="1278" spans="1:5">
      <c r="A1278" s="45" t="s">
        <v>6066</v>
      </c>
      <c r="B1278" s="46" t="s">
        <v>6067</v>
      </c>
      <c r="C1278" s="46" t="s">
        <v>5272</v>
      </c>
      <c r="D1278" s="46" t="s">
        <v>3931</v>
      </c>
      <c r="E1278" s="47" t="s">
        <v>5273</v>
      </c>
    </row>
    <row r="1279" spans="1:5">
      <c r="A1279" s="45" t="s">
        <v>6068</v>
      </c>
      <c r="B1279" s="46" t="s">
        <v>6069</v>
      </c>
      <c r="C1279" s="46" t="s">
        <v>5272</v>
      </c>
      <c r="D1279" s="46" t="s">
        <v>3931</v>
      </c>
      <c r="E1279" s="47" t="s">
        <v>5273</v>
      </c>
    </row>
    <row r="1280" spans="1:5">
      <c r="A1280" s="45" t="s">
        <v>3474</v>
      </c>
      <c r="B1280" s="46" t="s">
        <v>6070</v>
      </c>
      <c r="C1280" s="46" t="s">
        <v>5272</v>
      </c>
      <c r="D1280" s="46" t="s">
        <v>3931</v>
      </c>
      <c r="E1280" s="47" t="s">
        <v>5273</v>
      </c>
    </row>
    <row r="1281" spans="1:5">
      <c r="A1281" s="45" t="s">
        <v>801</v>
      </c>
      <c r="B1281" s="46" t="s">
        <v>6071</v>
      </c>
      <c r="C1281" s="46" t="s">
        <v>5272</v>
      </c>
      <c r="D1281" s="46" t="s">
        <v>3931</v>
      </c>
      <c r="E1281" s="47" t="s">
        <v>5273</v>
      </c>
    </row>
    <row r="1282" spans="1:5">
      <c r="A1282" s="45" t="s">
        <v>6072</v>
      </c>
      <c r="B1282" s="46" t="s">
        <v>6073</v>
      </c>
      <c r="C1282" s="46" t="s">
        <v>5272</v>
      </c>
      <c r="D1282" s="46" t="s">
        <v>3931</v>
      </c>
      <c r="E1282" s="47" t="s">
        <v>5273</v>
      </c>
    </row>
    <row r="1283" spans="1:5">
      <c r="A1283" s="45" t="s">
        <v>6074</v>
      </c>
      <c r="B1283" s="46" t="s">
        <v>6075</v>
      </c>
      <c r="C1283" s="46" t="s">
        <v>5272</v>
      </c>
      <c r="D1283" s="46" t="s">
        <v>3931</v>
      </c>
      <c r="E1283" s="47" t="s">
        <v>5273</v>
      </c>
    </row>
    <row r="1284" spans="1:5">
      <c r="A1284" s="45" t="s">
        <v>6076</v>
      </c>
      <c r="B1284" s="46" t="s">
        <v>6077</v>
      </c>
      <c r="C1284" s="46" t="s">
        <v>5272</v>
      </c>
      <c r="D1284" s="46" t="s">
        <v>3931</v>
      </c>
      <c r="E1284" s="47" t="s">
        <v>5273</v>
      </c>
    </row>
    <row r="1285" spans="1:5">
      <c r="A1285" s="45" t="s">
        <v>477</v>
      </c>
      <c r="B1285" s="46" t="s">
        <v>6078</v>
      </c>
      <c r="C1285" s="46" t="s">
        <v>5272</v>
      </c>
      <c r="D1285" s="46" t="s">
        <v>3931</v>
      </c>
      <c r="E1285" s="47" t="s">
        <v>5273</v>
      </c>
    </row>
    <row r="1286" spans="1:5">
      <c r="A1286" s="45" t="s">
        <v>6079</v>
      </c>
      <c r="B1286" s="46" t="s">
        <v>6080</v>
      </c>
      <c r="C1286" s="46" t="s">
        <v>5272</v>
      </c>
      <c r="D1286" s="46" t="s">
        <v>3931</v>
      </c>
      <c r="E1286" s="47" t="s">
        <v>5273</v>
      </c>
    </row>
    <row r="1287" spans="1:5">
      <c r="A1287" s="45" t="s">
        <v>1844</v>
      </c>
      <c r="B1287" s="46" t="s">
        <v>6081</v>
      </c>
      <c r="C1287" s="46" t="s">
        <v>5272</v>
      </c>
      <c r="D1287" s="46" t="s">
        <v>3931</v>
      </c>
      <c r="E1287" s="47" t="s">
        <v>5273</v>
      </c>
    </row>
    <row r="1288" spans="1:5">
      <c r="A1288" s="45" t="s">
        <v>509</v>
      </c>
      <c r="B1288" s="46" t="s">
        <v>6082</v>
      </c>
      <c r="C1288" s="46" t="s">
        <v>5272</v>
      </c>
      <c r="D1288" s="46" t="s">
        <v>3931</v>
      </c>
      <c r="E1288" s="47" t="s">
        <v>5273</v>
      </c>
    </row>
    <row r="1289" spans="1:5">
      <c r="A1289" s="45" t="s">
        <v>623</v>
      </c>
      <c r="B1289" s="46" t="s">
        <v>6083</v>
      </c>
      <c r="C1289" s="46" t="s">
        <v>5272</v>
      </c>
      <c r="D1289" s="46" t="s">
        <v>3931</v>
      </c>
      <c r="E1289" s="47" t="s">
        <v>5273</v>
      </c>
    </row>
    <row r="1290" spans="1:5">
      <c r="A1290" s="45" t="s">
        <v>815</v>
      </c>
      <c r="B1290" s="46" t="s">
        <v>6084</v>
      </c>
      <c r="C1290" s="46" t="s">
        <v>5272</v>
      </c>
      <c r="D1290" s="46" t="s">
        <v>3931</v>
      </c>
      <c r="E1290" s="47" t="s">
        <v>5273</v>
      </c>
    </row>
    <row r="1291" spans="1:5">
      <c r="A1291" s="45" t="s">
        <v>2298</v>
      </c>
      <c r="B1291" s="46" t="s">
        <v>6085</v>
      </c>
      <c r="C1291" s="46" t="s">
        <v>5272</v>
      </c>
      <c r="D1291" s="46" t="s">
        <v>3931</v>
      </c>
      <c r="E1291" s="47" t="s">
        <v>5273</v>
      </c>
    </row>
    <row r="1292" spans="1:5">
      <c r="A1292" s="45" t="s">
        <v>1250</v>
      </c>
      <c r="B1292" s="46" t="s">
        <v>6086</v>
      </c>
      <c r="C1292" s="46" t="s">
        <v>5272</v>
      </c>
      <c r="D1292" s="46" t="s">
        <v>3931</v>
      </c>
      <c r="E1292" s="47" t="s">
        <v>5273</v>
      </c>
    </row>
    <row r="1293" spans="1:5">
      <c r="A1293" s="45" t="s">
        <v>967</v>
      </c>
      <c r="B1293" s="46" t="s">
        <v>6087</v>
      </c>
      <c r="C1293" s="46" t="s">
        <v>5272</v>
      </c>
      <c r="D1293" s="46" t="s">
        <v>3931</v>
      </c>
      <c r="E1293" s="47" t="s">
        <v>5273</v>
      </c>
    </row>
    <row r="1294" spans="1:5">
      <c r="A1294" s="45" t="s">
        <v>6088</v>
      </c>
      <c r="B1294" s="46" t="s">
        <v>6089</v>
      </c>
      <c r="C1294" s="46" t="s">
        <v>5272</v>
      </c>
      <c r="D1294" s="46" t="s">
        <v>3931</v>
      </c>
      <c r="E1294" s="47" t="s">
        <v>5273</v>
      </c>
    </row>
    <row r="1295" spans="1:5">
      <c r="A1295" s="45" t="s">
        <v>6090</v>
      </c>
      <c r="B1295" s="46" t="s">
        <v>6091</v>
      </c>
      <c r="C1295" s="46" t="s">
        <v>5272</v>
      </c>
      <c r="D1295" s="46" t="s">
        <v>3931</v>
      </c>
      <c r="E1295" s="47" t="s">
        <v>5273</v>
      </c>
    </row>
    <row r="1296" spans="1:5">
      <c r="A1296" s="45" t="s">
        <v>6092</v>
      </c>
      <c r="B1296" s="46" t="s">
        <v>6093</v>
      </c>
      <c r="C1296" s="46" t="s">
        <v>5272</v>
      </c>
      <c r="D1296" s="46" t="s">
        <v>3931</v>
      </c>
      <c r="E1296" s="47" t="s">
        <v>5273</v>
      </c>
    </row>
    <row r="1297" spans="1:5">
      <c r="A1297" s="45" t="s">
        <v>6094</v>
      </c>
      <c r="B1297" s="46" t="s">
        <v>6095</v>
      </c>
      <c r="C1297" s="46" t="s">
        <v>5272</v>
      </c>
      <c r="D1297" s="46" t="s">
        <v>3931</v>
      </c>
      <c r="E1297" s="47" t="s">
        <v>5273</v>
      </c>
    </row>
    <row r="1298" spans="1:5">
      <c r="A1298" s="45" t="s">
        <v>6096</v>
      </c>
      <c r="B1298" s="46" t="s">
        <v>6097</v>
      </c>
      <c r="C1298" s="46" t="s">
        <v>5272</v>
      </c>
      <c r="D1298" s="46" t="s">
        <v>3931</v>
      </c>
      <c r="E1298" s="47" t="s">
        <v>5273</v>
      </c>
    </row>
    <row r="1299" spans="1:5">
      <c r="A1299" s="45" t="s">
        <v>1846</v>
      </c>
      <c r="B1299" s="46" t="s">
        <v>6098</v>
      </c>
      <c r="C1299" s="46" t="s">
        <v>5272</v>
      </c>
      <c r="D1299" s="46" t="s">
        <v>3931</v>
      </c>
      <c r="E1299" s="47" t="s">
        <v>5273</v>
      </c>
    </row>
    <row r="1300" spans="1:5">
      <c r="A1300" s="45" t="s">
        <v>2655</v>
      </c>
      <c r="B1300" s="46" t="s">
        <v>6099</v>
      </c>
      <c r="C1300" s="46" t="s">
        <v>5272</v>
      </c>
      <c r="D1300" s="46" t="s">
        <v>3931</v>
      </c>
      <c r="E1300" s="47" t="s">
        <v>5273</v>
      </c>
    </row>
    <row r="1301" spans="1:5">
      <c r="A1301" s="45" t="s">
        <v>6100</v>
      </c>
      <c r="B1301" s="46" t="s">
        <v>6101</v>
      </c>
      <c r="C1301" s="46" t="s">
        <v>5272</v>
      </c>
      <c r="D1301" s="46" t="s">
        <v>3931</v>
      </c>
      <c r="E1301" s="47" t="s">
        <v>5273</v>
      </c>
    </row>
    <row r="1302" spans="1:5">
      <c r="A1302" s="45" t="s">
        <v>831</v>
      </c>
      <c r="B1302" s="46" t="s">
        <v>6102</v>
      </c>
      <c r="C1302" s="46" t="s">
        <v>5272</v>
      </c>
      <c r="D1302" s="46" t="s">
        <v>3931</v>
      </c>
      <c r="E1302" s="47" t="s">
        <v>5273</v>
      </c>
    </row>
    <row r="1303" spans="1:5">
      <c r="A1303" s="45" t="s">
        <v>6103</v>
      </c>
      <c r="B1303" s="46" t="s">
        <v>6104</v>
      </c>
      <c r="C1303" s="46" t="s">
        <v>5272</v>
      </c>
      <c r="D1303" s="46" t="s">
        <v>3931</v>
      </c>
      <c r="E1303" s="47" t="s">
        <v>5273</v>
      </c>
    </row>
    <row r="1304" spans="1:5">
      <c r="A1304" s="45" t="s">
        <v>6105</v>
      </c>
      <c r="B1304" s="46" t="s">
        <v>6106</v>
      </c>
      <c r="C1304" s="46" t="s">
        <v>5272</v>
      </c>
      <c r="D1304" s="46" t="s">
        <v>3931</v>
      </c>
      <c r="E1304" s="47" t="s">
        <v>5273</v>
      </c>
    </row>
    <row r="1305" spans="1:5">
      <c r="A1305" s="45" t="s">
        <v>6107</v>
      </c>
      <c r="B1305" s="46" t="s">
        <v>6108</v>
      </c>
      <c r="C1305" s="46" t="s">
        <v>5272</v>
      </c>
      <c r="D1305" s="46" t="s">
        <v>3931</v>
      </c>
      <c r="E1305" s="47" t="s">
        <v>5273</v>
      </c>
    </row>
    <row r="1306" spans="1:5">
      <c r="A1306" s="45" t="s">
        <v>6109</v>
      </c>
      <c r="B1306" s="46" t="s">
        <v>6110</v>
      </c>
      <c r="C1306" s="46" t="s">
        <v>5272</v>
      </c>
      <c r="D1306" s="46" t="s">
        <v>3931</v>
      </c>
      <c r="E1306" s="47" t="s">
        <v>5273</v>
      </c>
    </row>
    <row r="1307" spans="1:5">
      <c r="A1307" s="45" t="s">
        <v>6111</v>
      </c>
      <c r="B1307" s="46" t="s">
        <v>6112</v>
      </c>
      <c r="C1307" s="46" t="s">
        <v>5272</v>
      </c>
      <c r="D1307" s="46" t="s">
        <v>3931</v>
      </c>
      <c r="E1307" s="47" t="s">
        <v>5273</v>
      </c>
    </row>
    <row r="1308" spans="1:5">
      <c r="A1308" s="45" t="s">
        <v>2582</v>
      </c>
      <c r="B1308" s="46" t="s">
        <v>6113</v>
      </c>
      <c r="C1308" s="46" t="s">
        <v>5272</v>
      </c>
      <c r="D1308" s="46" t="s">
        <v>3931</v>
      </c>
      <c r="E1308" s="47" t="s">
        <v>5273</v>
      </c>
    </row>
    <row r="1309" spans="1:5">
      <c r="A1309" s="45" t="s">
        <v>496</v>
      </c>
      <c r="B1309" s="46" t="s">
        <v>6114</v>
      </c>
      <c r="C1309" s="46" t="s">
        <v>5272</v>
      </c>
      <c r="D1309" s="46" t="s">
        <v>3931</v>
      </c>
      <c r="E1309" s="47" t="s">
        <v>5273</v>
      </c>
    </row>
    <row r="1310" spans="1:5">
      <c r="A1310" s="45" t="s">
        <v>693</v>
      </c>
      <c r="B1310" s="46" t="s">
        <v>6115</v>
      </c>
      <c r="C1310" s="46" t="s">
        <v>5272</v>
      </c>
      <c r="D1310" s="46" t="s">
        <v>3931</v>
      </c>
      <c r="E1310" s="47" t="s">
        <v>5273</v>
      </c>
    </row>
    <row r="1311" spans="1:5">
      <c r="A1311" s="45" t="s">
        <v>888</v>
      </c>
      <c r="B1311" s="46" t="s">
        <v>6116</v>
      </c>
      <c r="C1311" s="46" t="s">
        <v>5272</v>
      </c>
      <c r="D1311" s="46" t="s">
        <v>3931</v>
      </c>
      <c r="E1311" s="47" t="s">
        <v>5273</v>
      </c>
    </row>
    <row r="1312" spans="1:5">
      <c r="A1312" s="45" t="s">
        <v>743</v>
      </c>
      <c r="B1312" s="46" t="s">
        <v>6117</v>
      </c>
      <c r="C1312" s="46" t="s">
        <v>5272</v>
      </c>
      <c r="D1312" s="46" t="s">
        <v>3931</v>
      </c>
      <c r="E1312" s="47" t="s">
        <v>5273</v>
      </c>
    </row>
    <row r="1313" spans="1:5">
      <c r="A1313" s="45" t="s">
        <v>2197</v>
      </c>
      <c r="B1313" s="46" t="s">
        <v>6118</v>
      </c>
      <c r="C1313" s="46" t="s">
        <v>5272</v>
      </c>
      <c r="D1313" s="46" t="s">
        <v>3931</v>
      </c>
      <c r="E1313" s="47" t="s">
        <v>5273</v>
      </c>
    </row>
    <row r="1314" spans="1:5">
      <c r="A1314" s="45" t="s">
        <v>6119</v>
      </c>
      <c r="B1314" s="46" t="s">
        <v>6120</v>
      </c>
      <c r="C1314" s="46" t="s">
        <v>5272</v>
      </c>
      <c r="D1314" s="46" t="s">
        <v>3931</v>
      </c>
      <c r="E1314" s="47" t="s">
        <v>5273</v>
      </c>
    </row>
    <row r="1315" spans="1:5">
      <c r="A1315" s="45" t="s">
        <v>1072</v>
      </c>
      <c r="B1315" s="46" t="s">
        <v>6121</v>
      </c>
      <c r="C1315" s="46" t="s">
        <v>5272</v>
      </c>
      <c r="D1315" s="46" t="s">
        <v>3931</v>
      </c>
      <c r="E1315" s="47" t="s">
        <v>5273</v>
      </c>
    </row>
    <row r="1316" spans="1:5">
      <c r="A1316" s="45" t="s">
        <v>3553</v>
      </c>
      <c r="B1316" s="46" t="s">
        <v>6122</v>
      </c>
      <c r="C1316" s="46" t="s">
        <v>5272</v>
      </c>
      <c r="D1316" s="46" t="s">
        <v>3931</v>
      </c>
      <c r="E1316" s="47" t="s">
        <v>5273</v>
      </c>
    </row>
    <row r="1317" spans="1:5">
      <c r="A1317" s="45" t="s">
        <v>6123</v>
      </c>
      <c r="B1317" s="46" t="s">
        <v>6124</v>
      </c>
      <c r="C1317" s="46" t="s">
        <v>5272</v>
      </c>
      <c r="D1317" s="46" t="s">
        <v>3931</v>
      </c>
      <c r="E1317" s="47" t="s">
        <v>5273</v>
      </c>
    </row>
    <row r="1318" spans="1:5">
      <c r="A1318" s="45" t="s">
        <v>438</v>
      </c>
      <c r="B1318" s="46" t="s">
        <v>6125</v>
      </c>
      <c r="C1318" s="46" t="s">
        <v>5272</v>
      </c>
      <c r="D1318" s="46" t="s">
        <v>3931</v>
      </c>
      <c r="E1318" s="47" t="s">
        <v>5273</v>
      </c>
    </row>
    <row r="1319" spans="1:5">
      <c r="A1319" s="45" t="s">
        <v>889</v>
      </c>
      <c r="B1319" s="46" t="s">
        <v>6126</v>
      </c>
      <c r="C1319" s="46" t="s">
        <v>5272</v>
      </c>
      <c r="D1319" s="46" t="s">
        <v>3931</v>
      </c>
      <c r="E1319" s="47" t="s">
        <v>5273</v>
      </c>
    </row>
    <row r="1320" spans="1:5">
      <c r="A1320" s="45" t="s">
        <v>6127</v>
      </c>
      <c r="B1320" s="46" t="s">
        <v>6128</v>
      </c>
      <c r="C1320" s="46" t="s">
        <v>5272</v>
      </c>
      <c r="D1320" s="46" t="s">
        <v>3931</v>
      </c>
      <c r="E1320" s="47" t="s">
        <v>5273</v>
      </c>
    </row>
    <row r="1321" spans="1:5">
      <c r="A1321" s="45" t="s">
        <v>502</v>
      </c>
      <c r="B1321" s="46" t="s">
        <v>6129</v>
      </c>
      <c r="C1321" s="46" t="s">
        <v>5272</v>
      </c>
      <c r="D1321" s="46" t="s">
        <v>3931</v>
      </c>
      <c r="E1321" s="47" t="s">
        <v>5273</v>
      </c>
    </row>
    <row r="1322" spans="1:5">
      <c r="A1322" s="45" t="s">
        <v>3547</v>
      </c>
      <c r="B1322" s="46" t="s">
        <v>6130</v>
      </c>
      <c r="C1322" s="46" t="s">
        <v>5272</v>
      </c>
      <c r="D1322" s="46" t="s">
        <v>3931</v>
      </c>
      <c r="E1322" s="47" t="s">
        <v>5273</v>
      </c>
    </row>
    <row r="1323" spans="1:5">
      <c r="A1323" s="45" t="s">
        <v>6131</v>
      </c>
      <c r="B1323" s="46" t="s">
        <v>6132</v>
      </c>
      <c r="C1323" s="46" t="s">
        <v>5272</v>
      </c>
      <c r="D1323" s="46" t="s">
        <v>3931</v>
      </c>
      <c r="E1323" s="47" t="s">
        <v>5273</v>
      </c>
    </row>
    <row r="1324" spans="1:5">
      <c r="A1324" s="45" t="s">
        <v>6133</v>
      </c>
      <c r="B1324" s="46" t="s">
        <v>6134</v>
      </c>
      <c r="C1324" s="46" t="s">
        <v>5272</v>
      </c>
      <c r="D1324" s="46" t="s">
        <v>3931</v>
      </c>
      <c r="E1324" s="47" t="s">
        <v>5273</v>
      </c>
    </row>
    <row r="1325" spans="1:5">
      <c r="A1325" s="45" t="s">
        <v>925</v>
      </c>
      <c r="B1325" s="46" t="s">
        <v>6135</v>
      </c>
      <c r="C1325" s="46" t="s">
        <v>5272</v>
      </c>
      <c r="D1325" s="46" t="s">
        <v>3931</v>
      </c>
      <c r="E1325" s="47" t="s">
        <v>5273</v>
      </c>
    </row>
    <row r="1326" spans="1:5">
      <c r="A1326" s="45" t="s">
        <v>1045</v>
      </c>
      <c r="B1326" s="46" t="s">
        <v>6136</v>
      </c>
      <c r="C1326" s="46" t="s">
        <v>5272</v>
      </c>
      <c r="D1326" s="46" t="s">
        <v>3931</v>
      </c>
      <c r="E1326" s="47" t="s">
        <v>5273</v>
      </c>
    </row>
    <row r="1327" spans="1:5">
      <c r="A1327" s="45" t="s">
        <v>6137</v>
      </c>
      <c r="B1327" s="46" t="s">
        <v>6138</v>
      </c>
      <c r="C1327" s="46" t="s">
        <v>5272</v>
      </c>
      <c r="D1327" s="46" t="s">
        <v>3931</v>
      </c>
      <c r="E1327" s="47" t="s">
        <v>5273</v>
      </c>
    </row>
    <row r="1328" spans="1:5">
      <c r="A1328" s="45" t="s">
        <v>1855</v>
      </c>
      <c r="B1328" s="46" t="s">
        <v>6139</v>
      </c>
      <c r="C1328" s="46" t="s">
        <v>5272</v>
      </c>
      <c r="D1328" s="46" t="s">
        <v>3931</v>
      </c>
      <c r="E1328" s="47" t="s">
        <v>5273</v>
      </c>
    </row>
    <row r="1329" spans="1:5">
      <c r="A1329" s="45" t="s">
        <v>818</v>
      </c>
      <c r="B1329" s="46" t="s">
        <v>6140</v>
      </c>
      <c r="C1329" s="46" t="s">
        <v>5272</v>
      </c>
      <c r="D1329" s="46" t="s">
        <v>3931</v>
      </c>
      <c r="E1329" s="47" t="s">
        <v>5273</v>
      </c>
    </row>
    <row r="1330" spans="1:5">
      <c r="A1330" s="45" t="s">
        <v>6141</v>
      </c>
      <c r="B1330" s="46" t="s">
        <v>6142</v>
      </c>
      <c r="C1330" s="46" t="s">
        <v>5272</v>
      </c>
      <c r="D1330" s="46" t="s">
        <v>3931</v>
      </c>
      <c r="E1330" s="47" t="s">
        <v>5273</v>
      </c>
    </row>
    <row r="1331" spans="1:5">
      <c r="A1331" s="45" t="s">
        <v>6143</v>
      </c>
      <c r="B1331" s="46" t="s">
        <v>6144</v>
      </c>
      <c r="C1331" s="46" t="s">
        <v>5272</v>
      </c>
      <c r="D1331" s="46" t="s">
        <v>3931</v>
      </c>
      <c r="E1331" s="47" t="s">
        <v>5273</v>
      </c>
    </row>
    <row r="1332" spans="1:5">
      <c r="A1332" s="45" t="s">
        <v>6145</v>
      </c>
      <c r="B1332" s="46" t="s">
        <v>6146</v>
      </c>
      <c r="C1332" s="46" t="s">
        <v>5272</v>
      </c>
      <c r="D1332" s="46" t="s">
        <v>3931</v>
      </c>
      <c r="E1332" s="47" t="s">
        <v>5273</v>
      </c>
    </row>
    <row r="1333" spans="1:5">
      <c r="A1333" s="45" t="s">
        <v>820</v>
      </c>
      <c r="B1333" s="46" t="s">
        <v>6147</v>
      </c>
      <c r="C1333" s="46" t="s">
        <v>5272</v>
      </c>
      <c r="D1333" s="46" t="s">
        <v>3931</v>
      </c>
      <c r="E1333" s="47" t="s">
        <v>5273</v>
      </c>
    </row>
    <row r="1334" spans="1:5">
      <c r="A1334" s="45" t="s">
        <v>6148</v>
      </c>
      <c r="B1334" s="46" t="s">
        <v>6149</v>
      </c>
      <c r="C1334" s="46" t="s">
        <v>5272</v>
      </c>
      <c r="D1334" s="46" t="s">
        <v>3931</v>
      </c>
      <c r="E1334" s="47" t="s">
        <v>5273</v>
      </c>
    </row>
    <row r="1335" spans="1:5">
      <c r="A1335" s="45" t="s">
        <v>6150</v>
      </c>
      <c r="B1335" s="46" t="s">
        <v>6151</v>
      </c>
      <c r="C1335" s="46" t="s">
        <v>5272</v>
      </c>
      <c r="D1335" s="46" t="s">
        <v>3931</v>
      </c>
      <c r="E1335" s="47" t="s">
        <v>5273</v>
      </c>
    </row>
    <row r="1336" spans="1:5">
      <c r="A1336" s="45" t="s">
        <v>674</v>
      </c>
      <c r="B1336" s="46" t="s">
        <v>6152</v>
      </c>
      <c r="C1336" s="46" t="s">
        <v>5272</v>
      </c>
      <c r="D1336" s="46" t="s">
        <v>3931</v>
      </c>
      <c r="E1336" s="47" t="s">
        <v>5273</v>
      </c>
    </row>
    <row r="1337" spans="1:5">
      <c r="A1337" s="45" t="s">
        <v>1018</v>
      </c>
      <c r="B1337" s="46" t="s">
        <v>6153</v>
      </c>
      <c r="C1337" s="46" t="s">
        <v>5272</v>
      </c>
      <c r="D1337" s="46" t="s">
        <v>3931</v>
      </c>
      <c r="E1337" s="47" t="s">
        <v>5273</v>
      </c>
    </row>
    <row r="1338" spans="1:5">
      <c r="A1338" s="45" t="s">
        <v>6154</v>
      </c>
      <c r="B1338" s="46" t="s">
        <v>6155</v>
      </c>
      <c r="C1338" s="46" t="s">
        <v>5272</v>
      </c>
      <c r="D1338" s="46" t="s">
        <v>3931</v>
      </c>
      <c r="E1338" s="47" t="s">
        <v>5273</v>
      </c>
    </row>
    <row r="1339" spans="1:5">
      <c r="A1339" s="45" t="s">
        <v>628</v>
      </c>
      <c r="B1339" s="46" t="s">
        <v>6156</v>
      </c>
      <c r="C1339" s="46" t="s">
        <v>5272</v>
      </c>
      <c r="D1339" s="46" t="s">
        <v>3931</v>
      </c>
      <c r="E1339" s="47" t="s">
        <v>5273</v>
      </c>
    </row>
    <row r="1340" spans="1:5">
      <c r="A1340" s="45" t="s">
        <v>924</v>
      </c>
      <c r="B1340" s="46" t="s">
        <v>6157</v>
      </c>
      <c r="C1340" s="46" t="s">
        <v>5272</v>
      </c>
      <c r="D1340" s="46" t="s">
        <v>3931</v>
      </c>
      <c r="E1340" s="47" t="s">
        <v>5273</v>
      </c>
    </row>
    <row r="1341" spans="1:5">
      <c r="A1341" s="45" t="s">
        <v>6158</v>
      </c>
      <c r="B1341" s="46" t="s">
        <v>6157</v>
      </c>
      <c r="C1341" s="46" t="s">
        <v>5272</v>
      </c>
      <c r="D1341" s="46" t="s">
        <v>3931</v>
      </c>
      <c r="E1341" s="47" t="s">
        <v>5273</v>
      </c>
    </row>
    <row r="1342" spans="1:5">
      <c r="A1342" s="45" t="s">
        <v>675</v>
      </c>
      <c r="B1342" s="46" t="s">
        <v>6159</v>
      </c>
      <c r="C1342" s="46" t="s">
        <v>5272</v>
      </c>
      <c r="D1342" s="46" t="s">
        <v>3931</v>
      </c>
      <c r="E1342" s="47" t="s">
        <v>5273</v>
      </c>
    </row>
    <row r="1343" spans="1:5">
      <c r="A1343" s="45" t="s">
        <v>609</v>
      </c>
      <c r="B1343" s="46" t="s">
        <v>5197</v>
      </c>
      <c r="C1343" s="46" t="s">
        <v>5272</v>
      </c>
      <c r="D1343" s="46" t="s">
        <v>3931</v>
      </c>
      <c r="E1343" s="47" t="s">
        <v>5273</v>
      </c>
    </row>
    <row r="1344" spans="1:5">
      <c r="A1344" s="45" t="s">
        <v>6160</v>
      </c>
      <c r="B1344" s="46" t="s">
        <v>6161</v>
      </c>
      <c r="C1344" s="46" t="s">
        <v>5272</v>
      </c>
      <c r="D1344" s="46" t="s">
        <v>3931</v>
      </c>
      <c r="E1344" s="47" t="s">
        <v>5273</v>
      </c>
    </row>
    <row r="1345" spans="1:5">
      <c r="A1345" s="45" t="s">
        <v>793</v>
      </c>
      <c r="B1345" s="46" t="s">
        <v>6162</v>
      </c>
      <c r="C1345" s="46" t="s">
        <v>5272</v>
      </c>
      <c r="D1345" s="46" t="s">
        <v>3931</v>
      </c>
      <c r="E1345" s="47" t="s">
        <v>5273</v>
      </c>
    </row>
    <row r="1346" spans="1:5">
      <c r="A1346" s="45" t="s">
        <v>1132</v>
      </c>
      <c r="B1346" s="46" t="s">
        <v>6163</v>
      </c>
      <c r="C1346" s="46" t="s">
        <v>5272</v>
      </c>
      <c r="D1346" s="46" t="s">
        <v>3931</v>
      </c>
      <c r="E1346" s="47" t="s">
        <v>5273</v>
      </c>
    </row>
    <row r="1347" spans="1:5">
      <c r="A1347" s="45" t="s">
        <v>6164</v>
      </c>
      <c r="B1347" s="46" t="s">
        <v>6165</v>
      </c>
      <c r="C1347" s="46" t="s">
        <v>5272</v>
      </c>
      <c r="D1347" s="46" t="s">
        <v>3931</v>
      </c>
      <c r="E1347" s="47" t="s">
        <v>5273</v>
      </c>
    </row>
    <row r="1348" spans="1:5">
      <c r="A1348" s="45" t="s">
        <v>1017</v>
      </c>
      <c r="B1348" s="46" t="s">
        <v>6166</v>
      </c>
      <c r="C1348" s="46" t="s">
        <v>5272</v>
      </c>
      <c r="D1348" s="46" t="s">
        <v>3931</v>
      </c>
      <c r="E1348" s="47" t="s">
        <v>5273</v>
      </c>
    </row>
    <row r="1349" spans="1:5">
      <c r="A1349" s="45" t="s">
        <v>6167</v>
      </c>
      <c r="B1349" s="46" t="s">
        <v>6168</v>
      </c>
      <c r="C1349" s="46" t="s">
        <v>5272</v>
      </c>
      <c r="D1349" s="46" t="s">
        <v>3931</v>
      </c>
      <c r="E1349" s="47" t="s">
        <v>5273</v>
      </c>
    </row>
    <row r="1350" spans="1:5">
      <c r="A1350" s="45" t="s">
        <v>6169</v>
      </c>
      <c r="B1350" s="46" t="s">
        <v>6170</v>
      </c>
      <c r="C1350" s="46" t="s">
        <v>5272</v>
      </c>
      <c r="D1350" s="46" t="s">
        <v>3931</v>
      </c>
      <c r="E1350" s="47" t="s">
        <v>5273</v>
      </c>
    </row>
    <row r="1351" spans="1:5">
      <c r="A1351" s="45" t="s">
        <v>6171</v>
      </c>
      <c r="B1351" s="46" t="s">
        <v>6172</v>
      </c>
      <c r="C1351" s="46" t="s">
        <v>5272</v>
      </c>
      <c r="D1351" s="46" t="s">
        <v>3931</v>
      </c>
      <c r="E1351" s="47" t="s">
        <v>5273</v>
      </c>
    </row>
    <row r="1352" spans="1:5">
      <c r="A1352" s="45" t="s">
        <v>694</v>
      </c>
      <c r="B1352" s="46" t="s">
        <v>6173</v>
      </c>
      <c r="C1352" s="46" t="s">
        <v>5272</v>
      </c>
      <c r="D1352" s="46" t="s">
        <v>3931</v>
      </c>
      <c r="E1352" s="47" t="s">
        <v>5273</v>
      </c>
    </row>
    <row r="1353" spans="1:5">
      <c r="A1353" s="45" t="s">
        <v>6174</v>
      </c>
      <c r="B1353" s="46" t="s">
        <v>6175</v>
      </c>
      <c r="C1353" s="46" t="s">
        <v>5272</v>
      </c>
      <c r="D1353" s="46" t="s">
        <v>3931</v>
      </c>
      <c r="E1353" s="47" t="s">
        <v>5273</v>
      </c>
    </row>
    <row r="1354" spans="1:5">
      <c r="A1354" s="45" t="s">
        <v>507</v>
      </c>
      <c r="B1354" s="46" t="s">
        <v>6176</v>
      </c>
      <c r="C1354" s="46" t="s">
        <v>5272</v>
      </c>
      <c r="D1354" s="46" t="s">
        <v>3931</v>
      </c>
      <c r="E1354" s="47" t="s">
        <v>5273</v>
      </c>
    </row>
    <row r="1355" spans="1:5">
      <c r="A1355" s="45" t="s">
        <v>6177</v>
      </c>
      <c r="B1355" s="46" t="s">
        <v>6178</v>
      </c>
      <c r="C1355" s="46" t="s">
        <v>5272</v>
      </c>
      <c r="D1355" s="46" t="s">
        <v>3931</v>
      </c>
      <c r="E1355" s="47" t="s">
        <v>5273</v>
      </c>
    </row>
    <row r="1356" spans="1:5">
      <c r="A1356" s="45" t="s">
        <v>6179</v>
      </c>
      <c r="B1356" s="46" t="s">
        <v>6180</v>
      </c>
      <c r="C1356" s="46" t="s">
        <v>5272</v>
      </c>
      <c r="D1356" s="46" t="s">
        <v>3931</v>
      </c>
      <c r="E1356" s="47" t="s">
        <v>5273</v>
      </c>
    </row>
    <row r="1357" spans="1:5">
      <c r="A1357" s="45" t="s">
        <v>6181</v>
      </c>
      <c r="B1357" s="46" t="s">
        <v>6182</v>
      </c>
      <c r="C1357" s="46" t="s">
        <v>5272</v>
      </c>
      <c r="D1357" s="46" t="s">
        <v>3931</v>
      </c>
      <c r="E1357" s="47" t="s">
        <v>5273</v>
      </c>
    </row>
    <row r="1358" spans="1:5">
      <c r="A1358" s="45" t="s">
        <v>2201</v>
      </c>
      <c r="B1358" s="46" t="s">
        <v>6183</v>
      </c>
      <c r="C1358" s="46" t="s">
        <v>5272</v>
      </c>
      <c r="D1358" s="46" t="s">
        <v>3931</v>
      </c>
      <c r="E1358" s="47" t="s">
        <v>5273</v>
      </c>
    </row>
    <row r="1359" spans="1:5">
      <c r="A1359" s="45" t="s">
        <v>1852</v>
      </c>
      <c r="B1359" s="46" t="s">
        <v>6184</v>
      </c>
      <c r="C1359" s="46" t="s">
        <v>5272</v>
      </c>
      <c r="D1359" s="46" t="s">
        <v>3931</v>
      </c>
      <c r="E1359" s="47" t="s">
        <v>5273</v>
      </c>
    </row>
    <row r="1360" spans="1:5">
      <c r="A1360" s="45" t="s">
        <v>6185</v>
      </c>
      <c r="B1360" s="46" t="s">
        <v>6186</v>
      </c>
      <c r="C1360" s="46" t="s">
        <v>6187</v>
      </c>
      <c r="D1360" s="46" t="s">
        <v>3931</v>
      </c>
      <c r="E1360" s="47" t="s">
        <v>6188</v>
      </c>
    </row>
    <row r="1361" spans="1:5">
      <c r="A1361" s="45" t="s">
        <v>1838</v>
      </c>
      <c r="B1361" s="46" t="s">
        <v>6189</v>
      </c>
      <c r="C1361" s="46" t="s">
        <v>6190</v>
      </c>
      <c r="D1361" s="46" t="s">
        <v>3931</v>
      </c>
      <c r="E1361" s="47" t="s">
        <v>6191</v>
      </c>
    </row>
    <row r="1362" spans="1:5">
      <c r="A1362" s="45" t="s">
        <v>2698</v>
      </c>
      <c r="B1362" s="46" t="s">
        <v>6192</v>
      </c>
      <c r="C1362" s="46" t="s">
        <v>6190</v>
      </c>
      <c r="D1362" s="46" t="s">
        <v>3931</v>
      </c>
      <c r="E1362" s="47" t="s">
        <v>6191</v>
      </c>
    </row>
    <row r="1363" spans="1:5">
      <c r="A1363" s="45" t="s">
        <v>6193</v>
      </c>
      <c r="B1363" s="46" t="s">
        <v>6194</v>
      </c>
      <c r="C1363" s="46" t="s">
        <v>6195</v>
      </c>
      <c r="D1363" s="46" t="s">
        <v>3931</v>
      </c>
      <c r="E1363" s="47" t="s">
        <v>6196</v>
      </c>
    </row>
    <row r="1364" spans="1:5">
      <c r="A1364" s="45" t="s">
        <v>6197</v>
      </c>
      <c r="B1364" s="46" t="s">
        <v>6198</v>
      </c>
      <c r="C1364" s="46" t="s">
        <v>6195</v>
      </c>
      <c r="D1364" s="46" t="s">
        <v>3931</v>
      </c>
      <c r="E1364" s="47" t="s">
        <v>6196</v>
      </c>
    </row>
    <row r="1365" spans="1:5">
      <c r="A1365" s="45" t="s">
        <v>6199</v>
      </c>
      <c r="B1365" s="46" t="s">
        <v>6200</v>
      </c>
      <c r="C1365" s="46" t="s">
        <v>6195</v>
      </c>
      <c r="D1365" s="46" t="s">
        <v>3931</v>
      </c>
      <c r="E1365" s="47" t="s">
        <v>6196</v>
      </c>
    </row>
    <row r="1366" spans="1:5">
      <c r="A1366" s="45" t="s">
        <v>1009</v>
      </c>
      <c r="B1366" s="46" t="s">
        <v>6201</v>
      </c>
      <c r="C1366" s="46" t="s">
        <v>6195</v>
      </c>
      <c r="D1366" s="46" t="s">
        <v>3931</v>
      </c>
      <c r="E1366" s="47" t="s">
        <v>6196</v>
      </c>
    </row>
    <row r="1367" spans="1:5">
      <c r="A1367" s="45" t="s">
        <v>980</v>
      </c>
      <c r="B1367" s="46" t="s">
        <v>6202</v>
      </c>
      <c r="C1367" s="46" t="s">
        <v>6195</v>
      </c>
      <c r="D1367" s="46" t="s">
        <v>3931</v>
      </c>
      <c r="E1367" s="47" t="s">
        <v>6196</v>
      </c>
    </row>
    <row r="1368" spans="1:5">
      <c r="A1368" s="45" t="s">
        <v>6203</v>
      </c>
      <c r="B1368" s="46" t="s">
        <v>6204</v>
      </c>
      <c r="C1368" s="46" t="s">
        <v>6195</v>
      </c>
      <c r="D1368" s="46" t="s">
        <v>3931</v>
      </c>
      <c r="E1368" s="47" t="s">
        <v>6196</v>
      </c>
    </row>
    <row r="1369" spans="1:5">
      <c r="A1369" s="45" t="s">
        <v>6205</v>
      </c>
      <c r="B1369" s="46" t="s">
        <v>6206</v>
      </c>
      <c r="C1369" s="46" t="s">
        <v>6195</v>
      </c>
      <c r="D1369" s="46" t="s">
        <v>3931</v>
      </c>
      <c r="E1369" s="47" t="s">
        <v>6196</v>
      </c>
    </row>
    <row r="1370" spans="1:5">
      <c r="A1370" s="45" t="s">
        <v>1020</v>
      </c>
      <c r="B1370" s="46" t="s">
        <v>6207</v>
      </c>
      <c r="C1370" s="46" t="s">
        <v>6195</v>
      </c>
      <c r="D1370" s="46" t="s">
        <v>3931</v>
      </c>
      <c r="E1370" s="47" t="s">
        <v>6196</v>
      </c>
    </row>
    <row r="1371" spans="1:5">
      <c r="A1371" s="45" t="s">
        <v>6208</v>
      </c>
      <c r="B1371" s="46" t="s">
        <v>6209</v>
      </c>
      <c r="C1371" s="46" t="s">
        <v>6195</v>
      </c>
      <c r="D1371" s="46" t="s">
        <v>3931</v>
      </c>
      <c r="E1371" s="47" t="s">
        <v>6196</v>
      </c>
    </row>
    <row r="1372" spans="1:5">
      <c r="A1372" s="45" t="s">
        <v>6210</v>
      </c>
      <c r="B1372" s="46" t="s">
        <v>6110</v>
      </c>
      <c r="C1372" s="46" t="s">
        <v>6195</v>
      </c>
      <c r="D1372" s="46" t="s">
        <v>3931</v>
      </c>
      <c r="E1372" s="47" t="s">
        <v>6196</v>
      </c>
    </row>
    <row r="1373" spans="1:5">
      <c r="A1373" s="45" t="s">
        <v>974</v>
      </c>
      <c r="B1373" s="46" t="s">
        <v>6211</v>
      </c>
      <c r="C1373" s="46" t="s">
        <v>6195</v>
      </c>
      <c r="D1373" s="46" t="s">
        <v>3931</v>
      </c>
      <c r="E1373" s="47" t="s">
        <v>6196</v>
      </c>
    </row>
    <row r="1374" spans="1:5">
      <c r="A1374" s="45" t="s">
        <v>6212</v>
      </c>
      <c r="B1374" s="46" t="s">
        <v>6213</v>
      </c>
      <c r="C1374" s="46" t="s">
        <v>6195</v>
      </c>
      <c r="D1374" s="46" t="s">
        <v>3931</v>
      </c>
      <c r="E1374" s="47" t="s">
        <v>6196</v>
      </c>
    </row>
    <row r="1375" spans="1:5">
      <c r="A1375" s="45" t="s">
        <v>1083</v>
      </c>
      <c r="B1375" s="46" t="s">
        <v>6214</v>
      </c>
      <c r="C1375" s="46" t="s">
        <v>6195</v>
      </c>
      <c r="D1375" s="46" t="s">
        <v>3931</v>
      </c>
      <c r="E1375" s="47" t="s">
        <v>6196</v>
      </c>
    </row>
    <row r="1376" spans="1:5">
      <c r="A1376" s="45" t="s">
        <v>6215</v>
      </c>
      <c r="B1376" s="46" t="s">
        <v>6216</v>
      </c>
      <c r="C1376" s="46" t="s">
        <v>6195</v>
      </c>
      <c r="D1376" s="46" t="s">
        <v>3931</v>
      </c>
      <c r="E1376" s="47" t="s">
        <v>6196</v>
      </c>
    </row>
    <row r="1377" spans="1:5">
      <c r="A1377" s="45" t="s">
        <v>1005</v>
      </c>
      <c r="B1377" s="46" t="s">
        <v>6217</v>
      </c>
      <c r="C1377" s="46" t="s">
        <v>6195</v>
      </c>
      <c r="D1377" s="46" t="s">
        <v>3931</v>
      </c>
      <c r="E1377" s="47" t="s">
        <v>6196</v>
      </c>
    </row>
    <row r="1378" spans="1:5">
      <c r="A1378" s="45" t="s">
        <v>3634</v>
      </c>
      <c r="B1378" s="46" t="s">
        <v>6218</v>
      </c>
      <c r="C1378" s="46" t="s">
        <v>6195</v>
      </c>
      <c r="D1378" s="46" t="s">
        <v>3931</v>
      </c>
      <c r="E1378" s="47" t="s">
        <v>6196</v>
      </c>
    </row>
    <row r="1379" spans="1:5">
      <c r="A1379" s="45" t="s">
        <v>976</v>
      </c>
      <c r="B1379" s="46" t="s">
        <v>6219</v>
      </c>
      <c r="C1379" s="46" t="s">
        <v>6195</v>
      </c>
      <c r="D1379" s="46" t="s">
        <v>3931</v>
      </c>
      <c r="E1379" s="47" t="s">
        <v>6196</v>
      </c>
    </row>
    <row r="1380" spans="1:5">
      <c r="A1380" s="45" t="s">
        <v>6220</v>
      </c>
      <c r="B1380" s="46" t="s">
        <v>6221</v>
      </c>
      <c r="C1380" s="46" t="s">
        <v>6195</v>
      </c>
      <c r="D1380" s="46" t="s">
        <v>3931</v>
      </c>
      <c r="E1380" s="47" t="s">
        <v>6196</v>
      </c>
    </row>
    <row r="1381" spans="1:5">
      <c r="A1381" s="45" t="s">
        <v>6222</v>
      </c>
      <c r="B1381" s="46" t="s">
        <v>6223</v>
      </c>
      <c r="C1381" s="46" t="s">
        <v>6195</v>
      </c>
      <c r="D1381" s="46" t="s">
        <v>3931</v>
      </c>
      <c r="E1381" s="47" t="s">
        <v>6196</v>
      </c>
    </row>
    <row r="1382" spans="1:5">
      <c r="A1382" s="45" t="s">
        <v>6224</v>
      </c>
      <c r="B1382" s="46" t="s">
        <v>6225</v>
      </c>
      <c r="C1382" s="46" t="s">
        <v>6195</v>
      </c>
      <c r="D1382" s="46" t="s">
        <v>3931</v>
      </c>
      <c r="E1382" s="47" t="s">
        <v>6196</v>
      </c>
    </row>
    <row r="1383" spans="1:5">
      <c r="A1383" s="45" t="s">
        <v>6226</v>
      </c>
      <c r="B1383" s="46" t="s">
        <v>6227</v>
      </c>
      <c r="C1383" s="46" t="s">
        <v>6195</v>
      </c>
      <c r="D1383" s="46" t="s">
        <v>3931</v>
      </c>
      <c r="E1383" s="47" t="s">
        <v>6196</v>
      </c>
    </row>
    <row r="1384" spans="1:5">
      <c r="A1384" s="45" t="s">
        <v>907</v>
      </c>
      <c r="B1384" s="46" t="s">
        <v>6228</v>
      </c>
      <c r="C1384" s="46" t="s">
        <v>6195</v>
      </c>
      <c r="D1384" s="46" t="s">
        <v>3931</v>
      </c>
      <c r="E1384" s="47" t="s">
        <v>6196</v>
      </c>
    </row>
    <row r="1385" spans="1:5">
      <c r="A1385" s="45" t="s">
        <v>6229</v>
      </c>
      <c r="B1385" s="46" t="s">
        <v>6230</v>
      </c>
      <c r="C1385" s="46" t="s">
        <v>6195</v>
      </c>
      <c r="D1385" s="46" t="s">
        <v>3931</v>
      </c>
      <c r="E1385" s="47" t="s">
        <v>6196</v>
      </c>
    </row>
    <row r="1386" spans="1:5">
      <c r="A1386" s="45" t="s">
        <v>3101</v>
      </c>
      <c r="B1386" s="46" t="s">
        <v>6231</v>
      </c>
      <c r="C1386" s="46" t="s">
        <v>6195</v>
      </c>
      <c r="D1386" s="46" t="s">
        <v>3931</v>
      </c>
      <c r="E1386" s="47" t="s">
        <v>6196</v>
      </c>
    </row>
    <row r="1387" spans="1:5">
      <c r="A1387" s="45" t="s">
        <v>590</v>
      </c>
      <c r="B1387" s="46" t="s">
        <v>6232</v>
      </c>
      <c r="C1387" s="46" t="s">
        <v>6195</v>
      </c>
      <c r="D1387" s="46" t="s">
        <v>3931</v>
      </c>
      <c r="E1387" s="47" t="s">
        <v>6196</v>
      </c>
    </row>
    <row r="1388" spans="1:5">
      <c r="A1388" s="45" t="s">
        <v>6233</v>
      </c>
      <c r="B1388" s="46" t="s">
        <v>6234</v>
      </c>
      <c r="C1388" s="46" t="s">
        <v>6195</v>
      </c>
      <c r="D1388" s="46" t="s">
        <v>3931</v>
      </c>
      <c r="E1388" s="47" t="s">
        <v>6196</v>
      </c>
    </row>
    <row r="1389" spans="1:5">
      <c r="A1389" s="45" t="s">
        <v>6235</v>
      </c>
      <c r="B1389" s="46" t="s">
        <v>6232</v>
      </c>
      <c r="C1389" s="46" t="s">
        <v>6195</v>
      </c>
      <c r="D1389" s="46" t="s">
        <v>3931</v>
      </c>
      <c r="E1389" s="47" t="s">
        <v>6196</v>
      </c>
    </row>
    <row r="1390" spans="1:5">
      <c r="A1390" s="45" t="s">
        <v>6236</v>
      </c>
      <c r="B1390" s="46" t="s">
        <v>6237</v>
      </c>
      <c r="C1390" s="46" t="s">
        <v>6195</v>
      </c>
      <c r="D1390" s="46" t="s">
        <v>3931</v>
      </c>
      <c r="E1390" s="47" t="s">
        <v>6196</v>
      </c>
    </row>
    <row r="1391" spans="1:5">
      <c r="A1391" s="45" t="s">
        <v>19</v>
      </c>
      <c r="B1391" s="46" t="s">
        <v>6238</v>
      </c>
      <c r="C1391" s="46" t="s">
        <v>6195</v>
      </c>
      <c r="D1391" s="46" t="s">
        <v>3931</v>
      </c>
      <c r="E1391" s="47" t="s">
        <v>6196</v>
      </c>
    </row>
    <row r="1392" spans="1:5">
      <c r="A1392" s="45" t="s">
        <v>222</v>
      </c>
      <c r="B1392" s="46" t="s">
        <v>6239</v>
      </c>
      <c r="C1392" s="46" t="s">
        <v>6195</v>
      </c>
      <c r="D1392" s="46" t="s">
        <v>3931</v>
      </c>
      <c r="E1392" s="47" t="s">
        <v>6196</v>
      </c>
    </row>
    <row r="1393" spans="1:5">
      <c r="A1393" s="45" t="s">
        <v>6240</v>
      </c>
      <c r="B1393" s="46" t="s">
        <v>6241</v>
      </c>
      <c r="C1393" s="46" t="s">
        <v>6195</v>
      </c>
      <c r="D1393" s="46" t="s">
        <v>3931</v>
      </c>
      <c r="E1393" s="47" t="s">
        <v>6196</v>
      </c>
    </row>
    <row r="1394" spans="1:5">
      <c r="A1394" s="45" t="s">
        <v>900</v>
      </c>
      <c r="B1394" s="46" t="s">
        <v>6242</v>
      </c>
      <c r="C1394" s="46" t="s">
        <v>6195</v>
      </c>
      <c r="D1394" s="46" t="s">
        <v>3931</v>
      </c>
      <c r="E1394" s="47" t="s">
        <v>6196</v>
      </c>
    </row>
    <row r="1395" spans="1:5">
      <c r="A1395" s="45" t="s">
        <v>1446</v>
      </c>
      <c r="B1395" s="46" t="s">
        <v>6243</v>
      </c>
      <c r="C1395" s="46" t="s">
        <v>6195</v>
      </c>
      <c r="D1395" s="46" t="s">
        <v>3931</v>
      </c>
      <c r="E1395" s="47" t="s">
        <v>6196</v>
      </c>
    </row>
    <row r="1396" spans="1:5">
      <c r="A1396" s="45" t="s">
        <v>6244</v>
      </c>
      <c r="B1396" s="46" t="s">
        <v>6245</v>
      </c>
      <c r="C1396" s="46" t="s">
        <v>6195</v>
      </c>
      <c r="D1396" s="46" t="s">
        <v>3931</v>
      </c>
      <c r="E1396" s="47" t="s">
        <v>6196</v>
      </c>
    </row>
    <row r="1397" spans="1:5">
      <c r="A1397" s="45" t="s">
        <v>6246</v>
      </c>
      <c r="B1397" s="46" t="s">
        <v>6247</v>
      </c>
      <c r="C1397" s="46" t="s">
        <v>6195</v>
      </c>
      <c r="D1397" s="46" t="s">
        <v>3931</v>
      </c>
      <c r="E1397" s="47" t="s">
        <v>6196</v>
      </c>
    </row>
    <row r="1398" spans="1:5">
      <c r="A1398" s="45" t="s">
        <v>6248</v>
      </c>
      <c r="B1398" s="46" t="s">
        <v>6249</v>
      </c>
      <c r="C1398" s="46" t="s">
        <v>6195</v>
      </c>
      <c r="D1398" s="46" t="s">
        <v>3931</v>
      </c>
      <c r="E1398" s="47" t="s">
        <v>6196</v>
      </c>
    </row>
    <row r="1399" spans="1:5">
      <c r="A1399" s="45" t="s">
        <v>43</v>
      </c>
      <c r="B1399" s="46" t="s">
        <v>6250</v>
      </c>
      <c r="C1399" s="46" t="s">
        <v>6195</v>
      </c>
      <c r="D1399" s="46" t="s">
        <v>3931</v>
      </c>
      <c r="E1399" s="47" t="s">
        <v>6196</v>
      </c>
    </row>
    <row r="1400" spans="1:5">
      <c r="A1400" s="45" t="s">
        <v>6251</v>
      </c>
      <c r="B1400" s="46" t="s">
        <v>6252</v>
      </c>
      <c r="C1400" s="46" t="s">
        <v>6195</v>
      </c>
      <c r="D1400" s="46" t="s">
        <v>3931</v>
      </c>
      <c r="E1400" s="47" t="s">
        <v>6196</v>
      </c>
    </row>
    <row r="1401" spans="1:5">
      <c r="A1401" s="45" t="s">
        <v>6253</v>
      </c>
      <c r="B1401" s="46" t="s">
        <v>6254</v>
      </c>
      <c r="C1401" s="46" t="s">
        <v>6195</v>
      </c>
      <c r="D1401" s="46" t="s">
        <v>3931</v>
      </c>
      <c r="E1401" s="47" t="s">
        <v>6196</v>
      </c>
    </row>
    <row r="1402" spans="1:5">
      <c r="A1402" s="45" t="s">
        <v>6255</v>
      </c>
      <c r="B1402" s="46" t="s">
        <v>6256</v>
      </c>
      <c r="C1402" s="46" t="s">
        <v>6195</v>
      </c>
      <c r="D1402" s="46" t="s">
        <v>3931</v>
      </c>
      <c r="E1402" s="47" t="s">
        <v>6196</v>
      </c>
    </row>
    <row r="1403" spans="1:5">
      <c r="A1403" s="45" t="s">
        <v>468</v>
      </c>
      <c r="B1403" s="46" t="s">
        <v>6257</v>
      </c>
      <c r="C1403" s="46" t="s">
        <v>6195</v>
      </c>
      <c r="D1403" s="46" t="s">
        <v>3931</v>
      </c>
      <c r="E1403" s="47" t="s">
        <v>6196</v>
      </c>
    </row>
    <row r="1404" spans="1:5">
      <c r="A1404" s="45" t="s">
        <v>6258</v>
      </c>
      <c r="B1404" s="46" t="s">
        <v>6259</v>
      </c>
      <c r="C1404" s="46" t="s">
        <v>6195</v>
      </c>
      <c r="D1404" s="46" t="s">
        <v>3931</v>
      </c>
      <c r="E1404" s="47" t="s">
        <v>6196</v>
      </c>
    </row>
    <row r="1405" spans="1:5">
      <c r="A1405" s="45" t="s">
        <v>717</v>
      </c>
      <c r="B1405" s="46" t="s">
        <v>6260</v>
      </c>
      <c r="C1405" s="46" t="s">
        <v>6195</v>
      </c>
      <c r="D1405" s="46" t="s">
        <v>3931</v>
      </c>
      <c r="E1405" s="47" t="s">
        <v>6196</v>
      </c>
    </row>
    <row r="1406" spans="1:5">
      <c r="A1406" s="45" t="s">
        <v>1239</v>
      </c>
      <c r="B1406" s="46" t="s">
        <v>6261</v>
      </c>
      <c r="C1406" s="46" t="s">
        <v>6195</v>
      </c>
      <c r="D1406" s="46" t="s">
        <v>3931</v>
      </c>
      <c r="E1406" s="47" t="s">
        <v>6196</v>
      </c>
    </row>
    <row r="1407" spans="1:5">
      <c r="A1407" s="45" t="s">
        <v>1214</v>
      </c>
      <c r="B1407" s="46" t="s">
        <v>6262</v>
      </c>
      <c r="C1407" s="46" t="s">
        <v>6195</v>
      </c>
      <c r="D1407" s="46" t="s">
        <v>3931</v>
      </c>
      <c r="E1407" s="47" t="s">
        <v>6196</v>
      </c>
    </row>
    <row r="1408" spans="1:5">
      <c r="A1408" s="45" t="s">
        <v>733</v>
      </c>
      <c r="B1408" s="46" t="s">
        <v>6263</v>
      </c>
      <c r="C1408" s="46" t="s">
        <v>6195</v>
      </c>
      <c r="D1408" s="46" t="s">
        <v>3931</v>
      </c>
      <c r="E1408" s="47" t="s">
        <v>6196</v>
      </c>
    </row>
    <row r="1409" spans="1:5">
      <c r="A1409" s="45" t="s">
        <v>6264</v>
      </c>
      <c r="B1409" s="46" t="s">
        <v>6265</v>
      </c>
      <c r="C1409" s="46" t="s">
        <v>6195</v>
      </c>
      <c r="D1409" s="46" t="s">
        <v>3931</v>
      </c>
      <c r="E1409" s="47" t="s">
        <v>6196</v>
      </c>
    </row>
    <row r="1410" spans="1:5">
      <c r="A1410" s="45" t="s">
        <v>6266</v>
      </c>
      <c r="B1410" s="46" t="s">
        <v>6267</v>
      </c>
      <c r="C1410" s="46" t="s">
        <v>6195</v>
      </c>
      <c r="D1410" s="46" t="s">
        <v>3931</v>
      </c>
      <c r="E1410" s="47" t="s">
        <v>6196</v>
      </c>
    </row>
    <row r="1411" spans="1:5">
      <c r="A1411" s="45" t="s">
        <v>983</v>
      </c>
      <c r="B1411" s="46" t="s">
        <v>6268</v>
      </c>
      <c r="C1411" s="46" t="s">
        <v>6195</v>
      </c>
      <c r="D1411" s="46" t="s">
        <v>3931</v>
      </c>
      <c r="E1411" s="47" t="s">
        <v>6196</v>
      </c>
    </row>
    <row r="1412" spans="1:5">
      <c r="A1412" s="45" t="s">
        <v>6269</v>
      </c>
      <c r="B1412" s="46" t="s">
        <v>6270</v>
      </c>
      <c r="C1412" s="46" t="s">
        <v>6195</v>
      </c>
      <c r="D1412" s="46" t="s">
        <v>3931</v>
      </c>
      <c r="E1412" s="47" t="s">
        <v>6196</v>
      </c>
    </row>
    <row r="1413" spans="1:5">
      <c r="A1413" s="45" t="s">
        <v>6271</v>
      </c>
      <c r="B1413" s="46" t="s">
        <v>6272</v>
      </c>
      <c r="C1413" s="46" t="s">
        <v>6195</v>
      </c>
      <c r="D1413" s="46" t="s">
        <v>3931</v>
      </c>
      <c r="E1413" s="47" t="s">
        <v>6196</v>
      </c>
    </row>
    <row r="1414" spans="1:5">
      <c r="A1414" s="45" t="s">
        <v>2181</v>
      </c>
      <c r="B1414" s="46" t="s">
        <v>6273</v>
      </c>
      <c r="C1414" s="46" t="s">
        <v>6195</v>
      </c>
      <c r="D1414" s="46" t="s">
        <v>3931</v>
      </c>
      <c r="E1414" s="47" t="s">
        <v>6196</v>
      </c>
    </row>
    <row r="1415" spans="1:5">
      <c r="A1415" s="45" t="s">
        <v>701</v>
      </c>
      <c r="B1415" s="46" t="s">
        <v>6274</v>
      </c>
      <c r="C1415" s="46" t="s">
        <v>6195</v>
      </c>
      <c r="D1415" s="46" t="s">
        <v>3931</v>
      </c>
      <c r="E1415" s="47" t="s">
        <v>6196</v>
      </c>
    </row>
    <row r="1416" spans="1:5">
      <c r="A1416" s="45" t="s">
        <v>6275</v>
      </c>
      <c r="B1416" s="46" t="s">
        <v>6276</v>
      </c>
      <c r="C1416" s="46" t="s">
        <v>6195</v>
      </c>
      <c r="D1416" s="46" t="s">
        <v>3931</v>
      </c>
      <c r="E1416" s="47" t="s">
        <v>6196</v>
      </c>
    </row>
    <row r="1417" spans="1:5">
      <c r="A1417" s="45" t="s">
        <v>1219</v>
      </c>
      <c r="B1417" s="46" t="s">
        <v>6277</v>
      </c>
      <c r="C1417" s="46" t="s">
        <v>6195</v>
      </c>
      <c r="D1417" s="46" t="s">
        <v>3931</v>
      </c>
      <c r="E1417" s="47" t="s">
        <v>6196</v>
      </c>
    </row>
    <row r="1418" spans="1:5">
      <c r="A1418" s="45" t="s">
        <v>6278</v>
      </c>
      <c r="B1418" s="46" t="s">
        <v>6279</v>
      </c>
      <c r="C1418" s="46" t="s">
        <v>6195</v>
      </c>
      <c r="D1418" s="46" t="s">
        <v>3931</v>
      </c>
      <c r="E1418" s="47" t="s">
        <v>6196</v>
      </c>
    </row>
    <row r="1419" spans="1:5">
      <c r="A1419" s="45" t="s">
        <v>6280</v>
      </c>
      <c r="B1419" s="46" t="s">
        <v>6281</v>
      </c>
      <c r="C1419" s="46" t="s">
        <v>6195</v>
      </c>
      <c r="D1419" s="46" t="s">
        <v>3931</v>
      </c>
      <c r="E1419" s="47" t="s">
        <v>6196</v>
      </c>
    </row>
    <row r="1420" spans="1:5">
      <c r="A1420" s="45" t="s">
        <v>6282</v>
      </c>
      <c r="B1420" s="46" t="s">
        <v>6283</v>
      </c>
      <c r="C1420" s="46" t="s">
        <v>6195</v>
      </c>
      <c r="D1420" s="46" t="s">
        <v>3931</v>
      </c>
      <c r="E1420" s="47" t="s">
        <v>6196</v>
      </c>
    </row>
    <row r="1421" spans="1:5">
      <c r="A1421" s="45" t="s">
        <v>904</v>
      </c>
      <c r="B1421" s="46" t="s">
        <v>6284</v>
      </c>
      <c r="C1421" s="46" t="s">
        <v>6195</v>
      </c>
      <c r="D1421" s="46" t="s">
        <v>3931</v>
      </c>
      <c r="E1421" s="47" t="s">
        <v>6196</v>
      </c>
    </row>
    <row r="1422" spans="1:5">
      <c r="A1422" s="45" t="s">
        <v>6285</v>
      </c>
      <c r="B1422" s="46" t="s">
        <v>6286</v>
      </c>
      <c r="C1422" s="46" t="s">
        <v>6195</v>
      </c>
      <c r="D1422" s="46" t="s">
        <v>3931</v>
      </c>
      <c r="E1422" s="47" t="s">
        <v>6196</v>
      </c>
    </row>
    <row r="1423" spans="1:5">
      <c r="A1423" s="45" t="s">
        <v>1070</v>
      </c>
      <c r="B1423" s="46" t="s">
        <v>6287</v>
      </c>
      <c r="C1423" s="46" t="s">
        <v>6195</v>
      </c>
      <c r="D1423" s="46" t="s">
        <v>3931</v>
      </c>
      <c r="E1423" s="47" t="s">
        <v>6196</v>
      </c>
    </row>
    <row r="1424" spans="1:5">
      <c r="A1424" s="45" t="s">
        <v>1110</v>
      </c>
      <c r="B1424" s="46" t="s">
        <v>6288</v>
      </c>
      <c r="C1424" s="46" t="s">
        <v>6195</v>
      </c>
      <c r="D1424" s="46" t="s">
        <v>3931</v>
      </c>
      <c r="E1424" s="47" t="s">
        <v>6196</v>
      </c>
    </row>
    <row r="1425" spans="1:5">
      <c r="A1425" s="45" t="s">
        <v>698</v>
      </c>
      <c r="B1425" s="46" t="s">
        <v>6289</v>
      </c>
      <c r="C1425" s="46" t="s">
        <v>6290</v>
      </c>
      <c r="D1425" s="46" t="s">
        <v>3931</v>
      </c>
      <c r="E1425" s="47" t="s">
        <v>6291</v>
      </c>
    </row>
    <row r="1426" spans="1:5">
      <c r="A1426" s="45" t="s">
        <v>610</v>
      </c>
      <c r="B1426" s="46" t="s">
        <v>6292</v>
      </c>
      <c r="C1426" s="46" t="s">
        <v>6290</v>
      </c>
      <c r="D1426" s="46" t="s">
        <v>3931</v>
      </c>
      <c r="E1426" s="47" t="s">
        <v>6291</v>
      </c>
    </row>
    <row r="1427" spans="1:5">
      <c r="A1427" s="45" t="s">
        <v>6293</v>
      </c>
      <c r="B1427" s="46" t="s">
        <v>6294</v>
      </c>
      <c r="C1427" s="46" t="s">
        <v>6295</v>
      </c>
      <c r="D1427" s="46" t="s">
        <v>3931</v>
      </c>
      <c r="E1427" s="47" t="s">
        <v>6296</v>
      </c>
    </row>
    <row r="1428" spans="1:5">
      <c r="A1428" s="45" t="s">
        <v>6297</v>
      </c>
      <c r="B1428" s="46" t="s">
        <v>6298</v>
      </c>
      <c r="C1428" s="46" t="s">
        <v>6295</v>
      </c>
      <c r="D1428" s="46" t="s">
        <v>3931</v>
      </c>
      <c r="E1428" s="47" t="s">
        <v>6296</v>
      </c>
    </row>
    <row r="1429" spans="1:5">
      <c r="A1429" s="45" t="s">
        <v>6299</v>
      </c>
      <c r="B1429" s="46" t="s">
        <v>6300</v>
      </c>
      <c r="C1429" s="46" t="s">
        <v>3930</v>
      </c>
      <c r="D1429" s="46" t="s">
        <v>3931</v>
      </c>
      <c r="E1429" s="47" t="s">
        <v>3932</v>
      </c>
    </row>
    <row r="1430" spans="1:5">
      <c r="A1430" s="45" t="s">
        <v>6301</v>
      </c>
      <c r="B1430" s="46" t="s">
        <v>6302</v>
      </c>
      <c r="C1430" s="46" t="s">
        <v>3930</v>
      </c>
      <c r="D1430" s="46" t="s">
        <v>3931</v>
      </c>
      <c r="E1430" s="47" t="s">
        <v>3932</v>
      </c>
    </row>
    <row r="1431" spans="1:5">
      <c r="A1431" s="45" t="s">
        <v>6303</v>
      </c>
      <c r="B1431" s="46" t="s">
        <v>6304</v>
      </c>
      <c r="C1431" s="46" t="s">
        <v>3930</v>
      </c>
      <c r="D1431" s="46" t="s">
        <v>3931</v>
      </c>
      <c r="E1431" s="47" t="s">
        <v>3932</v>
      </c>
    </row>
    <row r="1432" spans="1:5">
      <c r="A1432" s="45" t="s">
        <v>6305</v>
      </c>
      <c r="B1432" s="46" t="s">
        <v>6306</v>
      </c>
      <c r="C1432" s="46" t="s">
        <v>3930</v>
      </c>
      <c r="D1432" s="46" t="s">
        <v>3931</v>
      </c>
      <c r="E1432" s="47" t="s">
        <v>3932</v>
      </c>
    </row>
    <row r="1433" spans="1:5">
      <c r="A1433" s="45" t="s">
        <v>6307</v>
      </c>
      <c r="B1433" s="46" t="s">
        <v>6308</v>
      </c>
      <c r="C1433" s="46" t="s">
        <v>3930</v>
      </c>
      <c r="D1433" s="46" t="s">
        <v>3931</v>
      </c>
      <c r="E1433" s="47" t="s">
        <v>3932</v>
      </c>
    </row>
    <row r="1434" spans="1:5">
      <c r="A1434" s="45" t="s">
        <v>6309</v>
      </c>
      <c r="B1434" s="46" t="s">
        <v>6310</v>
      </c>
      <c r="C1434" s="46" t="s">
        <v>3930</v>
      </c>
      <c r="D1434" s="46" t="s">
        <v>3931</v>
      </c>
      <c r="E1434" s="47" t="s">
        <v>3932</v>
      </c>
    </row>
    <row r="1435" spans="1:5">
      <c r="A1435" s="45" t="s">
        <v>6311</v>
      </c>
      <c r="B1435" s="46" t="s">
        <v>6312</v>
      </c>
      <c r="C1435" s="46" t="s">
        <v>3930</v>
      </c>
      <c r="D1435" s="46" t="s">
        <v>3931</v>
      </c>
      <c r="E1435" s="47" t="s">
        <v>3932</v>
      </c>
    </row>
    <row r="1436" spans="1:5">
      <c r="A1436" s="45" t="s">
        <v>6313</v>
      </c>
      <c r="B1436" s="46" t="s">
        <v>6314</v>
      </c>
      <c r="C1436" s="46" t="s">
        <v>3930</v>
      </c>
      <c r="D1436" s="46" t="s">
        <v>3931</v>
      </c>
      <c r="E1436" s="47" t="s">
        <v>3932</v>
      </c>
    </row>
    <row r="1437" spans="1:5">
      <c r="A1437" s="45" t="s">
        <v>3826</v>
      </c>
      <c r="B1437" s="46" t="s">
        <v>6315</v>
      </c>
      <c r="C1437" s="46" t="s">
        <v>3930</v>
      </c>
      <c r="D1437" s="46" t="s">
        <v>3931</v>
      </c>
      <c r="E1437" s="47" t="s">
        <v>3932</v>
      </c>
    </row>
    <row r="1438" spans="1:5">
      <c r="A1438" s="45" t="s">
        <v>6316</v>
      </c>
      <c r="B1438" s="46" t="s">
        <v>6315</v>
      </c>
      <c r="C1438" s="46" t="s">
        <v>3930</v>
      </c>
      <c r="D1438" s="46" t="s">
        <v>3931</v>
      </c>
      <c r="E1438" s="47" t="s">
        <v>3932</v>
      </c>
    </row>
    <row r="1439" spans="1:5">
      <c r="A1439" s="45" t="s">
        <v>3147</v>
      </c>
      <c r="B1439" s="46" t="s">
        <v>6317</v>
      </c>
      <c r="C1439" s="46" t="s">
        <v>3930</v>
      </c>
      <c r="D1439" s="46" t="s">
        <v>3931</v>
      </c>
      <c r="E1439" s="47" t="s">
        <v>3932</v>
      </c>
    </row>
    <row r="1440" spans="1:5">
      <c r="A1440" s="45" t="s">
        <v>6318</v>
      </c>
      <c r="B1440" s="46" t="s">
        <v>6319</v>
      </c>
      <c r="C1440" s="46" t="s">
        <v>3930</v>
      </c>
      <c r="D1440" s="46" t="s">
        <v>3931</v>
      </c>
      <c r="E1440" s="47" t="s">
        <v>3932</v>
      </c>
    </row>
    <row r="1441" spans="1:5">
      <c r="A1441" s="45" t="s">
        <v>1175</v>
      </c>
      <c r="B1441" s="46" t="s">
        <v>6320</v>
      </c>
      <c r="C1441" s="46" t="s">
        <v>3930</v>
      </c>
      <c r="D1441" s="46" t="s">
        <v>3931</v>
      </c>
      <c r="E1441" s="47" t="s">
        <v>3932</v>
      </c>
    </row>
    <row r="1442" spans="1:5">
      <c r="A1442" s="45" t="s">
        <v>3155</v>
      </c>
      <c r="B1442" s="46" t="s">
        <v>6321</v>
      </c>
      <c r="C1442" s="46" t="s">
        <v>3930</v>
      </c>
      <c r="D1442" s="46" t="s">
        <v>3931</v>
      </c>
      <c r="E1442" s="47" t="s">
        <v>3932</v>
      </c>
    </row>
    <row r="1443" spans="1:5">
      <c r="A1443" s="45" t="s">
        <v>2027</v>
      </c>
      <c r="B1443" s="46" t="s">
        <v>6322</v>
      </c>
      <c r="C1443" s="46" t="s">
        <v>3930</v>
      </c>
      <c r="D1443" s="46" t="s">
        <v>3931</v>
      </c>
      <c r="E1443" s="47" t="s">
        <v>3932</v>
      </c>
    </row>
    <row r="1444" spans="1:5">
      <c r="A1444" s="45" t="s">
        <v>1453</v>
      </c>
      <c r="B1444" s="46" t="s">
        <v>6323</v>
      </c>
      <c r="C1444" s="46" t="s">
        <v>3930</v>
      </c>
      <c r="D1444" s="46" t="s">
        <v>3931</v>
      </c>
      <c r="E1444" s="47" t="s">
        <v>3932</v>
      </c>
    </row>
    <row r="1445" spans="1:5">
      <c r="A1445" s="45" t="s">
        <v>6324</v>
      </c>
      <c r="B1445" s="46" t="s">
        <v>6325</v>
      </c>
      <c r="C1445" s="46" t="s">
        <v>3930</v>
      </c>
      <c r="D1445" s="46" t="s">
        <v>3931</v>
      </c>
      <c r="E1445" s="47" t="s">
        <v>3932</v>
      </c>
    </row>
    <row r="1446" spans="1:5">
      <c r="A1446" s="45" t="s">
        <v>6326</v>
      </c>
      <c r="B1446" s="46" t="s">
        <v>6327</v>
      </c>
      <c r="C1446" s="46" t="s">
        <v>3930</v>
      </c>
      <c r="D1446" s="46" t="s">
        <v>3931</v>
      </c>
      <c r="E1446" s="47" t="s">
        <v>3932</v>
      </c>
    </row>
    <row r="1447" spans="1:5">
      <c r="A1447" s="45" t="s">
        <v>6328</v>
      </c>
      <c r="B1447" s="46" t="s">
        <v>6329</v>
      </c>
      <c r="C1447" s="46" t="s">
        <v>3930</v>
      </c>
      <c r="D1447" s="46" t="s">
        <v>3931</v>
      </c>
      <c r="E1447" s="47" t="s">
        <v>3932</v>
      </c>
    </row>
    <row r="1448" spans="1:5">
      <c r="A1448" s="45" t="s">
        <v>6330</v>
      </c>
      <c r="B1448" s="46" t="s">
        <v>6331</v>
      </c>
      <c r="C1448" s="46" t="s">
        <v>6332</v>
      </c>
      <c r="D1448" s="46" t="s">
        <v>6332</v>
      </c>
      <c r="E1448" s="47" t="s">
        <v>3932</v>
      </c>
    </row>
    <row r="1449" spans="1:5">
      <c r="A1449" s="45" t="s">
        <v>1223</v>
      </c>
      <c r="B1449" s="46" t="s">
        <v>6333</v>
      </c>
      <c r="C1449" s="46" t="s">
        <v>6332</v>
      </c>
      <c r="D1449" s="46" t="s">
        <v>6332</v>
      </c>
      <c r="E1449" s="47" t="s">
        <v>3932</v>
      </c>
    </row>
    <row r="1450" spans="1:5">
      <c r="A1450" s="45" t="s">
        <v>6334</v>
      </c>
      <c r="B1450" s="46" t="s">
        <v>6335</v>
      </c>
      <c r="C1450" s="46" t="s">
        <v>6332</v>
      </c>
      <c r="D1450" s="46" t="s">
        <v>6332</v>
      </c>
      <c r="E1450" s="47" t="s">
        <v>3932</v>
      </c>
    </row>
    <row r="1451" spans="1:5">
      <c r="A1451" s="45" t="s">
        <v>6336</v>
      </c>
      <c r="B1451" s="46" t="s">
        <v>6337</v>
      </c>
      <c r="C1451" s="46" t="s">
        <v>6332</v>
      </c>
      <c r="D1451" s="46" t="s">
        <v>6332</v>
      </c>
      <c r="E1451" s="47" t="s">
        <v>3932</v>
      </c>
    </row>
    <row r="1452" spans="1:5">
      <c r="A1452" s="45" t="s">
        <v>6338</v>
      </c>
      <c r="B1452" s="46" t="s">
        <v>6339</v>
      </c>
      <c r="C1452" s="46" t="s">
        <v>6332</v>
      </c>
      <c r="D1452" s="46" t="s">
        <v>6332</v>
      </c>
      <c r="E1452" s="47" t="s">
        <v>3932</v>
      </c>
    </row>
    <row r="1453" spans="1:5">
      <c r="A1453" s="45" t="s">
        <v>6340</v>
      </c>
      <c r="B1453" s="46" t="s">
        <v>6341</v>
      </c>
      <c r="C1453" s="46" t="s">
        <v>6332</v>
      </c>
      <c r="D1453" s="46" t="s">
        <v>6332</v>
      </c>
      <c r="E1453" s="47" t="s">
        <v>3932</v>
      </c>
    </row>
    <row r="1454" spans="1:5">
      <c r="A1454" s="45" t="s">
        <v>6342</v>
      </c>
      <c r="B1454" s="46" t="s">
        <v>6343</v>
      </c>
      <c r="C1454" s="46" t="s">
        <v>6332</v>
      </c>
      <c r="D1454" s="46" t="s">
        <v>6332</v>
      </c>
      <c r="E1454" s="47" t="s">
        <v>3932</v>
      </c>
    </row>
    <row r="1455" spans="1:5">
      <c r="A1455" s="45" t="s">
        <v>6344</v>
      </c>
      <c r="B1455" s="46" t="s">
        <v>6345</v>
      </c>
      <c r="C1455" s="46" t="s">
        <v>6332</v>
      </c>
      <c r="D1455" s="46" t="s">
        <v>6332</v>
      </c>
      <c r="E1455" s="47" t="s">
        <v>3932</v>
      </c>
    </row>
    <row r="1456" spans="1:5">
      <c r="A1456" s="45" t="s">
        <v>6346</v>
      </c>
      <c r="B1456" s="46" t="s">
        <v>6347</v>
      </c>
      <c r="C1456" s="46" t="s">
        <v>6332</v>
      </c>
      <c r="D1456" s="46" t="s">
        <v>6332</v>
      </c>
      <c r="E1456" s="47" t="s">
        <v>3932</v>
      </c>
    </row>
    <row r="1457" spans="1:5">
      <c r="A1457" s="45" t="s">
        <v>3658</v>
      </c>
      <c r="B1457" s="46" t="s">
        <v>6348</v>
      </c>
      <c r="C1457" s="46" t="s">
        <v>6332</v>
      </c>
      <c r="D1457" s="46" t="s">
        <v>6332</v>
      </c>
      <c r="E1457" s="47" t="s">
        <v>3932</v>
      </c>
    </row>
    <row r="1458" spans="1:5">
      <c r="A1458" s="45" t="s">
        <v>6349</v>
      </c>
      <c r="B1458" s="46" t="s">
        <v>6350</v>
      </c>
      <c r="C1458" s="46" t="s">
        <v>6332</v>
      </c>
      <c r="D1458" s="46" t="s">
        <v>6332</v>
      </c>
      <c r="E1458" s="47" t="s">
        <v>3932</v>
      </c>
    </row>
    <row r="1459" spans="1:5">
      <c r="A1459" s="45" t="s">
        <v>461</v>
      </c>
      <c r="B1459" s="46" t="s">
        <v>6351</v>
      </c>
      <c r="C1459" s="46" t="s">
        <v>6332</v>
      </c>
      <c r="D1459" s="46" t="s">
        <v>6332</v>
      </c>
      <c r="E1459" s="47" t="s">
        <v>3932</v>
      </c>
    </row>
    <row r="1460" spans="1:5">
      <c r="A1460" s="45" t="s">
        <v>6352</v>
      </c>
      <c r="B1460" s="46" t="s">
        <v>6353</v>
      </c>
      <c r="C1460" s="46" t="s">
        <v>6332</v>
      </c>
      <c r="D1460" s="46" t="s">
        <v>6332</v>
      </c>
      <c r="E1460" s="47" t="s">
        <v>3932</v>
      </c>
    </row>
    <row r="1461" spans="1:5">
      <c r="A1461" s="45" t="s">
        <v>6354</v>
      </c>
      <c r="B1461" s="46" t="s">
        <v>6353</v>
      </c>
      <c r="C1461" s="46" t="s">
        <v>6332</v>
      </c>
      <c r="D1461" s="46" t="s">
        <v>6332</v>
      </c>
      <c r="E1461" s="47" t="s">
        <v>3932</v>
      </c>
    </row>
    <row r="1462" spans="1:5">
      <c r="A1462" s="45" t="s">
        <v>6355</v>
      </c>
      <c r="B1462" s="46" t="s">
        <v>6356</v>
      </c>
      <c r="C1462" s="46" t="s">
        <v>6332</v>
      </c>
      <c r="D1462" s="46" t="s">
        <v>6332</v>
      </c>
      <c r="E1462" s="47" t="s">
        <v>3932</v>
      </c>
    </row>
    <row r="1463" spans="1:5">
      <c r="A1463" s="45" t="s">
        <v>1728</v>
      </c>
      <c r="B1463" s="46" t="s">
        <v>6357</v>
      </c>
      <c r="C1463" s="46" t="s">
        <v>6332</v>
      </c>
      <c r="D1463" s="46" t="s">
        <v>6332</v>
      </c>
      <c r="E1463" s="47" t="s">
        <v>3932</v>
      </c>
    </row>
    <row r="1464" spans="1:5">
      <c r="A1464" s="45" t="s">
        <v>6358</v>
      </c>
      <c r="B1464" s="46" t="s">
        <v>6359</v>
      </c>
      <c r="C1464" s="46" t="s">
        <v>6332</v>
      </c>
      <c r="D1464" s="46" t="s">
        <v>6332</v>
      </c>
      <c r="E1464" s="47" t="s">
        <v>3932</v>
      </c>
    </row>
    <row r="1465" spans="1:5">
      <c r="A1465" s="45" t="s">
        <v>6360</v>
      </c>
      <c r="B1465" s="46" t="s">
        <v>6359</v>
      </c>
      <c r="C1465" s="46" t="s">
        <v>6332</v>
      </c>
      <c r="D1465" s="46" t="s">
        <v>6332</v>
      </c>
      <c r="E1465" s="47" t="s">
        <v>3932</v>
      </c>
    </row>
    <row r="1466" spans="1:5">
      <c r="A1466" s="45" t="s">
        <v>36</v>
      </c>
      <c r="B1466" s="46" t="s">
        <v>6361</v>
      </c>
      <c r="C1466" s="46" t="s">
        <v>6332</v>
      </c>
      <c r="D1466" s="46" t="s">
        <v>6332</v>
      </c>
      <c r="E1466" s="47" t="s">
        <v>3932</v>
      </c>
    </row>
    <row r="1467" spans="1:5">
      <c r="A1467" s="45" t="s">
        <v>597</v>
      </c>
      <c r="B1467" s="46" t="s">
        <v>6362</v>
      </c>
      <c r="C1467" s="46" t="s">
        <v>6332</v>
      </c>
      <c r="D1467" s="46" t="s">
        <v>6332</v>
      </c>
      <c r="E1467" s="47" t="s">
        <v>3932</v>
      </c>
    </row>
    <row r="1468" spans="1:5">
      <c r="A1468" s="45" t="s">
        <v>6363</v>
      </c>
      <c r="B1468" s="46" t="s">
        <v>6364</v>
      </c>
      <c r="C1468" s="46" t="s">
        <v>6332</v>
      </c>
      <c r="D1468" s="46" t="s">
        <v>6332</v>
      </c>
      <c r="E1468" s="47" t="s">
        <v>3932</v>
      </c>
    </row>
    <row r="1469" spans="1:5">
      <c r="A1469" s="45" t="s">
        <v>6365</v>
      </c>
      <c r="B1469" s="46" t="s">
        <v>6366</v>
      </c>
      <c r="C1469" s="46" t="s">
        <v>6332</v>
      </c>
      <c r="D1469" s="46" t="s">
        <v>6332</v>
      </c>
      <c r="E1469" s="47" t="s">
        <v>3932</v>
      </c>
    </row>
    <row r="1470" spans="1:5">
      <c r="A1470" s="45" t="s">
        <v>6367</v>
      </c>
      <c r="B1470" s="46" t="s">
        <v>6368</v>
      </c>
      <c r="C1470" s="46" t="s">
        <v>6332</v>
      </c>
      <c r="D1470" s="46" t="s">
        <v>6332</v>
      </c>
      <c r="E1470" s="47" t="s">
        <v>3932</v>
      </c>
    </row>
    <row r="1471" spans="1:5">
      <c r="A1471" s="45" t="s">
        <v>6369</v>
      </c>
      <c r="B1471" s="46" t="s">
        <v>6368</v>
      </c>
      <c r="C1471" s="46" t="s">
        <v>6332</v>
      </c>
      <c r="D1471" s="46" t="s">
        <v>6332</v>
      </c>
      <c r="E1471" s="47" t="s">
        <v>3932</v>
      </c>
    </row>
    <row r="1472" spans="1:5">
      <c r="A1472" s="45" t="s">
        <v>6370</v>
      </c>
      <c r="B1472" s="46" t="s">
        <v>6371</v>
      </c>
      <c r="C1472" s="46" t="s">
        <v>6332</v>
      </c>
      <c r="D1472" s="46" t="s">
        <v>6332</v>
      </c>
      <c r="E1472" s="47" t="s">
        <v>3932</v>
      </c>
    </row>
    <row r="1473" spans="1:5">
      <c r="A1473" s="45" t="s">
        <v>6372</v>
      </c>
      <c r="B1473" s="46" t="s">
        <v>6373</v>
      </c>
      <c r="C1473" s="46" t="s">
        <v>6332</v>
      </c>
      <c r="D1473" s="46" t="s">
        <v>6332</v>
      </c>
      <c r="E1473" s="47" t="s">
        <v>3932</v>
      </c>
    </row>
    <row r="1474" spans="1:5">
      <c r="A1474" s="45" t="s">
        <v>6374</v>
      </c>
      <c r="B1474" s="46" t="s">
        <v>6375</v>
      </c>
      <c r="C1474" s="46" t="s">
        <v>6332</v>
      </c>
      <c r="D1474" s="46" t="s">
        <v>6332</v>
      </c>
      <c r="E1474" s="47" t="s">
        <v>3932</v>
      </c>
    </row>
    <row r="1475" spans="1:5">
      <c r="A1475" s="45" t="s">
        <v>1625</v>
      </c>
      <c r="B1475" s="46" t="s">
        <v>6376</v>
      </c>
      <c r="C1475" s="46" t="s">
        <v>6332</v>
      </c>
      <c r="D1475" s="46" t="s">
        <v>6332</v>
      </c>
      <c r="E1475" s="47" t="s">
        <v>3932</v>
      </c>
    </row>
    <row r="1476" spans="1:5">
      <c r="A1476" s="45" t="s">
        <v>6377</v>
      </c>
      <c r="B1476" s="46" t="s">
        <v>6378</v>
      </c>
      <c r="C1476" s="46" t="s">
        <v>6332</v>
      </c>
      <c r="D1476" s="46" t="s">
        <v>6332</v>
      </c>
      <c r="E1476" s="47" t="s">
        <v>3932</v>
      </c>
    </row>
    <row r="1477" spans="1:5">
      <c r="A1477" s="45" t="s">
        <v>6379</v>
      </c>
      <c r="B1477" s="46" t="s">
        <v>6380</v>
      </c>
      <c r="C1477" s="46" t="s">
        <v>6332</v>
      </c>
      <c r="D1477" s="46" t="s">
        <v>6332</v>
      </c>
      <c r="E1477" s="47" t="s">
        <v>3932</v>
      </c>
    </row>
    <row r="1478" spans="1:5">
      <c r="A1478" s="45" t="s">
        <v>6381</v>
      </c>
      <c r="B1478" s="46" t="s">
        <v>6382</v>
      </c>
      <c r="C1478" s="46" t="s">
        <v>6332</v>
      </c>
      <c r="D1478" s="46" t="s">
        <v>6332</v>
      </c>
      <c r="E1478" s="47" t="s">
        <v>3932</v>
      </c>
    </row>
    <row r="1479" spans="1:5">
      <c r="A1479" s="45" t="s">
        <v>6383</v>
      </c>
      <c r="B1479" s="46" t="s">
        <v>6384</v>
      </c>
      <c r="C1479" s="46" t="s">
        <v>6332</v>
      </c>
      <c r="D1479" s="46" t="s">
        <v>6332</v>
      </c>
      <c r="E1479" s="47" t="s">
        <v>3932</v>
      </c>
    </row>
    <row r="1480" spans="1:5">
      <c r="A1480" s="45" t="s">
        <v>922</v>
      </c>
      <c r="B1480" s="46" t="s">
        <v>6385</v>
      </c>
      <c r="C1480" s="46" t="s">
        <v>6332</v>
      </c>
      <c r="D1480" s="46" t="s">
        <v>6332</v>
      </c>
      <c r="E1480" s="47" t="s">
        <v>3932</v>
      </c>
    </row>
    <row r="1481" spans="1:5">
      <c r="A1481" s="45" t="s">
        <v>6386</v>
      </c>
      <c r="B1481" s="46" t="s">
        <v>6387</v>
      </c>
      <c r="C1481" s="46" t="s">
        <v>6332</v>
      </c>
      <c r="D1481" s="46" t="s">
        <v>6332</v>
      </c>
      <c r="E1481" s="47" t="s">
        <v>3932</v>
      </c>
    </row>
    <row r="1482" spans="1:5">
      <c r="A1482" s="45" t="s">
        <v>734</v>
      </c>
      <c r="B1482" s="46" t="s">
        <v>6388</v>
      </c>
      <c r="C1482" s="46" t="s">
        <v>6332</v>
      </c>
      <c r="D1482" s="46" t="s">
        <v>6332</v>
      </c>
      <c r="E1482" s="47" t="s">
        <v>3932</v>
      </c>
    </row>
    <row r="1483" spans="1:5">
      <c r="A1483" s="45" t="s">
        <v>6389</v>
      </c>
      <c r="B1483" s="46" t="s">
        <v>6390</v>
      </c>
      <c r="C1483" s="46" t="s">
        <v>6332</v>
      </c>
      <c r="D1483" s="46" t="s">
        <v>6332</v>
      </c>
      <c r="E1483" s="47" t="s">
        <v>3932</v>
      </c>
    </row>
    <row r="1484" spans="1:5">
      <c r="A1484" s="45" t="s">
        <v>6391</v>
      </c>
      <c r="B1484" s="46" t="s">
        <v>6392</v>
      </c>
      <c r="C1484" s="46" t="s">
        <v>6332</v>
      </c>
      <c r="D1484" s="46" t="s">
        <v>6332</v>
      </c>
      <c r="E1484" s="47" t="s">
        <v>3932</v>
      </c>
    </row>
    <row r="1485" spans="1:5">
      <c r="A1485" s="45" t="s">
        <v>6393</v>
      </c>
      <c r="B1485" s="46" t="s">
        <v>6394</v>
      </c>
      <c r="C1485" s="46" t="s">
        <v>6332</v>
      </c>
      <c r="D1485" s="46" t="s">
        <v>6332</v>
      </c>
      <c r="E1485" s="47" t="s">
        <v>3932</v>
      </c>
    </row>
    <row r="1486" spans="1:5">
      <c r="A1486" s="45" t="s">
        <v>6395</v>
      </c>
      <c r="B1486" s="46" t="s">
        <v>6396</v>
      </c>
      <c r="C1486" s="46" t="s">
        <v>6332</v>
      </c>
      <c r="D1486" s="46" t="s">
        <v>6332</v>
      </c>
      <c r="E1486" s="47" t="s">
        <v>3932</v>
      </c>
    </row>
    <row r="1487" spans="1:5">
      <c r="A1487" s="45" t="s">
        <v>705</v>
      </c>
      <c r="B1487" s="46" t="s">
        <v>6397</v>
      </c>
      <c r="C1487" s="46" t="s">
        <v>6332</v>
      </c>
      <c r="D1487" s="46" t="s">
        <v>6332</v>
      </c>
      <c r="E1487" s="47" t="s">
        <v>3932</v>
      </c>
    </row>
    <row r="1488" spans="1:5">
      <c r="A1488" s="45" t="s">
        <v>6398</v>
      </c>
      <c r="B1488" s="46" t="s">
        <v>6399</v>
      </c>
      <c r="C1488" s="46" t="s">
        <v>6332</v>
      </c>
      <c r="D1488" s="46" t="s">
        <v>6332</v>
      </c>
      <c r="E1488" s="47" t="s">
        <v>3932</v>
      </c>
    </row>
    <row r="1489" spans="1:5">
      <c r="A1489" s="45" t="s">
        <v>6400</v>
      </c>
      <c r="B1489" s="46" t="s">
        <v>6401</v>
      </c>
      <c r="C1489" s="46" t="s">
        <v>6332</v>
      </c>
      <c r="D1489" s="46" t="s">
        <v>6332</v>
      </c>
      <c r="E1489" s="47" t="s">
        <v>3932</v>
      </c>
    </row>
    <row r="1490" spans="1:5">
      <c r="A1490" s="45" t="s">
        <v>6402</v>
      </c>
      <c r="B1490" s="46" t="s">
        <v>6403</v>
      </c>
      <c r="C1490" s="46" t="s">
        <v>6332</v>
      </c>
      <c r="D1490" s="46" t="s">
        <v>6332</v>
      </c>
      <c r="E1490" s="47" t="s">
        <v>3932</v>
      </c>
    </row>
    <row r="1491" spans="1:5">
      <c r="A1491" s="45" t="s">
        <v>6404</v>
      </c>
      <c r="B1491" s="46" t="s">
        <v>6405</v>
      </c>
      <c r="C1491" s="46" t="s">
        <v>6332</v>
      </c>
      <c r="D1491" s="46" t="s">
        <v>6332</v>
      </c>
      <c r="E1491" s="47" t="s">
        <v>3932</v>
      </c>
    </row>
    <row r="1492" spans="1:5">
      <c r="A1492" s="45" t="s">
        <v>6406</v>
      </c>
      <c r="B1492" s="46" t="s">
        <v>6407</v>
      </c>
      <c r="C1492" s="46" t="s">
        <v>6332</v>
      </c>
      <c r="D1492" s="46" t="s">
        <v>6332</v>
      </c>
      <c r="E1492" s="47" t="s">
        <v>3932</v>
      </c>
    </row>
    <row r="1493" spans="1:5">
      <c r="A1493" s="45" t="s">
        <v>6408</v>
      </c>
      <c r="B1493" s="46" t="s">
        <v>6409</v>
      </c>
      <c r="C1493" s="46" t="s">
        <v>6332</v>
      </c>
      <c r="D1493" s="46" t="s">
        <v>6332</v>
      </c>
      <c r="E1493" s="47" t="s">
        <v>3932</v>
      </c>
    </row>
    <row r="1494" spans="1:5">
      <c r="A1494" s="45" t="s">
        <v>6410</v>
      </c>
      <c r="B1494" s="46" t="s">
        <v>6411</v>
      </c>
      <c r="C1494" s="46" t="s">
        <v>6332</v>
      </c>
      <c r="D1494" s="46" t="s">
        <v>6332</v>
      </c>
      <c r="E1494" s="47" t="s">
        <v>3932</v>
      </c>
    </row>
    <row r="1495" spans="1:5">
      <c r="A1495" s="45" t="s">
        <v>3565</v>
      </c>
      <c r="B1495" s="46" t="s">
        <v>6412</v>
      </c>
      <c r="C1495" s="46" t="s">
        <v>6332</v>
      </c>
      <c r="D1495" s="46" t="s">
        <v>6332</v>
      </c>
      <c r="E1495" s="47" t="s">
        <v>3932</v>
      </c>
    </row>
    <row r="1496" spans="1:5">
      <c r="A1496" s="45" t="s">
        <v>6413</v>
      </c>
      <c r="B1496" s="46" t="s">
        <v>6414</v>
      </c>
      <c r="C1496" s="46" t="s">
        <v>6332</v>
      </c>
      <c r="D1496" s="46" t="s">
        <v>6332</v>
      </c>
      <c r="E1496" s="47" t="s">
        <v>3932</v>
      </c>
    </row>
    <row r="1497" spans="1:5">
      <c r="A1497" s="45" t="s">
        <v>6415</v>
      </c>
      <c r="B1497" s="46" t="s">
        <v>6416</v>
      </c>
      <c r="C1497" s="46" t="s">
        <v>6332</v>
      </c>
      <c r="D1497" s="46" t="s">
        <v>6332</v>
      </c>
      <c r="E1497" s="47" t="s">
        <v>3932</v>
      </c>
    </row>
    <row r="1498" spans="1:5">
      <c r="A1498" s="45" t="s">
        <v>6417</v>
      </c>
      <c r="B1498" s="46" t="s">
        <v>6418</v>
      </c>
      <c r="C1498" s="46" t="s">
        <v>6332</v>
      </c>
      <c r="D1498" s="46" t="s">
        <v>6332</v>
      </c>
      <c r="E1498" s="47" t="s">
        <v>3932</v>
      </c>
    </row>
    <row r="1499" spans="1:5">
      <c r="A1499" s="45" t="s">
        <v>830</v>
      </c>
      <c r="B1499" s="46" t="s">
        <v>6419</v>
      </c>
      <c r="C1499" s="46" t="s">
        <v>6332</v>
      </c>
      <c r="D1499" s="46" t="s">
        <v>6332</v>
      </c>
      <c r="E1499" s="47" t="s">
        <v>3932</v>
      </c>
    </row>
    <row r="1500" spans="1:5">
      <c r="A1500" s="45" t="s">
        <v>6420</v>
      </c>
      <c r="B1500" s="46" t="s">
        <v>6421</v>
      </c>
      <c r="C1500" s="46" t="s">
        <v>6332</v>
      </c>
      <c r="D1500" s="46" t="s">
        <v>6332</v>
      </c>
      <c r="E1500" s="47" t="s">
        <v>3932</v>
      </c>
    </row>
    <row r="1501" spans="1:5">
      <c r="A1501" s="45" t="s">
        <v>6422</v>
      </c>
      <c r="B1501" s="46" t="s">
        <v>6423</v>
      </c>
      <c r="C1501" s="46" t="s">
        <v>6332</v>
      </c>
      <c r="D1501" s="46" t="s">
        <v>6332</v>
      </c>
      <c r="E1501" s="47" t="s">
        <v>3932</v>
      </c>
    </row>
    <row r="1502" spans="1:5">
      <c r="A1502" s="45" t="s">
        <v>49</v>
      </c>
      <c r="B1502" s="46" t="s">
        <v>6424</v>
      </c>
      <c r="C1502" s="46" t="s">
        <v>6332</v>
      </c>
      <c r="D1502" s="46" t="s">
        <v>6332</v>
      </c>
      <c r="E1502" s="47" t="s">
        <v>3932</v>
      </c>
    </row>
    <row r="1503" spans="1:5">
      <c r="A1503" s="45" t="s">
        <v>6425</v>
      </c>
      <c r="B1503" s="46" t="s">
        <v>6426</v>
      </c>
      <c r="C1503" s="46" t="s">
        <v>6332</v>
      </c>
      <c r="D1503" s="46" t="s">
        <v>6332</v>
      </c>
      <c r="E1503" s="47" t="s">
        <v>3932</v>
      </c>
    </row>
    <row r="1504" spans="1:5">
      <c r="A1504" s="45" t="s">
        <v>6427</v>
      </c>
      <c r="B1504" s="46" t="s">
        <v>6428</v>
      </c>
      <c r="C1504" s="46" t="s">
        <v>6332</v>
      </c>
      <c r="D1504" s="46" t="s">
        <v>6332</v>
      </c>
      <c r="E1504" s="47" t="s">
        <v>3932</v>
      </c>
    </row>
    <row r="1505" spans="1:5">
      <c r="A1505" s="45" t="s">
        <v>6429</v>
      </c>
      <c r="B1505" s="46" t="s">
        <v>6430</v>
      </c>
      <c r="C1505" s="46" t="s">
        <v>6332</v>
      </c>
      <c r="D1505" s="46" t="s">
        <v>6332</v>
      </c>
      <c r="E1505" s="47" t="s">
        <v>3932</v>
      </c>
    </row>
    <row r="1506" spans="1:5">
      <c r="A1506" s="45" t="s">
        <v>702</v>
      </c>
      <c r="B1506" s="46" t="s">
        <v>6431</v>
      </c>
      <c r="C1506" s="46" t="s">
        <v>6332</v>
      </c>
      <c r="D1506" s="46" t="s">
        <v>6332</v>
      </c>
      <c r="E1506" s="47" t="s">
        <v>3932</v>
      </c>
    </row>
    <row r="1507" spans="1:5">
      <c r="A1507" s="45" t="s">
        <v>6432</v>
      </c>
      <c r="B1507" s="46" t="s">
        <v>6433</v>
      </c>
      <c r="C1507" s="46" t="s">
        <v>6332</v>
      </c>
      <c r="D1507" s="46" t="s">
        <v>6332</v>
      </c>
      <c r="E1507" s="47" t="s">
        <v>3932</v>
      </c>
    </row>
    <row r="1508" spans="1:5">
      <c r="A1508" s="45" t="s">
        <v>6434</v>
      </c>
      <c r="B1508" s="46" t="s">
        <v>6435</v>
      </c>
      <c r="C1508" s="46" t="s">
        <v>6332</v>
      </c>
      <c r="D1508" s="46" t="s">
        <v>6332</v>
      </c>
      <c r="E1508" s="47" t="s">
        <v>3932</v>
      </c>
    </row>
    <row r="1509" spans="1:5">
      <c r="A1509" s="45" t="s">
        <v>614</v>
      </c>
      <c r="B1509" s="46" t="s">
        <v>6436</v>
      </c>
      <c r="C1509" s="46" t="s">
        <v>6332</v>
      </c>
      <c r="D1509" s="46" t="s">
        <v>6332</v>
      </c>
      <c r="E1509" s="47" t="s">
        <v>3932</v>
      </c>
    </row>
    <row r="1510" spans="1:5">
      <c r="A1510" s="45" t="s">
        <v>6437</v>
      </c>
      <c r="B1510" s="46" t="s">
        <v>6438</v>
      </c>
      <c r="C1510" s="46" t="s">
        <v>6332</v>
      </c>
      <c r="D1510" s="46" t="s">
        <v>6332</v>
      </c>
      <c r="E1510" s="47" t="s">
        <v>3932</v>
      </c>
    </row>
    <row r="1511" spans="1:5">
      <c r="A1511" s="45" t="s">
        <v>6439</v>
      </c>
      <c r="B1511" s="46" t="s">
        <v>6440</v>
      </c>
      <c r="C1511" s="46" t="s">
        <v>6332</v>
      </c>
      <c r="D1511" s="46" t="s">
        <v>6332</v>
      </c>
      <c r="E1511" s="47" t="s">
        <v>3932</v>
      </c>
    </row>
    <row r="1512" spans="1:5">
      <c r="A1512" s="45" t="s">
        <v>6441</v>
      </c>
      <c r="B1512" s="46" t="s">
        <v>6442</v>
      </c>
      <c r="C1512" s="46" t="s">
        <v>6332</v>
      </c>
      <c r="D1512" s="46" t="s">
        <v>6332</v>
      </c>
      <c r="E1512" s="47" t="s">
        <v>3932</v>
      </c>
    </row>
    <row r="1513" spans="1:5">
      <c r="A1513" s="45" t="s">
        <v>6443</v>
      </c>
      <c r="B1513" s="46" t="s">
        <v>6444</v>
      </c>
      <c r="C1513" s="46" t="s">
        <v>6332</v>
      </c>
      <c r="D1513" s="46" t="s">
        <v>6332</v>
      </c>
      <c r="E1513" s="47" t="s">
        <v>3932</v>
      </c>
    </row>
    <row r="1514" spans="1:5">
      <c r="A1514" s="45" t="s">
        <v>6445</v>
      </c>
      <c r="B1514" s="46" t="s">
        <v>6446</v>
      </c>
      <c r="C1514" s="46" t="s">
        <v>6332</v>
      </c>
      <c r="D1514" s="46" t="s">
        <v>6332</v>
      </c>
      <c r="E1514" s="47" t="s">
        <v>3932</v>
      </c>
    </row>
    <row r="1515" spans="1:5">
      <c r="A1515" s="45" t="s">
        <v>6447</v>
      </c>
      <c r="B1515" s="46" t="s">
        <v>6448</v>
      </c>
      <c r="C1515" s="46" t="s">
        <v>6332</v>
      </c>
      <c r="D1515" s="46" t="s">
        <v>6332</v>
      </c>
      <c r="E1515" s="47" t="s">
        <v>3932</v>
      </c>
    </row>
    <row r="1516" spans="1:5">
      <c r="A1516" s="45" t="s">
        <v>6449</v>
      </c>
      <c r="B1516" s="46" t="s">
        <v>6450</v>
      </c>
      <c r="C1516" s="46" t="s">
        <v>6332</v>
      </c>
      <c r="D1516" s="46" t="s">
        <v>6332</v>
      </c>
      <c r="E1516" s="47" t="s">
        <v>3932</v>
      </c>
    </row>
    <row r="1517" spans="1:5">
      <c r="A1517" s="45" t="s">
        <v>6451</v>
      </c>
      <c r="B1517" s="46" t="s">
        <v>6353</v>
      </c>
      <c r="C1517" s="46" t="s">
        <v>6332</v>
      </c>
      <c r="D1517" s="46" t="s">
        <v>6332</v>
      </c>
      <c r="E1517" s="47" t="s">
        <v>3932</v>
      </c>
    </row>
    <row r="1518" spans="1:5">
      <c r="A1518" s="45" t="s">
        <v>6452</v>
      </c>
      <c r="B1518" s="46" t="s">
        <v>6453</v>
      </c>
      <c r="C1518" s="46" t="s">
        <v>6332</v>
      </c>
      <c r="D1518" s="46" t="s">
        <v>6332</v>
      </c>
      <c r="E1518" s="47" t="s">
        <v>3932</v>
      </c>
    </row>
    <row r="1519" spans="1:5">
      <c r="A1519" s="45" t="s">
        <v>6454</v>
      </c>
      <c r="B1519" s="46" t="s">
        <v>6455</v>
      </c>
      <c r="C1519" s="46" t="s">
        <v>6332</v>
      </c>
      <c r="D1519" s="46" t="s">
        <v>6332</v>
      </c>
      <c r="E1519" s="47" t="s">
        <v>3932</v>
      </c>
    </row>
    <row r="1520" spans="1:5">
      <c r="A1520" s="45" t="s">
        <v>6456</v>
      </c>
      <c r="B1520" s="46" t="s">
        <v>6457</v>
      </c>
      <c r="C1520" s="46" t="s">
        <v>6332</v>
      </c>
      <c r="D1520" s="46" t="s">
        <v>6332</v>
      </c>
      <c r="E1520" s="47" t="s">
        <v>3932</v>
      </c>
    </row>
    <row r="1521" spans="1:5">
      <c r="A1521" s="45" t="s">
        <v>1206</v>
      </c>
      <c r="B1521" s="46" t="s">
        <v>6458</v>
      </c>
      <c r="C1521" s="46" t="s">
        <v>6332</v>
      </c>
      <c r="D1521" s="46" t="s">
        <v>6332</v>
      </c>
      <c r="E1521" s="47" t="s">
        <v>3932</v>
      </c>
    </row>
    <row r="1522" spans="1:5">
      <c r="A1522" s="45" t="s">
        <v>6459</v>
      </c>
      <c r="B1522" s="46" t="s">
        <v>6460</v>
      </c>
      <c r="C1522" s="46" t="s">
        <v>6332</v>
      </c>
      <c r="D1522" s="46" t="s">
        <v>6332</v>
      </c>
      <c r="E1522" s="47" t="s">
        <v>3932</v>
      </c>
    </row>
    <row r="1523" spans="1:5">
      <c r="A1523" s="45" t="s">
        <v>3785</v>
      </c>
      <c r="B1523" s="46" t="s">
        <v>6461</v>
      </c>
      <c r="C1523" s="46" t="s">
        <v>6332</v>
      </c>
      <c r="D1523" s="46" t="s">
        <v>6332</v>
      </c>
      <c r="E1523" s="47" t="s">
        <v>3932</v>
      </c>
    </row>
    <row r="1524" spans="1:5">
      <c r="A1524" s="45" t="s">
        <v>6462</v>
      </c>
      <c r="B1524" s="46" t="s">
        <v>6463</v>
      </c>
      <c r="C1524" s="46" t="s">
        <v>6332</v>
      </c>
      <c r="D1524" s="46" t="s">
        <v>6332</v>
      </c>
      <c r="E1524" s="47" t="s">
        <v>3932</v>
      </c>
    </row>
    <row r="1525" spans="1:5">
      <c r="A1525" s="45" t="s">
        <v>6464</v>
      </c>
      <c r="B1525" s="46" t="s">
        <v>6465</v>
      </c>
      <c r="C1525" s="46" t="s">
        <v>6332</v>
      </c>
      <c r="D1525" s="46" t="s">
        <v>6332</v>
      </c>
      <c r="E1525" s="47" t="s">
        <v>3932</v>
      </c>
    </row>
    <row r="1526" spans="1:5">
      <c r="A1526" s="45" t="s">
        <v>6466</v>
      </c>
      <c r="B1526" s="46" t="s">
        <v>6467</v>
      </c>
      <c r="C1526" s="46" t="s">
        <v>6332</v>
      </c>
      <c r="D1526" s="46" t="s">
        <v>6332</v>
      </c>
      <c r="E1526" s="47" t="s">
        <v>3932</v>
      </c>
    </row>
    <row r="1527" spans="1:5">
      <c r="A1527" s="45" t="s">
        <v>6468</v>
      </c>
      <c r="B1527" s="46" t="s">
        <v>6469</v>
      </c>
      <c r="C1527" s="46" t="s">
        <v>6332</v>
      </c>
      <c r="D1527" s="46" t="s">
        <v>6332</v>
      </c>
      <c r="E1527" s="47" t="s">
        <v>3932</v>
      </c>
    </row>
    <row r="1528" spans="1:5">
      <c r="A1528" s="45" t="s">
        <v>6470</v>
      </c>
      <c r="B1528" s="46" t="s">
        <v>6471</v>
      </c>
      <c r="C1528" s="46" t="s">
        <v>6332</v>
      </c>
      <c r="D1528" s="46" t="s">
        <v>6332</v>
      </c>
      <c r="E1528" s="47" t="s">
        <v>3932</v>
      </c>
    </row>
    <row r="1529" spans="1:5">
      <c r="A1529" s="45" t="s">
        <v>6472</v>
      </c>
      <c r="B1529" s="46" t="s">
        <v>6473</v>
      </c>
      <c r="C1529" s="46" t="s">
        <v>6332</v>
      </c>
      <c r="D1529" s="46" t="s">
        <v>6332</v>
      </c>
      <c r="E1529" s="47" t="s">
        <v>3932</v>
      </c>
    </row>
    <row r="1530" spans="1:5">
      <c r="A1530" s="45" t="s">
        <v>6474</v>
      </c>
      <c r="B1530" s="46" t="s">
        <v>6475</v>
      </c>
      <c r="C1530" s="46" t="s">
        <v>6332</v>
      </c>
      <c r="D1530" s="46" t="s">
        <v>6332</v>
      </c>
      <c r="E1530" s="47" t="s">
        <v>3932</v>
      </c>
    </row>
    <row r="1531" spans="1:5">
      <c r="A1531" s="45" t="s">
        <v>6476</v>
      </c>
      <c r="B1531" s="46" t="s">
        <v>6477</v>
      </c>
      <c r="C1531" s="46" t="s">
        <v>6332</v>
      </c>
      <c r="D1531" s="46" t="s">
        <v>6332</v>
      </c>
      <c r="E1531" s="47" t="s">
        <v>3932</v>
      </c>
    </row>
    <row r="1532" spans="1:5">
      <c r="A1532" s="45" t="s">
        <v>6478</v>
      </c>
      <c r="B1532" s="46" t="s">
        <v>6479</v>
      </c>
      <c r="C1532" s="46" t="s">
        <v>6332</v>
      </c>
      <c r="D1532" s="46" t="s">
        <v>6332</v>
      </c>
      <c r="E1532" s="47" t="s">
        <v>3932</v>
      </c>
    </row>
    <row r="1533" spans="1:5">
      <c r="A1533" s="45" t="s">
        <v>6480</v>
      </c>
      <c r="B1533" s="46" t="s">
        <v>6481</v>
      </c>
      <c r="C1533" s="46" t="s">
        <v>6332</v>
      </c>
      <c r="D1533" s="46" t="s">
        <v>6332</v>
      </c>
      <c r="E1533" s="47" t="s">
        <v>3932</v>
      </c>
    </row>
    <row r="1534" spans="1:5">
      <c r="A1534" s="45" t="s">
        <v>6482</v>
      </c>
      <c r="B1534" s="46" t="s">
        <v>6483</v>
      </c>
      <c r="C1534" s="46" t="s">
        <v>6332</v>
      </c>
      <c r="D1534" s="46" t="s">
        <v>6332</v>
      </c>
      <c r="E1534" s="47" t="s">
        <v>3932</v>
      </c>
    </row>
    <row r="1535" spans="1:5">
      <c r="A1535" s="45" t="s">
        <v>1896</v>
      </c>
      <c r="B1535" s="46" t="s">
        <v>6484</v>
      </c>
      <c r="C1535" s="46" t="s">
        <v>6332</v>
      </c>
      <c r="D1535" s="46" t="s">
        <v>6332</v>
      </c>
      <c r="E1535" s="47" t="s">
        <v>3932</v>
      </c>
    </row>
    <row r="1536" spans="1:5">
      <c r="A1536" s="45" t="s">
        <v>6485</v>
      </c>
      <c r="B1536" s="46" t="s">
        <v>6486</v>
      </c>
      <c r="C1536" s="46" t="s">
        <v>6332</v>
      </c>
      <c r="D1536" s="46" t="s">
        <v>6332</v>
      </c>
      <c r="E1536" s="47" t="s">
        <v>3932</v>
      </c>
    </row>
    <row r="1537" spans="1:5">
      <c r="A1537" s="45" t="s">
        <v>6487</v>
      </c>
      <c r="B1537" s="46" t="s">
        <v>6488</v>
      </c>
      <c r="C1537" s="46" t="s">
        <v>6332</v>
      </c>
      <c r="D1537" s="46" t="s">
        <v>6332</v>
      </c>
      <c r="E1537" s="47" t="s">
        <v>3932</v>
      </c>
    </row>
    <row r="1538" spans="1:5">
      <c r="A1538" s="45" t="s">
        <v>6489</v>
      </c>
      <c r="B1538" s="46" t="s">
        <v>6490</v>
      </c>
      <c r="C1538" s="46" t="s">
        <v>6332</v>
      </c>
      <c r="D1538" s="46" t="s">
        <v>6332</v>
      </c>
      <c r="E1538" s="47" t="s">
        <v>3932</v>
      </c>
    </row>
    <row r="1539" spans="1:5">
      <c r="A1539" s="45" t="s">
        <v>6491</v>
      </c>
      <c r="B1539" s="46" t="s">
        <v>6492</v>
      </c>
      <c r="C1539" s="46" t="s">
        <v>6332</v>
      </c>
      <c r="D1539" s="46" t="s">
        <v>6332</v>
      </c>
      <c r="E1539" s="47" t="s">
        <v>3932</v>
      </c>
    </row>
    <row r="1540" spans="1:5">
      <c r="A1540" s="45" t="s">
        <v>6493</v>
      </c>
      <c r="B1540" s="46" t="s">
        <v>6494</v>
      </c>
      <c r="C1540" s="46" t="s">
        <v>6332</v>
      </c>
      <c r="D1540" s="46" t="s">
        <v>6332</v>
      </c>
      <c r="E1540" s="47" t="s">
        <v>3932</v>
      </c>
    </row>
    <row r="1541" spans="1:5">
      <c r="A1541" s="45" t="s">
        <v>6495</v>
      </c>
      <c r="B1541" s="46" t="s">
        <v>6496</v>
      </c>
      <c r="C1541" s="46" t="s">
        <v>6332</v>
      </c>
      <c r="D1541" s="46" t="s">
        <v>6332</v>
      </c>
      <c r="E1541" s="47" t="s">
        <v>3932</v>
      </c>
    </row>
    <row r="1542" spans="1:5">
      <c r="A1542" s="45" t="s">
        <v>6497</v>
      </c>
      <c r="B1542" s="46" t="s">
        <v>6498</v>
      </c>
      <c r="C1542" s="46" t="s">
        <v>6332</v>
      </c>
      <c r="D1542" s="46" t="s">
        <v>6332</v>
      </c>
      <c r="E1542" s="47" t="s">
        <v>3932</v>
      </c>
    </row>
    <row r="1543" spans="1:5">
      <c r="A1543" s="45" t="s">
        <v>6499</v>
      </c>
      <c r="B1543" s="46" t="s">
        <v>6500</v>
      </c>
      <c r="C1543" s="46" t="s">
        <v>6332</v>
      </c>
      <c r="D1543" s="46" t="s">
        <v>6332</v>
      </c>
      <c r="E1543" s="47" t="s">
        <v>3932</v>
      </c>
    </row>
    <row r="1544" spans="1:5">
      <c r="A1544" s="45" t="s">
        <v>6501</v>
      </c>
      <c r="B1544" s="46" t="s">
        <v>6502</v>
      </c>
      <c r="C1544" s="46" t="s">
        <v>6332</v>
      </c>
      <c r="D1544" s="46" t="s">
        <v>6332</v>
      </c>
      <c r="E1544" s="47" t="s">
        <v>3932</v>
      </c>
    </row>
    <row r="1545" spans="1:5">
      <c r="A1545" s="45" t="s">
        <v>6503</v>
      </c>
      <c r="B1545" s="46" t="s">
        <v>6504</v>
      </c>
      <c r="C1545" s="46" t="s">
        <v>6332</v>
      </c>
      <c r="D1545" s="46" t="s">
        <v>6332</v>
      </c>
      <c r="E1545" s="47" t="s">
        <v>3932</v>
      </c>
    </row>
    <row r="1546" spans="1:5">
      <c r="A1546" s="45" t="s">
        <v>6505</v>
      </c>
      <c r="B1546" s="46" t="s">
        <v>6506</v>
      </c>
      <c r="C1546" s="46" t="s">
        <v>6332</v>
      </c>
      <c r="D1546" s="46" t="s">
        <v>6332</v>
      </c>
      <c r="E1546" s="47" t="s">
        <v>3932</v>
      </c>
    </row>
    <row r="1547" spans="1:5">
      <c r="A1547" s="45" t="s">
        <v>6507</v>
      </c>
      <c r="B1547" s="46" t="s">
        <v>6508</v>
      </c>
      <c r="C1547" s="46" t="s">
        <v>6332</v>
      </c>
      <c r="D1547" s="46" t="s">
        <v>6332</v>
      </c>
      <c r="E1547" s="47" t="s">
        <v>3932</v>
      </c>
    </row>
    <row r="1548" spans="1:5">
      <c r="A1548" s="45" t="s">
        <v>6509</v>
      </c>
      <c r="B1548" s="46" t="s">
        <v>6510</v>
      </c>
      <c r="C1548" s="46" t="s">
        <v>6332</v>
      </c>
      <c r="D1548" s="46" t="s">
        <v>6332</v>
      </c>
      <c r="E1548" s="47" t="s">
        <v>3932</v>
      </c>
    </row>
    <row r="1549" spans="1:5">
      <c r="A1549" s="45" t="s">
        <v>6511</v>
      </c>
      <c r="B1549" s="46" t="s">
        <v>6512</v>
      </c>
      <c r="C1549" s="46" t="s">
        <v>6332</v>
      </c>
      <c r="D1549" s="46" t="s">
        <v>6332</v>
      </c>
      <c r="E1549" s="47" t="s">
        <v>3932</v>
      </c>
    </row>
    <row r="1550" spans="1:5">
      <c r="A1550" s="45" t="s">
        <v>6513</v>
      </c>
      <c r="B1550" s="46" t="s">
        <v>6514</v>
      </c>
      <c r="C1550" s="46" t="s">
        <v>6332</v>
      </c>
      <c r="D1550" s="46" t="s">
        <v>6332</v>
      </c>
      <c r="E1550" s="47" t="s">
        <v>3932</v>
      </c>
    </row>
    <row r="1551" spans="1:5">
      <c r="A1551" s="45" t="s">
        <v>6515</v>
      </c>
      <c r="B1551" s="46" t="s">
        <v>6516</v>
      </c>
      <c r="C1551" s="46" t="s">
        <v>6332</v>
      </c>
      <c r="D1551" s="46" t="s">
        <v>6332</v>
      </c>
      <c r="E1551" s="47" t="s">
        <v>3932</v>
      </c>
    </row>
    <row r="1552" spans="1:5">
      <c r="A1552" s="45" t="s">
        <v>6517</v>
      </c>
      <c r="B1552" s="46" t="s">
        <v>6518</v>
      </c>
      <c r="C1552" s="46" t="s">
        <v>6332</v>
      </c>
      <c r="D1552" s="46" t="s">
        <v>6332</v>
      </c>
      <c r="E1552" s="47" t="s">
        <v>3932</v>
      </c>
    </row>
    <row r="1553" spans="1:5">
      <c r="A1553" s="45" t="s">
        <v>6519</v>
      </c>
      <c r="B1553" s="46" t="s">
        <v>6520</v>
      </c>
      <c r="C1553" s="46" t="s">
        <v>6332</v>
      </c>
      <c r="D1553" s="46" t="s">
        <v>6332</v>
      </c>
      <c r="E1553" s="47" t="s">
        <v>3932</v>
      </c>
    </row>
    <row r="1554" spans="1:5">
      <c r="A1554" s="45" t="s">
        <v>6521</v>
      </c>
      <c r="B1554" s="46" t="s">
        <v>6522</v>
      </c>
      <c r="C1554" s="46" t="s">
        <v>6332</v>
      </c>
      <c r="D1554" s="46" t="s">
        <v>6332</v>
      </c>
      <c r="E1554" s="47" t="s">
        <v>3932</v>
      </c>
    </row>
    <row r="1555" spans="1:5">
      <c r="A1555" s="45" t="s">
        <v>6523</v>
      </c>
      <c r="B1555" s="46" t="s">
        <v>6524</v>
      </c>
      <c r="C1555" s="46" t="s">
        <v>6332</v>
      </c>
      <c r="D1555" s="46" t="s">
        <v>6332</v>
      </c>
      <c r="E1555" s="47" t="s">
        <v>3932</v>
      </c>
    </row>
    <row r="1556" spans="1:5">
      <c r="A1556" s="45" t="s">
        <v>6525</v>
      </c>
      <c r="B1556" s="46" t="s">
        <v>6526</v>
      </c>
      <c r="C1556" s="46" t="s">
        <v>6332</v>
      </c>
      <c r="D1556" s="46" t="s">
        <v>6332</v>
      </c>
      <c r="E1556" s="47" t="s">
        <v>3932</v>
      </c>
    </row>
    <row r="1557" spans="1:5">
      <c r="A1557" s="45" t="s">
        <v>6527</v>
      </c>
      <c r="B1557" s="46" t="s">
        <v>6528</v>
      </c>
      <c r="C1557" s="46" t="s">
        <v>6332</v>
      </c>
      <c r="D1557" s="46" t="s">
        <v>6332</v>
      </c>
      <c r="E1557" s="47" t="s">
        <v>3932</v>
      </c>
    </row>
    <row r="1558" spans="1:5">
      <c r="A1558" s="45" t="s">
        <v>6529</v>
      </c>
      <c r="B1558" s="46" t="s">
        <v>6530</v>
      </c>
      <c r="C1558" s="46" t="s">
        <v>6332</v>
      </c>
      <c r="D1558" s="46" t="s">
        <v>6332</v>
      </c>
      <c r="E1558" s="47" t="s">
        <v>3932</v>
      </c>
    </row>
    <row r="1559" spans="1:5">
      <c r="A1559" s="45" t="s">
        <v>6531</v>
      </c>
      <c r="B1559" s="46" t="s">
        <v>6532</v>
      </c>
      <c r="C1559" s="46" t="s">
        <v>6332</v>
      </c>
      <c r="D1559" s="46" t="s">
        <v>6332</v>
      </c>
      <c r="E1559" s="47" t="s">
        <v>3932</v>
      </c>
    </row>
    <row r="1560" spans="1:5">
      <c r="A1560" s="45" t="s">
        <v>6533</v>
      </c>
      <c r="B1560" s="46" t="s">
        <v>6534</v>
      </c>
      <c r="C1560" s="46" t="s">
        <v>6332</v>
      </c>
      <c r="D1560" s="46" t="s">
        <v>6332</v>
      </c>
      <c r="E1560" s="47" t="s">
        <v>3932</v>
      </c>
    </row>
    <row r="1561" spans="1:5">
      <c r="A1561" s="45" t="s">
        <v>6535</v>
      </c>
      <c r="B1561" s="46" t="s">
        <v>6536</v>
      </c>
      <c r="C1561" s="46" t="s">
        <v>6332</v>
      </c>
      <c r="D1561" s="46" t="s">
        <v>6332</v>
      </c>
      <c r="E1561" s="47" t="s">
        <v>3932</v>
      </c>
    </row>
    <row r="1562" spans="1:5">
      <c r="A1562" s="45" t="s">
        <v>1523</v>
      </c>
      <c r="B1562" s="46" t="s">
        <v>6537</v>
      </c>
      <c r="C1562" s="46" t="s">
        <v>6332</v>
      </c>
      <c r="D1562" s="46" t="s">
        <v>6332</v>
      </c>
      <c r="E1562" s="47" t="s">
        <v>3932</v>
      </c>
    </row>
    <row r="1563" spans="1:5">
      <c r="A1563" s="45" t="s">
        <v>6538</v>
      </c>
      <c r="B1563" s="46" t="s">
        <v>6539</v>
      </c>
      <c r="C1563" s="46" t="s">
        <v>6332</v>
      </c>
      <c r="D1563" s="46" t="s">
        <v>6332</v>
      </c>
      <c r="E1563" s="47" t="s">
        <v>3932</v>
      </c>
    </row>
    <row r="1564" spans="1:5">
      <c r="A1564" s="45" t="s">
        <v>6540</v>
      </c>
      <c r="B1564" s="46" t="s">
        <v>6541</v>
      </c>
      <c r="C1564" s="46" t="s">
        <v>6332</v>
      </c>
      <c r="D1564" s="46" t="s">
        <v>6332</v>
      </c>
      <c r="E1564" s="47" t="s">
        <v>3932</v>
      </c>
    </row>
    <row r="1565" spans="1:5">
      <c r="A1565" s="45" t="s">
        <v>6542</v>
      </c>
      <c r="B1565" s="46" t="s">
        <v>6543</v>
      </c>
      <c r="C1565" s="46" t="s">
        <v>6332</v>
      </c>
      <c r="D1565" s="46" t="s">
        <v>6332</v>
      </c>
      <c r="E1565" s="47" t="s">
        <v>3932</v>
      </c>
    </row>
    <row r="1566" spans="1:5">
      <c r="A1566" s="45" t="s">
        <v>854</v>
      </c>
      <c r="B1566" s="46" t="s">
        <v>6544</v>
      </c>
      <c r="C1566" s="46" t="s">
        <v>6332</v>
      </c>
      <c r="D1566" s="46" t="s">
        <v>6332</v>
      </c>
      <c r="E1566" s="47" t="s">
        <v>3932</v>
      </c>
    </row>
    <row r="1567" spans="1:5">
      <c r="A1567" s="45" t="s">
        <v>1033</v>
      </c>
      <c r="B1567" s="46" t="s">
        <v>6545</v>
      </c>
      <c r="C1567" s="46" t="s">
        <v>6332</v>
      </c>
      <c r="D1567" s="46" t="s">
        <v>6332</v>
      </c>
      <c r="E1567" s="47" t="s">
        <v>3932</v>
      </c>
    </row>
    <row r="1568" spans="1:5">
      <c r="A1568" s="45" t="s">
        <v>1863</v>
      </c>
      <c r="B1568" s="46" t="s">
        <v>6546</v>
      </c>
      <c r="C1568" s="46" t="s">
        <v>6332</v>
      </c>
      <c r="D1568" s="46" t="s">
        <v>6332</v>
      </c>
      <c r="E1568" s="47" t="s">
        <v>3932</v>
      </c>
    </row>
    <row r="1569" spans="1:5">
      <c r="A1569" s="45" t="s">
        <v>6547</v>
      </c>
      <c r="B1569" s="46" t="s">
        <v>6548</v>
      </c>
      <c r="C1569" s="46" t="s">
        <v>6332</v>
      </c>
      <c r="D1569" s="46" t="s">
        <v>6332</v>
      </c>
      <c r="E1569" s="47" t="s">
        <v>3932</v>
      </c>
    </row>
    <row r="1570" spans="1:5">
      <c r="A1570" s="45" t="s">
        <v>6549</v>
      </c>
      <c r="B1570" s="46" t="s">
        <v>6550</v>
      </c>
      <c r="C1570" s="46" t="s">
        <v>6332</v>
      </c>
      <c r="D1570" s="46" t="s">
        <v>6332</v>
      </c>
      <c r="E1570" s="47" t="s">
        <v>3932</v>
      </c>
    </row>
    <row r="1571" spans="1:5">
      <c r="A1571" s="45" t="s">
        <v>6551</v>
      </c>
      <c r="B1571" s="46" t="s">
        <v>6552</v>
      </c>
      <c r="C1571" s="46" t="s">
        <v>6332</v>
      </c>
      <c r="D1571" s="46" t="s">
        <v>6332</v>
      </c>
      <c r="E1571" s="47" t="s">
        <v>3932</v>
      </c>
    </row>
    <row r="1572" spans="1:5">
      <c r="A1572" s="45" t="s">
        <v>6553</v>
      </c>
      <c r="B1572" s="46" t="s">
        <v>6554</v>
      </c>
      <c r="C1572" s="46" t="s">
        <v>6332</v>
      </c>
      <c r="D1572" s="46" t="s">
        <v>6332</v>
      </c>
      <c r="E1572" s="47" t="s">
        <v>3932</v>
      </c>
    </row>
    <row r="1573" spans="1:5">
      <c r="A1573" s="45" t="s">
        <v>6555</v>
      </c>
      <c r="B1573" s="46" t="s">
        <v>6556</v>
      </c>
      <c r="C1573" s="46" t="s">
        <v>6332</v>
      </c>
      <c r="D1573" s="46" t="s">
        <v>6332</v>
      </c>
      <c r="E1573" s="47" t="s">
        <v>3932</v>
      </c>
    </row>
    <row r="1574" spans="1:5">
      <c r="A1574" s="45" t="s">
        <v>6557</v>
      </c>
      <c r="B1574" s="46" t="s">
        <v>6558</v>
      </c>
      <c r="C1574" s="46" t="s">
        <v>6332</v>
      </c>
      <c r="D1574" s="46" t="s">
        <v>6332</v>
      </c>
      <c r="E1574" s="47" t="s">
        <v>3932</v>
      </c>
    </row>
    <row r="1575" spans="1:5">
      <c r="A1575" s="45" t="s">
        <v>591</v>
      </c>
      <c r="B1575" s="46" t="s">
        <v>6559</v>
      </c>
      <c r="C1575" s="46" t="s">
        <v>6332</v>
      </c>
      <c r="D1575" s="46" t="s">
        <v>6332</v>
      </c>
      <c r="E1575" s="47" t="s">
        <v>3932</v>
      </c>
    </row>
    <row r="1576" spans="1:5">
      <c r="A1576" s="45" t="s">
        <v>508</v>
      </c>
      <c r="B1576" s="46" t="s">
        <v>6560</v>
      </c>
      <c r="C1576" s="46" t="s">
        <v>6332</v>
      </c>
      <c r="D1576" s="46" t="s">
        <v>6332</v>
      </c>
      <c r="E1576" s="47" t="s">
        <v>3932</v>
      </c>
    </row>
    <row r="1577" spans="1:5">
      <c r="A1577" s="45" t="s">
        <v>6561</v>
      </c>
      <c r="B1577" s="46" t="s">
        <v>6562</v>
      </c>
      <c r="C1577" s="46" t="s">
        <v>6332</v>
      </c>
      <c r="D1577" s="46" t="s">
        <v>6332</v>
      </c>
      <c r="E1577" s="47" t="s">
        <v>3932</v>
      </c>
    </row>
    <row r="1578" spans="1:5">
      <c r="A1578" s="45" t="s">
        <v>1212</v>
      </c>
      <c r="B1578" s="46" t="s">
        <v>6563</v>
      </c>
      <c r="C1578" s="46" t="s">
        <v>6332</v>
      </c>
      <c r="D1578" s="46" t="s">
        <v>6332</v>
      </c>
      <c r="E1578" s="47" t="s">
        <v>3932</v>
      </c>
    </row>
    <row r="1579" spans="1:5">
      <c r="A1579" s="45" t="s">
        <v>6564</v>
      </c>
      <c r="B1579" s="46" t="s">
        <v>6565</v>
      </c>
      <c r="C1579" s="46" t="s">
        <v>6332</v>
      </c>
      <c r="D1579" s="46" t="s">
        <v>6332</v>
      </c>
      <c r="E1579" s="47" t="s">
        <v>3932</v>
      </c>
    </row>
    <row r="1580" spans="1:5">
      <c r="A1580" s="45" t="s">
        <v>2916</v>
      </c>
      <c r="B1580" s="46" t="s">
        <v>6566</v>
      </c>
      <c r="C1580" s="46" t="s">
        <v>6332</v>
      </c>
      <c r="D1580" s="46" t="s">
        <v>6332</v>
      </c>
      <c r="E1580" s="47" t="s">
        <v>3932</v>
      </c>
    </row>
    <row r="1581" spans="1:5">
      <c r="A1581" s="45" t="s">
        <v>1063</v>
      </c>
      <c r="B1581" s="46" t="s">
        <v>6567</v>
      </c>
      <c r="C1581" s="46" t="s">
        <v>6332</v>
      </c>
      <c r="D1581" s="46" t="s">
        <v>6332</v>
      </c>
      <c r="E1581" s="47" t="s">
        <v>3932</v>
      </c>
    </row>
    <row r="1582" spans="1:5">
      <c r="A1582" s="45" t="s">
        <v>1055</v>
      </c>
      <c r="B1582" s="46" t="s">
        <v>6568</v>
      </c>
      <c r="C1582" s="46" t="s">
        <v>6332</v>
      </c>
      <c r="D1582" s="46" t="s">
        <v>6332</v>
      </c>
      <c r="E1582" s="47" t="s">
        <v>3932</v>
      </c>
    </row>
    <row r="1583" spans="1:5">
      <c r="A1583" s="45" t="s">
        <v>1422</v>
      </c>
      <c r="B1583" s="46" t="s">
        <v>6569</v>
      </c>
      <c r="C1583" s="46" t="s">
        <v>6332</v>
      </c>
      <c r="D1583" s="46" t="s">
        <v>6332</v>
      </c>
      <c r="E1583" s="47" t="s">
        <v>3932</v>
      </c>
    </row>
    <row r="1584" spans="1:5">
      <c r="A1584" s="45" t="s">
        <v>1796</v>
      </c>
      <c r="B1584" s="46" t="s">
        <v>6570</v>
      </c>
      <c r="C1584" s="46" t="s">
        <v>6332</v>
      </c>
      <c r="D1584" s="46" t="s">
        <v>6332</v>
      </c>
      <c r="E1584" s="47" t="s">
        <v>3932</v>
      </c>
    </row>
    <row r="1585" spans="1:5">
      <c r="A1585" s="45" t="s">
        <v>6571</v>
      </c>
      <c r="B1585" s="46" t="s">
        <v>6572</v>
      </c>
      <c r="C1585" s="46" t="s">
        <v>6332</v>
      </c>
      <c r="D1585" s="46" t="s">
        <v>6332</v>
      </c>
      <c r="E1585" s="47" t="s">
        <v>3932</v>
      </c>
    </row>
    <row r="1586" spans="1:5">
      <c r="A1586" s="45" t="s">
        <v>6573</v>
      </c>
      <c r="B1586" s="46" t="s">
        <v>6574</v>
      </c>
      <c r="C1586" s="46" t="s">
        <v>6332</v>
      </c>
      <c r="D1586" s="46" t="s">
        <v>6332</v>
      </c>
      <c r="E1586" s="47" t="s">
        <v>3932</v>
      </c>
    </row>
    <row r="1587" spans="1:5">
      <c r="A1587" s="45" t="s">
        <v>6575</v>
      </c>
      <c r="B1587" s="46" t="s">
        <v>6576</v>
      </c>
      <c r="C1587" s="46" t="s">
        <v>6332</v>
      </c>
      <c r="D1587" s="46" t="s">
        <v>6332</v>
      </c>
      <c r="E1587" s="47" t="s">
        <v>3932</v>
      </c>
    </row>
    <row r="1588" spans="1:5">
      <c r="A1588" s="45" t="s">
        <v>6577</v>
      </c>
      <c r="B1588" s="46" t="s">
        <v>6578</v>
      </c>
      <c r="C1588" s="46" t="s">
        <v>6332</v>
      </c>
      <c r="D1588" s="46" t="s">
        <v>6332</v>
      </c>
      <c r="E1588" s="47" t="s">
        <v>3932</v>
      </c>
    </row>
    <row r="1589" spans="1:5">
      <c r="A1589" s="45" t="s">
        <v>6579</v>
      </c>
      <c r="B1589" s="46" t="s">
        <v>6580</v>
      </c>
      <c r="C1589" s="46" t="s">
        <v>6332</v>
      </c>
      <c r="D1589" s="46" t="s">
        <v>6332</v>
      </c>
      <c r="E1589" s="47" t="s">
        <v>3932</v>
      </c>
    </row>
    <row r="1590" spans="1:5">
      <c r="A1590" s="45" t="s">
        <v>901</v>
      </c>
      <c r="B1590" s="46" t="s">
        <v>6581</v>
      </c>
      <c r="C1590" s="46" t="s">
        <v>6332</v>
      </c>
      <c r="D1590" s="46" t="s">
        <v>6332</v>
      </c>
      <c r="E1590" s="47" t="s">
        <v>3932</v>
      </c>
    </row>
    <row r="1591" spans="1:5">
      <c r="A1591" s="45" t="s">
        <v>6582</v>
      </c>
      <c r="B1591" s="46" t="s">
        <v>6583</v>
      </c>
      <c r="C1591" s="46" t="s">
        <v>6332</v>
      </c>
      <c r="D1591" s="46" t="s">
        <v>6332</v>
      </c>
      <c r="E1591" s="47" t="s">
        <v>3932</v>
      </c>
    </row>
    <row r="1592" spans="1:5">
      <c r="A1592" s="45" t="s">
        <v>6584</v>
      </c>
      <c r="B1592" s="46" t="s">
        <v>6585</v>
      </c>
      <c r="C1592" s="46" t="s">
        <v>6332</v>
      </c>
      <c r="D1592" s="46" t="s">
        <v>6332</v>
      </c>
      <c r="E1592" s="47" t="s">
        <v>3932</v>
      </c>
    </row>
    <row r="1593" spans="1:5">
      <c r="A1593" s="45" t="s">
        <v>3337</v>
      </c>
      <c r="B1593" s="46" t="s">
        <v>6586</v>
      </c>
      <c r="C1593" s="46" t="s">
        <v>6332</v>
      </c>
      <c r="D1593" s="46" t="s">
        <v>6332</v>
      </c>
      <c r="E1593" s="47" t="s">
        <v>3932</v>
      </c>
    </row>
    <row r="1594" spans="1:5">
      <c r="A1594" s="45" t="s">
        <v>6587</v>
      </c>
      <c r="B1594" s="46" t="s">
        <v>6588</v>
      </c>
      <c r="C1594" s="46" t="s">
        <v>6332</v>
      </c>
      <c r="D1594" s="46" t="s">
        <v>6332</v>
      </c>
      <c r="E1594" s="47" t="s">
        <v>3932</v>
      </c>
    </row>
    <row r="1595" spans="1:5">
      <c r="A1595" s="45" t="s">
        <v>6589</v>
      </c>
      <c r="B1595" s="46" t="s">
        <v>6590</v>
      </c>
      <c r="C1595" s="46" t="s">
        <v>6332</v>
      </c>
      <c r="D1595" s="46" t="s">
        <v>6332</v>
      </c>
      <c r="E1595" s="47" t="s">
        <v>3932</v>
      </c>
    </row>
    <row r="1596" spans="1:5">
      <c r="A1596" s="45" t="s">
        <v>6591</v>
      </c>
      <c r="B1596" s="46" t="s">
        <v>6592</v>
      </c>
      <c r="C1596" s="46" t="s">
        <v>6332</v>
      </c>
      <c r="D1596" s="46" t="s">
        <v>6332</v>
      </c>
      <c r="E1596" s="47" t="s">
        <v>3932</v>
      </c>
    </row>
    <row r="1597" spans="1:5">
      <c r="A1597" s="45" t="s">
        <v>6593</v>
      </c>
      <c r="B1597" s="46" t="s">
        <v>6594</v>
      </c>
      <c r="C1597" s="46" t="s">
        <v>6332</v>
      </c>
      <c r="D1597" s="46" t="s">
        <v>6332</v>
      </c>
      <c r="E1597" s="47" t="s">
        <v>3932</v>
      </c>
    </row>
    <row r="1598" spans="1:5">
      <c r="A1598" s="45" t="s">
        <v>6595</v>
      </c>
      <c r="B1598" s="46" t="s">
        <v>6596</v>
      </c>
      <c r="C1598" s="46" t="s">
        <v>6332</v>
      </c>
      <c r="D1598" s="46" t="s">
        <v>6332</v>
      </c>
      <c r="E1598" s="47" t="s">
        <v>3932</v>
      </c>
    </row>
    <row r="1599" spans="1:5">
      <c r="A1599" s="45" t="s">
        <v>1234</v>
      </c>
      <c r="B1599" s="46" t="s">
        <v>6597</v>
      </c>
      <c r="C1599" s="46" t="s">
        <v>6332</v>
      </c>
      <c r="D1599" s="46" t="s">
        <v>6332</v>
      </c>
      <c r="E1599" s="47" t="s">
        <v>3932</v>
      </c>
    </row>
    <row r="1600" spans="1:5">
      <c r="A1600" s="45" t="s">
        <v>1772</v>
      </c>
      <c r="B1600" s="46" t="s">
        <v>6598</v>
      </c>
      <c r="C1600" s="46" t="s">
        <v>6332</v>
      </c>
      <c r="D1600" s="46" t="s">
        <v>6332</v>
      </c>
      <c r="E1600" s="47" t="s">
        <v>3932</v>
      </c>
    </row>
    <row r="1601" spans="1:5">
      <c r="A1601" s="45" t="s">
        <v>6599</v>
      </c>
      <c r="B1601" s="46" t="s">
        <v>6600</v>
      </c>
      <c r="C1601" s="46" t="s">
        <v>6332</v>
      </c>
      <c r="D1601" s="46" t="s">
        <v>6332</v>
      </c>
      <c r="E1601" s="47" t="s">
        <v>3932</v>
      </c>
    </row>
    <row r="1602" spans="1:5">
      <c r="A1602" s="45" t="s">
        <v>6601</v>
      </c>
      <c r="B1602" s="46" t="s">
        <v>6602</v>
      </c>
      <c r="C1602" s="46" t="s">
        <v>6332</v>
      </c>
      <c r="D1602" s="46" t="s">
        <v>6332</v>
      </c>
      <c r="E1602" s="47" t="s">
        <v>3932</v>
      </c>
    </row>
    <row r="1603" spans="1:5">
      <c r="A1603" s="45" t="s">
        <v>6603</v>
      </c>
      <c r="B1603" s="46" t="s">
        <v>6604</v>
      </c>
      <c r="C1603" s="46" t="s">
        <v>6332</v>
      </c>
      <c r="D1603" s="46" t="s">
        <v>6332</v>
      </c>
      <c r="E1603" s="47" t="s">
        <v>3932</v>
      </c>
    </row>
    <row r="1604" spans="1:5">
      <c r="A1604" s="45" t="s">
        <v>6605</v>
      </c>
      <c r="B1604" s="46" t="s">
        <v>6606</v>
      </c>
      <c r="C1604" s="46" t="s">
        <v>6332</v>
      </c>
      <c r="D1604" s="46" t="s">
        <v>6332</v>
      </c>
      <c r="E1604" s="47" t="s">
        <v>3932</v>
      </c>
    </row>
    <row r="1605" spans="1:5">
      <c r="A1605" s="45" t="s">
        <v>6607</v>
      </c>
      <c r="B1605" s="46" t="s">
        <v>6608</v>
      </c>
      <c r="C1605" s="46" t="s">
        <v>6332</v>
      </c>
      <c r="D1605" s="46" t="s">
        <v>6332</v>
      </c>
      <c r="E1605" s="47" t="s">
        <v>3932</v>
      </c>
    </row>
    <row r="1606" spans="1:5">
      <c r="A1606" s="45" t="s">
        <v>6609</v>
      </c>
      <c r="B1606" s="46" t="s">
        <v>6610</v>
      </c>
      <c r="C1606" s="46" t="s">
        <v>6332</v>
      </c>
      <c r="D1606" s="46" t="s">
        <v>6332</v>
      </c>
      <c r="E1606" s="47" t="s">
        <v>3932</v>
      </c>
    </row>
    <row r="1607" spans="1:5">
      <c r="A1607" s="45" t="s">
        <v>6611</v>
      </c>
      <c r="B1607" s="46" t="s">
        <v>6612</v>
      </c>
      <c r="C1607" s="46" t="s">
        <v>6332</v>
      </c>
      <c r="D1607" s="46" t="s">
        <v>6332</v>
      </c>
      <c r="E1607" s="47" t="s">
        <v>3932</v>
      </c>
    </row>
    <row r="1608" spans="1:5">
      <c r="A1608" s="45" t="s">
        <v>795</v>
      </c>
      <c r="B1608" s="46" t="s">
        <v>6613</v>
      </c>
      <c r="C1608" s="46" t="s">
        <v>6332</v>
      </c>
      <c r="D1608" s="46" t="s">
        <v>6332</v>
      </c>
      <c r="E1608" s="47" t="s">
        <v>3932</v>
      </c>
    </row>
    <row r="1609" spans="1:5">
      <c r="A1609" s="45" t="s">
        <v>6614</v>
      </c>
      <c r="B1609" s="46" t="s">
        <v>6615</v>
      </c>
      <c r="C1609" s="46" t="s">
        <v>6332</v>
      </c>
      <c r="D1609" s="46" t="s">
        <v>6332</v>
      </c>
      <c r="E1609" s="47" t="s">
        <v>3932</v>
      </c>
    </row>
    <row r="1610" spans="1:5">
      <c r="A1610" s="45" t="s">
        <v>6616</v>
      </c>
      <c r="B1610" s="46" t="s">
        <v>6617</v>
      </c>
      <c r="C1610" s="46" t="s">
        <v>6332</v>
      </c>
      <c r="D1610" s="46" t="s">
        <v>6332</v>
      </c>
      <c r="E1610" s="47" t="s">
        <v>3932</v>
      </c>
    </row>
    <row r="1611" spans="1:5">
      <c r="A1611" s="45" t="s">
        <v>1092</v>
      </c>
      <c r="B1611" s="46" t="s">
        <v>6618</v>
      </c>
      <c r="C1611" s="46" t="s">
        <v>6332</v>
      </c>
      <c r="D1611" s="46" t="s">
        <v>6332</v>
      </c>
      <c r="E1611" s="47" t="s">
        <v>3932</v>
      </c>
    </row>
    <row r="1612" spans="1:5">
      <c r="A1612" s="45" t="s">
        <v>6619</v>
      </c>
      <c r="B1612" s="46" t="s">
        <v>6620</v>
      </c>
      <c r="C1612" s="46" t="s">
        <v>6332</v>
      </c>
      <c r="D1612" s="46" t="s">
        <v>6332</v>
      </c>
      <c r="E1612" s="47" t="s">
        <v>3932</v>
      </c>
    </row>
    <row r="1613" spans="1:5">
      <c r="A1613" s="45" t="s">
        <v>3388</v>
      </c>
      <c r="B1613" s="46" t="s">
        <v>6621</v>
      </c>
      <c r="C1613" s="46" t="s">
        <v>6332</v>
      </c>
      <c r="D1613" s="46" t="s">
        <v>6332</v>
      </c>
      <c r="E1613" s="47" t="s">
        <v>3932</v>
      </c>
    </row>
    <row r="1614" spans="1:5">
      <c r="A1614" s="45" t="s">
        <v>6622</v>
      </c>
      <c r="B1614" s="46" t="s">
        <v>6623</v>
      </c>
      <c r="C1614" s="46" t="s">
        <v>6332</v>
      </c>
      <c r="D1614" s="46" t="s">
        <v>6332</v>
      </c>
      <c r="E1614" s="47" t="s">
        <v>3932</v>
      </c>
    </row>
    <row r="1615" spans="1:5">
      <c r="A1615" s="45" t="s">
        <v>6624</v>
      </c>
      <c r="B1615" s="46" t="s">
        <v>6625</v>
      </c>
      <c r="C1615" s="46" t="s">
        <v>6332</v>
      </c>
      <c r="D1615" s="46" t="s">
        <v>6332</v>
      </c>
      <c r="E1615" s="47" t="s">
        <v>3932</v>
      </c>
    </row>
    <row r="1616" spans="1:5">
      <c r="A1616" s="45" t="s">
        <v>1031</v>
      </c>
      <c r="B1616" s="46" t="s">
        <v>6626</v>
      </c>
      <c r="C1616" s="46" t="s">
        <v>6332</v>
      </c>
      <c r="D1616" s="46" t="s">
        <v>6332</v>
      </c>
      <c r="E1616" s="47" t="s">
        <v>3932</v>
      </c>
    </row>
    <row r="1617" spans="1:5">
      <c r="A1617" s="45" t="s">
        <v>6627</v>
      </c>
      <c r="B1617" s="46" t="s">
        <v>6628</v>
      </c>
      <c r="C1617" s="46" t="s">
        <v>6332</v>
      </c>
      <c r="D1617" s="46" t="s">
        <v>6332</v>
      </c>
      <c r="E1617" s="47" t="s">
        <v>3932</v>
      </c>
    </row>
    <row r="1618" spans="1:5">
      <c r="A1618" s="45" t="s">
        <v>621</v>
      </c>
      <c r="B1618" s="46" t="s">
        <v>6629</v>
      </c>
      <c r="C1618" s="46" t="s">
        <v>6332</v>
      </c>
      <c r="D1618" s="46" t="s">
        <v>6332</v>
      </c>
      <c r="E1618" s="47" t="s">
        <v>3932</v>
      </c>
    </row>
    <row r="1619" spans="1:5">
      <c r="A1619" s="45" t="s">
        <v>6630</v>
      </c>
      <c r="B1619" s="46" t="s">
        <v>6631</v>
      </c>
      <c r="C1619" s="46" t="s">
        <v>6332</v>
      </c>
      <c r="D1619" s="46" t="s">
        <v>6332</v>
      </c>
      <c r="E1619" s="47" t="s">
        <v>3932</v>
      </c>
    </row>
    <row r="1620" spans="1:5">
      <c r="A1620" s="45" t="s">
        <v>6632</v>
      </c>
      <c r="B1620" s="46" t="s">
        <v>6633</v>
      </c>
      <c r="C1620" s="46" t="s">
        <v>6332</v>
      </c>
      <c r="D1620" s="46" t="s">
        <v>6332</v>
      </c>
      <c r="E1620" s="47" t="s">
        <v>3932</v>
      </c>
    </row>
    <row r="1621" spans="1:5">
      <c r="A1621" s="45" t="s">
        <v>6634</v>
      </c>
      <c r="B1621" s="46" t="s">
        <v>6635</v>
      </c>
      <c r="C1621" s="46" t="s">
        <v>6332</v>
      </c>
      <c r="D1621" s="46" t="s">
        <v>6332</v>
      </c>
      <c r="E1621" s="47" t="s">
        <v>3932</v>
      </c>
    </row>
    <row r="1622" spans="1:5">
      <c r="A1622" s="45" t="s">
        <v>6636</v>
      </c>
      <c r="B1622" s="46" t="s">
        <v>6637</v>
      </c>
      <c r="C1622" s="46" t="s">
        <v>6332</v>
      </c>
      <c r="D1622" s="46" t="s">
        <v>6332</v>
      </c>
      <c r="E1622" s="47" t="s">
        <v>3932</v>
      </c>
    </row>
    <row r="1623" spans="1:5">
      <c r="A1623" s="45" t="s">
        <v>6638</v>
      </c>
      <c r="B1623" s="46" t="s">
        <v>6639</v>
      </c>
      <c r="C1623" s="46" t="s">
        <v>6332</v>
      </c>
      <c r="D1623" s="46" t="s">
        <v>6332</v>
      </c>
      <c r="E1623" s="47" t="s">
        <v>3932</v>
      </c>
    </row>
    <row r="1624" spans="1:5">
      <c r="A1624" s="45" t="s">
        <v>6640</v>
      </c>
      <c r="B1624" s="46" t="s">
        <v>6641</v>
      </c>
      <c r="C1624" s="46" t="s">
        <v>6332</v>
      </c>
      <c r="D1624" s="46" t="s">
        <v>6332</v>
      </c>
      <c r="E1624" s="47" t="s">
        <v>3932</v>
      </c>
    </row>
    <row r="1625" spans="1:5">
      <c r="A1625" s="45" t="s">
        <v>1088</v>
      </c>
      <c r="B1625" s="46" t="s">
        <v>6642</v>
      </c>
      <c r="C1625" s="46" t="s">
        <v>6332</v>
      </c>
      <c r="D1625" s="46" t="s">
        <v>6332</v>
      </c>
      <c r="E1625" s="47" t="s">
        <v>3932</v>
      </c>
    </row>
    <row r="1626" spans="1:5">
      <c r="A1626" s="45" t="s">
        <v>6643</v>
      </c>
      <c r="B1626" s="46" t="s">
        <v>6642</v>
      </c>
      <c r="C1626" s="46" t="s">
        <v>6332</v>
      </c>
      <c r="D1626" s="46" t="s">
        <v>6332</v>
      </c>
      <c r="E1626" s="47" t="s">
        <v>3932</v>
      </c>
    </row>
    <row r="1627" spans="1:5">
      <c r="A1627" s="45" t="s">
        <v>6644</v>
      </c>
      <c r="B1627" s="46" t="s">
        <v>6645</v>
      </c>
      <c r="C1627" s="46" t="s">
        <v>6332</v>
      </c>
      <c r="D1627" s="46" t="s">
        <v>6332</v>
      </c>
      <c r="E1627" s="47" t="s">
        <v>3932</v>
      </c>
    </row>
    <row r="1628" spans="1:5">
      <c r="A1628" s="45" t="s">
        <v>6646</v>
      </c>
      <c r="B1628" s="46" t="s">
        <v>6645</v>
      </c>
      <c r="C1628" s="46" t="s">
        <v>6332</v>
      </c>
      <c r="D1628" s="46" t="s">
        <v>6332</v>
      </c>
      <c r="E1628" s="47" t="s">
        <v>3932</v>
      </c>
    </row>
    <row r="1629" spans="1:5">
      <c r="A1629" s="45" t="s">
        <v>6647</v>
      </c>
      <c r="B1629" s="46" t="s">
        <v>6375</v>
      </c>
      <c r="C1629" s="46" t="s">
        <v>6332</v>
      </c>
      <c r="D1629" s="46" t="s">
        <v>6332</v>
      </c>
      <c r="E1629" s="47" t="s">
        <v>3932</v>
      </c>
    </row>
    <row r="1630" spans="1:5">
      <c r="A1630" s="45" t="s">
        <v>6648</v>
      </c>
      <c r="B1630" s="46" t="s">
        <v>6649</v>
      </c>
      <c r="C1630" s="46" t="s">
        <v>6332</v>
      </c>
      <c r="D1630" s="46" t="s">
        <v>6332</v>
      </c>
      <c r="E1630" s="47" t="s">
        <v>3932</v>
      </c>
    </row>
    <row r="1631" spans="1:5">
      <c r="A1631" s="45" t="s">
        <v>6650</v>
      </c>
      <c r="B1631" s="46" t="s">
        <v>6651</v>
      </c>
      <c r="C1631" s="46" t="s">
        <v>6332</v>
      </c>
      <c r="D1631" s="46" t="s">
        <v>6332</v>
      </c>
      <c r="E1631" s="47" t="s">
        <v>3932</v>
      </c>
    </row>
    <row r="1632" spans="1:5">
      <c r="A1632" s="45" t="s">
        <v>6652</v>
      </c>
      <c r="B1632" s="46" t="s">
        <v>6653</v>
      </c>
      <c r="C1632" s="46" t="s">
        <v>6332</v>
      </c>
      <c r="D1632" s="46" t="s">
        <v>6332</v>
      </c>
      <c r="E1632" s="47" t="s">
        <v>3932</v>
      </c>
    </row>
    <row r="1633" spans="1:5">
      <c r="A1633" s="45" t="s">
        <v>6654</v>
      </c>
      <c r="B1633" s="46" t="s">
        <v>6655</v>
      </c>
      <c r="C1633" s="46" t="s">
        <v>6332</v>
      </c>
      <c r="D1633" s="46" t="s">
        <v>6332</v>
      </c>
      <c r="E1633" s="47" t="s">
        <v>3932</v>
      </c>
    </row>
    <row r="1634" spans="1:5">
      <c r="A1634" s="45" t="s">
        <v>6656</v>
      </c>
      <c r="B1634" s="46" t="s">
        <v>6657</v>
      </c>
      <c r="C1634" s="46" t="s">
        <v>6332</v>
      </c>
      <c r="D1634" s="46" t="s">
        <v>6332</v>
      </c>
      <c r="E1634" s="47" t="s">
        <v>3932</v>
      </c>
    </row>
    <row r="1635" spans="1:5">
      <c r="A1635" s="45" t="s">
        <v>3446</v>
      </c>
      <c r="B1635" s="46" t="s">
        <v>6658</v>
      </c>
      <c r="C1635" s="46" t="s">
        <v>6332</v>
      </c>
      <c r="D1635" s="46" t="s">
        <v>6332</v>
      </c>
      <c r="E1635" s="47" t="s">
        <v>3932</v>
      </c>
    </row>
    <row r="1636" spans="1:5">
      <c r="A1636" s="45" t="s">
        <v>6659</v>
      </c>
      <c r="B1636" s="46" t="s">
        <v>6660</v>
      </c>
      <c r="C1636" s="46" t="s">
        <v>6332</v>
      </c>
      <c r="D1636" s="46" t="s">
        <v>6332</v>
      </c>
      <c r="E1636" s="47" t="s">
        <v>3932</v>
      </c>
    </row>
    <row r="1637" spans="1:5">
      <c r="A1637" s="45" t="s">
        <v>6661</v>
      </c>
      <c r="B1637" s="46" t="s">
        <v>6662</v>
      </c>
      <c r="C1637" s="46" t="s">
        <v>6332</v>
      </c>
      <c r="D1637" s="46" t="s">
        <v>6332</v>
      </c>
      <c r="E1637" s="47" t="s">
        <v>3932</v>
      </c>
    </row>
    <row r="1638" spans="1:5">
      <c r="A1638" s="45" t="s">
        <v>6663</v>
      </c>
      <c r="B1638" s="46" t="s">
        <v>6664</v>
      </c>
      <c r="C1638" s="46" t="s">
        <v>6332</v>
      </c>
      <c r="D1638" s="46" t="s">
        <v>6332</v>
      </c>
      <c r="E1638" s="47" t="s">
        <v>3932</v>
      </c>
    </row>
    <row r="1639" spans="1:5">
      <c r="A1639" s="45" t="s">
        <v>6665</v>
      </c>
      <c r="B1639" s="46" t="s">
        <v>6666</v>
      </c>
      <c r="C1639" s="46" t="s">
        <v>6332</v>
      </c>
      <c r="D1639" s="46" t="s">
        <v>6332</v>
      </c>
      <c r="E1639" s="47" t="s">
        <v>3932</v>
      </c>
    </row>
    <row r="1640" spans="1:5">
      <c r="A1640" s="45" t="s">
        <v>6667</v>
      </c>
      <c r="B1640" s="46" t="s">
        <v>6668</v>
      </c>
      <c r="C1640" s="46" t="s">
        <v>6332</v>
      </c>
      <c r="D1640" s="46" t="s">
        <v>6332</v>
      </c>
      <c r="E1640" s="47" t="s">
        <v>3932</v>
      </c>
    </row>
    <row r="1641" spans="1:5">
      <c r="A1641" s="45" t="s">
        <v>6669</v>
      </c>
      <c r="B1641" s="46" t="s">
        <v>6670</v>
      </c>
      <c r="C1641" s="46" t="s">
        <v>6332</v>
      </c>
      <c r="D1641" s="46" t="s">
        <v>6332</v>
      </c>
      <c r="E1641" s="47" t="s">
        <v>3932</v>
      </c>
    </row>
    <row r="1642" spans="1:5">
      <c r="A1642" s="45" t="s">
        <v>6671</v>
      </c>
      <c r="B1642" s="46" t="s">
        <v>6672</v>
      </c>
      <c r="C1642" s="46" t="s">
        <v>6332</v>
      </c>
      <c r="D1642" s="46" t="s">
        <v>6332</v>
      </c>
      <c r="E1642" s="47" t="s">
        <v>3932</v>
      </c>
    </row>
    <row r="1643" spans="1:5">
      <c r="A1643" s="45" t="s">
        <v>6673</v>
      </c>
      <c r="B1643" s="46" t="s">
        <v>6674</v>
      </c>
      <c r="C1643" s="46" t="s">
        <v>6332</v>
      </c>
      <c r="D1643" s="46" t="s">
        <v>6332</v>
      </c>
      <c r="E1643" s="47" t="s">
        <v>3932</v>
      </c>
    </row>
    <row r="1644" spans="1:5">
      <c r="A1644" s="45" t="s">
        <v>6675</v>
      </c>
      <c r="B1644" s="46" t="s">
        <v>6676</v>
      </c>
      <c r="C1644" s="46" t="s">
        <v>6332</v>
      </c>
      <c r="D1644" s="46" t="s">
        <v>6332</v>
      </c>
      <c r="E1644" s="47" t="s">
        <v>3932</v>
      </c>
    </row>
    <row r="1645" spans="1:5">
      <c r="A1645" s="45" t="s">
        <v>1845</v>
      </c>
      <c r="B1645" s="46" t="s">
        <v>6677</v>
      </c>
      <c r="C1645" s="46" t="s">
        <v>6332</v>
      </c>
      <c r="D1645" s="46" t="s">
        <v>6332</v>
      </c>
      <c r="E1645" s="47" t="s">
        <v>3932</v>
      </c>
    </row>
    <row r="1646" spans="1:5">
      <c r="A1646" s="45" t="s">
        <v>2370</v>
      </c>
      <c r="B1646" s="46" t="s">
        <v>6678</v>
      </c>
      <c r="C1646" s="46" t="s">
        <v>6332</v>
      </c>
      <c r="D1646" s="46" t="s">
        <v>6332</v>
      </c>
      <c r="E1646" s="47" t="s">
        <v>3932</v>
      </c>
    </row>
    <row r="1647" spans="1:5">
      <c r="A1647" s="45" t="s">
        <v>1847</v>
      </c>
      <c r="B1647" s="46" t="s">
        <v>6679</v>
      </c>
      <c r="C1647" s="46" t="s">
        <v>6332</v>
      </c>
      <c r="D1647" s="46" t="s">
        <v>6332</v>
      </c>
      <c r="E1647" s="47" t="s">
        <v>3932</v>
      </c>
    </row>
    <row r="1648" spans="1:5">
      <c r="A1648" s="45" t="s">
        <v>6680</v>
      </c>
      <c r="B1648" s="46" t="s">
        <v>6681</v>
      </c>
      <c r="C1648" s="46" t="s">
        <v>6332</v>
      </c>
      <c r="D1648" s="46" t="s">
        <v>6332</v>
      </c>
      <c r="E1648" s="47" t="s">
        <v>3932</v>
      </c>
    </row>
    <row r="1649" spans="1:5">
      <c r="A1649" s="45" t="s">
        <v>6682</v>
      </c>
      <c r="B1649" s="46" t="s">
        <v>6683</v>
      </c>
      <c r="C1649" s="46" t="s">
        <v>6332</v>
      </c>
      <c r="D1649" s="46" t="s">
        <v>6332</v>
      </c>
      <c r="E1649" s="47" t="s">
        <v>3932</v>
      </c>
    </row>
    <row r="1650" spans="1:5">
      <c r="A1650" s="45" t="s">
        <v>6684</v>
      </c>
      <c r="B1650" s="46" t="s">
        <v>6685</v>
      </c>
      <c r="C1650" s="46" t="s">
        <v>6332</v>
      </c>
      <c r="D1650" s="46" t="s">
        <v>6332</v>
      </c>
      <c r="E1650" s="47" t="s">
        <v>3932</v>
      </c>
    </row>
    <row r="1651" spans="1:5">
      <c r="A1651" s="45" t="s">
        <v>6686</v>
      </c>
      <c r="B1651" s="46" t="s">
        <v>6687</v>
      </c>
      <c r="C1651" s="46" t="s">
        <v>6332</v>
      </c>
      <c r="D1651" s="46" t="s">
        <v>6332</v>
      </c>
      <c r="E1651" s="47" t="s">
        <v>3932</v>
      </c>
    </row>
    <row r="1652" spans="1:5">
      <c r="A1652" s="45" t="s">
        <v>487</v>
      </c>
      <c r="B1652" s="46" t="s">
        <v>6688</v>
      </c>
      <c r="C1652" s="46" t="s">
        <v>6332</v>
      </c>
      <c r="D1652" s="46" t="s">
        <v>6332</v>
      </c>
      <c r="E1652" s="47" t="s">
        <v>3932</v>
      </c>
    </row>
    <row r="1653" spans="1:5">
      <c r="A1653" s="45" t="s">
        <v>6689</v>
      </c>
      <c r="B1653" s="46" t="s">
        <v>6690</v>
      </c>
      <c r="C1653" s="46" t="s">
        <v>6332</v>
      </c>
      <c r="D1653" s="46" t="s">
        <v>6332</v>
      </c>
      <c r="E1653" s="47" t="s">
        <v>3932</v>
      </c>
    </row>
    <row r="1654" spans="1:5">
      <c r="A1654" s="45" t="s">
        <v>905</v>
      </c>
      <c r="B1654" s="46" t="s">
        <v>6691</v>
      </c>
      <c r="C1654" s="46" t="s">
        <v>6332</v>
      </c>
      <c r="D1654" s="46" t="s">
        <v>6332</v>
      </c>
      <c r="E1654" s="47" t="s">
        <v>3932</v>
      </c>
    </row>
    <row r="1655" spans="1:5">
      <c r="A1655" s="45" t="s">
        <v>744</v>
      </c>
      <c r="B1655" s="46" t="s">
        <v>6692</v>
      </c>
      <c r="C1655" s="46" t="s">
        <v>6332</v>
      </c>
      <c r="D1655" s="46" t="s">
        <v>6332</v>
      </c>
      <c r="E1655" s="47" t="s">
        <v>3932</v>
      </c>
    </row>
    <row r="1656" spans="1:5">
      <c r="A1656" s="45" t="s">
        <v>2602</v>
      </c>
      <c r="B1656" s="46" t="s">
        <v>6693</v>
      </c>
      <c r="C1656" s="46" t="s">
        <v>6332</v>
      </c>
      <c r="D1656" s="46" t="s">
        <v>6332</v>
      </c>
      <c r="E1656" s="47" t="s">
        <v>3932</v>
      </c>
    </row>
    <row r="1657" spans="1:5">
      <c r="A1657" s="45" t="s">
        <v>6694</v>
      </c>
      <c r="B1657" s="46" t="s">
        <v>6695</v>
      </c>
      <c r="C1657" s="46" t="s">
        <v>6332</v>
      </c>
      <c r="D1657" s="46" t="s">
        <v>6332</v>
      </c>
      <c r="E1657" s="47" t="s">
        <v>3932</v>
      </c>
    </row>
    <row r="1658" spans="1:5">
      <c r="A1658" s="45" t="s">
        <v>1220</v>
      </c>
      <c r="B1658" s="46" t="s">
        <v>6696</v>
      </c>
      <c r="C1658" s="46" t="s">
        <v>6332</v>
      </c>
      <c r="D1658" s="46" t="s">
        <v>6332</v>
      </c>
      <c r="E1658" s="47" t="s">
        <v>3932</v>
      </c>
    </row>
    <row r="1659" spans="1:5">
      <c r="A1659" s="45" t="s">
        <v>1251</v>
      </c>
      <c r="B1659" s="46" t="s">
        <v>6697</v>
      </c>
      <c r="C1659" s="46" t="s">
        <v>6332</v>
      </c>
      <c r="D1659" s="46" t="s">
        <v>6332</v>
      </c>
      <c r="E1659" s="47" t="s">
        <v>3932</v>
      </c>
    </row>
    <row r="1660" spans="1:5">
      <c r="A1660" s="45" t="s">
        <v>6698</v>
      </c>
      <c r="B1660" s="46" t="s">
        <v>6699</v>
      </c>
      <c r="C1660" s="46" t="s">
        <v>6332</v>
      </c>
      <c r="D1660" s="46" t="s">
        <v>6332</v>
      </c>
      <c r="E1660" s="47" t="s">
        <v>3932</v>
      </c>
    </row>
    <row r="1661" spans="1:5">
      <c r="A1661" s="45" t="s">
        <v>6700</v>
      </c>
      <c r="B1661" s="46" t="s">
        <v>6701</v>
      </c>
      <c r="C1661" s="46" t="s">
        <v>6332</v>
      </c>
      <c r="D1661" s="46" t="s">
        <v>6332</v>
      </c>
      <c r="E1661" s="47" t="s">
        <v>3932</v>
      </c>
    </row>
    <row r="1662" spans="1:5">
      <c r="A1662" s="45" t="s">
        <v>1252</v>
      </c>
      <c r="B1662" s="46" t="s">
        <v>6702</v>
      </c>
      <c r="C1662" s="46" t="s">
        <v>6332</v>
      </c>
      <c r="D1662" s="46" t="s">
        <v>6332</v>
      </c>
      <c r="E1662" s="47" t="s">
        <v>3932</v>
      </c>
    </row>
    <row r="1663" spans="1:5">
      <c r="A1663" s="45" t="s">
        <v>3508</v>
      </c>
      <c r="B1663" s="46" t="s">
        <v>6703</v>
      </c>
      <c r="C1663" s="46" t="s">
        <v>6332</v>
      </c>
      <c r="D1663" s="46" t="s">
        <v>6332</v>
      </c>
      <c r="E1663" s="47" t="s">
        <v>3932</v>
      </c>
    </row>
    <row r="1664" spans="1:5">
      <c r="A1664" s="45" t="s">
        <v>6704</v>
      </c>
      <c r="B1664" s="46" t="s">
        <v>6705</v>
      </c>
      <c r="C1664" s="46" t="s">
        <v>6332</v>
      </c>
      <c r="D1664" s="46" t="s">
        <v>6332</v>
      </c>
      <c r="E1664" s="47" t="s">
        <v>3932</v>
      </c>
    </row>
    <row r="1665" spans="1:5">
      <c r="A1665" s="45" t="s">
        <v>606</v>
      </c>
      <c r="B1665" s="46" t="s">
        <v>6706</v>
      </c>
      <c r="C1665" s="46" t="s">
        <v>6332</v>
      </c>
      <c r="D1665" s="46" t="s">
        <v>6332</v>
      </c>
      <c r="E1665" s="47" t="s">
        <v>3932</v>
      </c>
    </row>
    <row r="1666" spans="1:5">
      <c r="A1666" s="45" t="s">
        <v>685</v>
      </c>
      <c r="B1666" s="46" t="s">
        <v>6707</v>
      </c>
      <c r="C1666" s="46" t="s">
        <v>6332</v>
      </c>
      <c r="D1666" s="46" t="s">
        <v>6332</v>
      </c>
      <c r="E1666" s="47" t="s">
        <v>3932</v>
      </c>
    </row>
    <row r="1667" spans="1:5">
      <c r="A1667" s="45" t="s">
        <v>2590</v>
      </c>
      <c r="B1667" s="46" t="s">
        <v>6708</v>
      </c>
      <c r="C1667" s="46" t="s">
        <v>6332</v>
      </c>
      <c r="D1667" s="46" t="s">
        <v>6332</v>
      </c>
      <c r="E1667" s="47" t="s">
        <v>3932</v>
      </c>
    </row>
    <row r="1668" spans="1:5">
      <c r="A1668" s="45" t="s">
        <v>6709</v>
      </c>
      <c r="B1668" s="46" t="s">
        <v>6710</v>
      </c>
      <c r="C1668" s="46" t="s">
        <v>6332</v>
      </c>
      <c r="D1668" s="46" t="s">
        <v>6332</v>
      </c>
      <c r="E1668" s="47" t="s">
        <v>3932</v>
      </c>
    </row>
    <row r="1669" spans="1:5">
      <c r="A1669" s="45" t="s">
        <v>593</v>
      </c>
      <c r="B1669" s="46" t="s">
        <v>6711</v>
      </c>
      <c r="C1669" s="46" t="s">
        <v>6332</v>
      </c>
      <c r="D1669" s="46" t="s">
        <v>6332</v>
      </c>
      <c r="E1669" s="47" t="s">
        <v>3932</v>
      </c>
    </row>
    <row r="1670" spans="1:5">
      <c r="A1670" s="45" t="s">
        <v>6712</v>
      </c>
      <c r="B1670" s="46" t="s">
        <v>6713</v>
      </c>
      <c r="C1670" s="46" t="s">
        <v>6332</v>
      </c>
      <c r="D1670" s="46" t="s">
        <v>6332</v>
      </c>
      <c r="E1670" s="47" t="s">
        <v>3932</v>
      </c>
    </row>
    <row r="1671" spans="1:5">
      <c r="A1671" s="45" t="s">
        <v>6714</v>
      </c>
      <c r="B1671" s="46" t="s">
        <v>6715</v>
      </c>
      <c r="C1671" s="46" t="s">
        <v>6332</v>
      </c>
      <c r="D1671" s="46" t="s">
        <v>6332</v>
      </c>
      <c r="E1671" s="47" t="s">
        <v>3932</v>
      </c>
    </row>
    <row r="1672" spans="1:5">
      <c r="A1672" s="45" t="s">
        <v>6716</v>
      </c>
      <c r="B1672" s="46" t="s">
        <v>6717</v>
      </c>
      <c r="C1672" s="46" t="s">
        <v>6332</v>
      </c>
      <c r="D1672" s="46" t="s">
        <v>6332</v>
      </c>
      <c r="E1672" s="47" t="s">
        <v>3932</v>
      </c>
    </row>
    <row r="1673" spans="1:5">
      <c r="A1673" s="45" t="s">
        <v>6718</v>
      </c>
      <c r="B1673" s="46" t="s">
        <v>6719</v>
      </c>
      <c r="C1673" s="46" t="s">
        <v>6332</v>
      </c>
      <c r="D1673" s="46" t="s">
        <v>6332</v>
      </c>
      <c r="E1673" s="47" t="s">
        <v>3932</v>
      </c>
    </row>
    <row r="1674" spans="1:5">
      <c r="A1674" s="45" t="s">
        <v>2199</v>
      </c>
      <c r="B1674" s="46" t="s">
        <v>6720</v>
      </c>
      <c r="C1674" s="46" t="s">
        <v>6332</v>
      </c>
      <c r="D1674" s="46" t="s">
        <v>6332</v>
      </c>
      <c r="E1674" s="47" t="s">
        <v>3932</v>
      </c>
    </row>
    <row r="1675" spans="1:5">
      <c r="A1675" s="45" t="s">
        <v>6721</v>
      </c>
      <c r="B1675" s="46" t="s">
        <v>6722</v>
      </c>
      <c r="C1675" s="46" t="s">
        <v>6332</v>
      </c>
      <c r="D1675" s="46" t="s">
        <v>6332</v>
      </c>
      <c r="E1675" s="47" t="s">
        <v>3932</v>
      </c>
    </row>
    <row r="1676" spans="1:5">
      <c r="A1676" s="45" t="s">
        <v>711</v>
      </c>
      <c r="B1676" s="46" t="s">
        <v>6723</v>
      </c>
      <c r="C1676" s="46" t="s">
        <v>6332</v>
      </c>
      <c r="D1676" s="46" t="s">
        <v>6332</v>
      </c>
      <c r="E1676" s="47" t="s">
        <v>3932</v>
      </c>
    </row>
    <row r="1677" spans="1:5">
      <c r="A1677" s="45" t="s">
        <v>6724</v>
      </c>
      <c r="B1677" s="46" t="s">
        <v>6725</v>
      </c>
      <c r="C1677" s="46" t="s">
        <v>6332</v>
      </c>
      <c r="D1677" s="46" t="s">
        <v>6332</v>
      </c>
      <c r="E1677" s="47" t="s">
        <v>3932</v>
      </c>
    </row>
    <row r="1678" spans="1:5">
      <c r="A1678" s="45" t="s">
        <v>6726</v>
      </c>
      <c r="B1678" s="46" t="s">
        <v>6727</v>
      </c>
      <c r="C1678" s="46" t="s">
        <v>6332</v>
      </c>
      <c r="D1678" s="46" t="s">
        <v>6332</v>
      </c>
      <c r="E1678" s="47" t="s">
        <v>3932</v>
      </c>
    </row>
    <row r="1679" spans="1:5">
      <c r="A1679" s="45" t="s">
        <v>6728</v>
      </c>
      <c r="B1679" s="46" t="s">
        <v>6729</v>
      </c>
      <c r="C1679" s="46" t="s">
        <v>6332</v>
      </c>
      <c r="D1679" s="46" t="s">
        <v>6332</v>
      </c>
      <c r="E1679" s="47" t="s">
        <v>3932</v>
      </c>
    </row>
    <row r="1680" spans="1:5">
      <c r="A1680" s="45" t="s">
        <v>6730</v>
      </c>
      <c r="B1680" s="46" t="s">
        <v>6731</v>
      </c>
      <c r="C1680" s="46" t="s">
        <v>6332</v>
      </c>
      <c r="D1680" s="46" t="s">
        <v>6332</v>
      </c>
      <c r="E1680" s="47" t="s">
        <v>3932</v>
      </c>
    </row>
    <row r="1681" spans="1:5">
      <c r="A1681" s="45" t="s">
        <v>6732</v>
      </c>
      <c r="B1681" s="46" t="s">
        <v>6733</v>
      </c>
      <c r="C1681" s="46" t="s">
        <v>6332</v>
      </c>
      <c r="D1681" s="46" t="s">
        <v>6332</v>
      </c>
      <c r="E1681" s="47" t="s">
        <v>3932</v>
      </c>
    </row>
    <row r="1682" spans="1:5">
      <c r="A1682" s="45" t="s">
        <v>6734</v>
      </c>
      <c r="B1682" s="46" t="s">
        <v>6735</v>
      </c>
      <c r="C1682" s="46" t="s">
        <v>6332</v>
      </c>
      <c r="D1682" s="46" t="s">
        <v>6332</v>
      </c>
      <c r="E1682" s="47" t="s">
        <v>3932</v>
      </c>
    </row>
    <row r="1683" spans="1:5">
      <c r="A1683" s="45" t="s">
        <v>6736</v>
      </c>
      <c r="B1683" s="46" t="s">
        <v>6737</v>
      </c>
      <c r="C1683" s="46" t="s">
        <v>6332</v>
      </c>
      <c r="D1683" s="46" t="s">
        <v>6332</v>
      </c>
      <c r="E1683" s="47" t="s">
        <v>3932</v>
      </c>
    </row>
    <row r="1684" spans="1:5">
      <c r="A1684" s="45" t="s">
        <v>6738</v>
      </c>
      <c r="B1684" s="46" t="s">
        <v>6739</v>
      </c>
      <c r="C1684" s="46" t="s">
        <v>6332</v>
      </c>
      <c r="D1684" s="46" t="s">
        <v>6332</v>
      </c>
      <c r="E1684" s="47" t="s">
        <v>3932</v>
      </c>
    </row>
    <row r="1685" spans="1:5">
      <c r="A1685" s="45" t="s">
        <v>6740</v>
      </c>
      <c r="B1685" s="46" t="s">
        <v>6741</v>
      </c>
      <c r="C1685" s="46" t="s">
        <v>6332</v>
      </c>
      <c r="D1685" s="46" t="s">
        <v>6332</v>
      </c>
      <c r="E1685" s="47" t="s">
        <v>3932</v>
      </c>
    </row>
    <row r="1686" spans="1:5">
      <c r="A1686" s="45" t="s">
        <v>6742</v>
      </c>
      <c r="B1686" s="46" t="s">
        <v>6743</v>
      </c>
      <c r="C1686" s="46" t="s">
        <v>6332</v>
      </c>
      <c r="D1686" s="46" t="s">
        <v>6332</v>
      </c>
      <c r="E1686" s="47" t="s">
        <v>3932</v>
      </c>
    </row>
    <row r="1687" spans="1:5">
      <c r="A1687" s="45" t="s">
        <v>6744</v>
      </c>
      <c r="B1687" s="46" t="s">
        <v>6745</v>
      </c>
      <c r="C1687" s="46" t="s">
        <v>6332</v>
      </c>
      <c r="D1687" s="46" t="s">
        <v>6332</v>
      </c>
      <c r="E1687" s="47" t="s">
        <v>3932</v>
      </c>
    </row>
    <row r="1688" spans="1:5">
      <c r="A1688" s="45" t="s">
        <v>6746</v>
      </c>
      <c r="B1688" s="46" t="s">
        <v>6747</v>
      </c>
      <c r="C1688" s="46" t="s">
        <v>6332</v>
      </c>
      <c r="D1688" s="46" t="s">
        <v>6332</v>
      </c>
      <c r="E1688" s="47" t="s">
        <v>3932</v>
      </c>
    </row>
    <row r="1689" spans="1:5">
      <c r="A1689" s="45" t="s">
        <v>6748</v>
      </c>
      <c r="B1689" s="46" t="s">
        <v>6414</v>
      </c>
      <c r="C1689" s="46" t="s">
        <v>6332</v>
      </c>
      <c r="D1689" s="46" t="s">
        <v>6332</v>
      </c>
      <c r="E1689" s="47" t="s">
        <v>3932</v>
      </c>
    </row>
    <row r="1690" spans="1:5">
      <c r="A1690" s="45" t="s">
        <v>6749</v>
      </c>
      <c r="B1690" s="46" t="s">
        <v>6750</v>
      </c>
      <c r="C1690" s="46" t="s">
        <v>6332</v>
      </c>
      <c r="D1690" s="46" t="s">
        <v>6332</v>
      </c>
      <c r="E1690" s="47" t="s">
        <v>3932</v>
      </c>
    </row>
    <row r="1691" spans="1:5">
      <c r="A1691" s="45" t="s">
        <v>6751</v>
      </c>
      <c r="B1691" s="46" t="s">
        <v>6752</v>
      </c>
      <c r="C1691" s="46" t="s">
        <v>6332</v>
      </c>
      <c r="D1691" s="46" t="s">
        <v>6332</v>
      </c>
      <c r="E1691" s="47" t="s">
        <v>3932</v>
      </c>
    </row>
    <row r="1692" spans="1:5">
      <c r="A1692" s="45" t="s">
        <v>6753</v>
      </c>
      <c r="B1692" s="46" t="s">
        <v>6754</v>
      </c>
      <c r="C1692" s="46" t="s">
        <v>6332</v>
      </c>
      <c r="D1692" s="46" t="s">
        <v>6332</v>
      </c>
      <c r="E1692" s="47" t="s">
        <v>3932</v>
      </c>
    </row>
    <row r="1693" spans="1:5">
      <c r="A1693" s="45" t="s">
        <v>3556</v>
      </c>
      <c r="B1693" s="46" t="s">
        <v>6755</v>
      </c>
      <c r="C1693" s="46" t="s">
        <v>6332</v>
      </c>
      <c r="D1693" s="46" t="s">
        <v>6332</v>
      </c>
      <c r="E1693" s="47" t="s">
        <v>3932</v>
      </c>
    </row>
    <row r="1694" spans="1:5">
      <c r="A1694" s="45" t="s">
        <v>6756</v>
      </c>
      <c r="B1694" s="46" t="s">
        <v>6757</v>
      </c>
      <c r="C1694" s="46" t="s">
        <v>6332</v>
      </c>
      <c r="D1694" s="46" t="s">
        <v>6332</v>
      </c>
      <c r="E1694" s="47" t="s">
        <v>3932</v>
      </c>
    </row>
    <row r="1695" spans="1:5">
      <c r="A1695" s="45" t="s">
        <v>692</v>
      </c>
      <c r="B1695" s="46" t="s">
        <v>6758</v>
      </c>
      <c r="C1695" s="46" t="s">
        <v>6332</v>
      </c>
      <c r="D1695" s="46" t="s">
        <v>6332</v>
      </c>
      <c r="E1695" s="47" t="s">
        <v>3932</v>
      </c>
    </row>
    <row r="1696" spans="1:5">
      <c r="A1696" s="45" t="s">
        <v>6759</v>
      </c>
      <c r="B1696" s="46" t="s">
        <v>6760</v>
      </c>
      <c r="C1696" s="46" t="s">
        <v>6332</v>
      </c>
      <c r="D1696" s="46" t="s">
        <v>6332</v>
      </c>
      <c r="E1696" s="47" t="s">
        <v>3932</v>
      </c>
    </row>
    <row r="1697" spans="1:5">
      <c r="A1697" s="45" t="s">
        <v>6761</v>
      </c>
      <c r="B1697" s="46" t="s">
        <v>6762</v>
      </c>
      <c r="C1697" s="46" t="s">
        <v>6332</v>
      </c>
      <c r="D1697" s="46" t="s">
        <v>6332</v>
      </c>
      <c r="E1697" s="47" t="s">
        <v>3932</v>
      </c>
    </row>
    <row r="1698" spans="1:5">
      <c r="A1698" s="45" t="s">
        <v>2606</v>
      </c>
      <c r="B1698" s="46" t="s">
        <v>6763</v>
      </c>
      <c r="C1698" s="46" t="s">
        <v>6332</v>
      </c>
      <c r="D1698" s="46" t="s">
        <v>6332</v>
      </c>
      <c r="E1698" s="47" t="s">
        <v>3932</v>
      </c>
    </row>
    <row r="1699" spans="1:5">
      <c r="A1699" s="45" t="s">
        <v>6764</v>
      </c>
      <c r="B1699" s="46" t="s">
        <v>6765</v>
      </c>
      <c r="C1699" s="46" t="s">
        <v>6332</v>
      </c>
      <c r="D1699" s="46" t="s">
        <v>6332</v>
      </c>
      <c r="E1699" s="47" t="s">
        <v>3932</v>
      </c>
    </row>
    <row r="1700" spans="1:5">
      <c r="A1700" s="45" t="s">
        <v>2605</v>
      </c>
      <c r="B1700" s="46" t="s">
        <v>6766</v>
      </c>
      <c r="C1700" s="46" t="s">
        <v>6332</v>
      </c>
      <c r="D1700" s="46" t="s">
        <v>6332</v>
      </c>
      <c r="E1700" s="47" t="s">
        <v>3932</v>
      </c>
    </row>
    <row r="1701" spans="1:5">
      <c r="A1701" s="45" t="s">
        <v>1850</v>
      </c>
      <c r="B1701" s="46" t="s">
        <v>6767</v>
      </c>
      <c r="C1701" s="46" t="s">
        <v>6332</v>
      </c>
      <c r="D1701" s="46" t="s">
        <v>6332</v>
      </c>
      <c r="E1701" s="47" t="s">
        <v>3932</v>
      </c>
    </row>
    <row r="1702" spans="1:5">
      <c r="A1702" s="45" t="s">
        <v>6768</v>
      </c>
      <c r="B1702" s="46" t="s">
        <v>6769</v>
      </c>
      <c r="C1702" s="46" t="s">
        <v>6332</v>
      </c>
      <c r="D1702" s="46" t="s">
        <v>6332</v>
      </c>
      <c r="E1702" s="47" t="s">
        <v>3932</v>
      </c>
    </row>
    <row r="1703" spans="1:5">
      <c r="A1703" s="45" t="s">
        <v>434</v>
      </c>
      <c r="B1703" s="46" t="s">
        <v>6770</v>
      </c>
      <c r="C1703" s="46" t="s">
        <v>6332</v>
      </c>
      <c r="D1703" s="46" t="s">
        <v>6332</v>
      </c>
      <c r="E1703" s="47" t="s">
        <v>3932</v>
      </c>
    </row>
    <row r="1704" spans="1:5">
      <c r="A1704" s="45" t="s">
        <v>6771</v>
      </c>
      <c r="B1704" s="46" t="s">
        <v>6772</v>
      </c>
      <c r="C1704" s="46" t="s">
        <v>6332</v>
      </c>
      <c r="D1704" s="46" t="s">
        <v>6332</v>
      </c>
      <c r="E1704" s="47" t="s">
        <v>3932</v>
      </c>
    </row>
    <row r="1705" spans="1:5">
      <c r="A1705" s="45" t="s">
        <v>6773</v>
      </c>
      <c r="B1705" s="46" t="s">
        <v>6774</v>
      </c>
      <c r="C1705" s="46" t="s">
        <v>6332</v>
      </c>
      <c r="D1705" s="46" t="s">
        <v>6332</v>
      </c>
      <c r="E1705" s="47" t="s">
        <v>3932</v>
      </c>
    </row>
    <row r="1706" spans="1:5">
      <c r="A1706" s="45" t="s">
        <v>6775</v>
      </c>
      <c r="B1706" s="46" t="s">
        <v>6776</v>
      </c>
      <c r="C1706" s="46" t="s">
        <v>6332</v>
      </c>
      <c r="D1706" s="46" t="s">
        <v>6332</v>
      </c>
      <c r="E1706" s="47" t="s">
        <v>3932</v>
      </c>
    </row>
    <row r="1707" spans="1:5">
      <c r="A1707" s="45" t="s">
        <v>6777</v>
      </c>
      <c r="B1707" s="46" t="s">
        <v>6778</v>
      </c>
      <c r="C1707" s="46" t="s">
        <v>6332</v>
      </c>
      <c r="D1707" s="46" t="s">
        <v>6332</v>
      </c>
      <c r="E1707" s="47" t="s">
        <v>3932</v>
      </c>
    </row>
    <row r="1708" spans="1:5">
      <c r="A1708" s="45" t="s">
        <v>2600</v>
      </c>
      <c r="B1708" s="46" t="s">
        <v>6779</v>
      </c>
      <c r="C1708" s="46" t="s">
        <v>6332</v>
      </c>
      <c r="D1708" s="46" t="s">
        <v>6332</v>
      </c>
      <c r="E1708" s="47" t="s">
        <v>3932</v>
      </c>
    </row>
    <row r="1709" spans="1:5">
      <c r="A1709" s="45" t="s">
        <v>742</v>
      </c>
      <c r="B1709" s="46" t="s">
        <v>6780</v>
      </c>
      <c r="C1709" s="46" t="s">
        <v>6332</v>
      </c>
      <c r="D1709" s="46" t="s">
        <v>6332</v>
      </c>
      <c r="E1709" s="47" t="s">
        <v>3932</v>
      </c>
    </row>
    <row r="1710" spans="1:5">
      <c r="A1710" s="45" t="s">
        <v>6781</v>
      </c>
      <c r="B1710" s="46" t="s">
        <v>6782</v>
      </c>
      <c r="C1710" s="46" t="s">
        <v>6332</v>
      </c>
      <c r="D1710" s="46" t="s">
        <v>6332</v>
      </c>
      <c r="E1710" s="47" t="s">
        <v>3932</v>
      </c>
    </row>
    <row r="1711" spans="1:5">
      <c r="A1711" s="45" t="s">
        <v>6783</v>
      </c>
      <c r="B1711" s="46" t="s">
        <v>6784</v>
      </c>
      <c r="C1711" s="46" t="s">
        <v>6332</v>
      </c>
      <c r="D1711" s="46" t="s">
        <v>6332</v>
      </c>
      <c r="E1711" s="47" t="s">
        <v>3932</v>
      </c>
    </row>
    <row r="1712" spans="1:5">
      <c r="A1712" s="45" t="s">
        <v>1851</v>
      </c>
      <c r="B1712" s="46" t="s">
        <v>6785</v>
      </c>
      <c r="C1712" s="46" t="s">
        <v>6332</v>
      </c>
      <c r="D1712" s="46" t="s">
        <v>6332</v>
      </c>
      <c r="E1712" s="47" t="s">
        <v>3932</v>
      </c>
    </row>
    <row r="1713" spans="1:5">
      <c r="A1713" s="45" t="s">
        <v>6786</v>
      </c>
      <c r="B1713" s="46" t="s">
        <v>6787</v>
      </c>
      <c r="C1713" s="46" t="s">
        <v>6332</v>
      </c>
      <c r="D1713" s="46" t="s">
        <v>6332</v>
      </c>
      <c r="E1713" s="47" t="s">
        <v>3932</v>
      </c>
    </row>
    <row r="1714" spans="1:5">
      <c r="A1714" s="45" t="s">
        <v>1848</v>
      </c>
      <c r="B1714" s="46" t="s">
        <v>6788</v>
      </c>
      <c r="C1714" s="46" t="s">
        <v>6332</v>
      </c>
      <c r="D1714" s="46" t="s">
        <v>6332</v>
      </c>
      <c r="E1714" s="47" t="s">
        <v>3932</v>
      </c>
    </row>
    <row r="1715" spans="1:5">
      <c r="A1715" s="45" t="s">
        <v>1849</v>
      </c>
      <c r="B1715" s="46" t="s">
        <v>6789</v>
      </c>
      <c r="C1715" s="46" t="s">
        <v>6332</v>
      </c>
      <c r="D1715" s="46" t="s">
        <v>6332</v>
      </c>
      <c r="E1715" s="47" t="s">
        <v>3932</v>
      </c>
    </row>
    <row r="1716" spans="1:5">
      <c r="A1716" s="45" t="s">
        <v>2587</v>
      </c>
      <c r="B1716" s="46" t="s">
        <v>6790</v>
      </c>
      <c r="C1716" s="46" t="s">
        <v>6332</v>
      </c>
      <c r="D1716" s="46" t="s">
        <v>6332</v>
      </c>
      <c r="E1716" s="47" t="s">
        <v>3932</v>
      </c>
    </row>
    <row r="1717" spans="1:5">
      <c r="A1717" s="45" t="s">
        <v>6791</v>
      </c>
      <c r="B1717" s="46" t="s">
        <v>6792</v>
      </c>
      <c r="C1717" s="46" t="s">
        <v>6332</v>
      </c>
      <c r="D1717" s="46" t="s">
        <v>6332</v>
      </c>
      <c r="E1717" s="47" t="s">
        <v>3932</v>
      </c>
    </row>
    <row r="1718" spans="1:5">
      <c r="A1718" s="45" t="s">
        <v>6793</v>
      </c>
      <c r="B1718" s="46" t="s">
        <v>6794</v>
      </c>
      <c r="C1718" s="46" t="s">
        <v>6332</v>
      </c>
      <c r="D1718" s="46" t="s">
        <v>6332</v>
      </c>
      <c r="E1718" s="47" t="s">
        <v>3932</v>
      </c>
    </row>
    <row r="1719" spans="1:5">
      <c r="A1719" s="45" t="s">
        <v>6795</v>
      </c>
      <c r="B1719" s="46" t="s">
        <v>6796</v>
      </c>
      <c r="C1719" s="46" t="s">
        <v>6332</v>
      </c>
      <c r="D1719" s="46" t="s">
        <v>6332</v>
      </c>
      <c r="E1719" s="47" t="s">
        <v>3932</v>
      </c>
    </row>
    <row r="1720" spans="1:5">
      <c r="A1720" s="45" t="s">
        <v>6797</v>
      </c>
      <c r="B1720" s="46" t="s">
        <v>6798</v>
      </c>
      <c r="C1720" s="46" t="s">
        <v>6332</v>
      </c>
      <c r="D1720" s="46" t="s">
        <v>6332</v>
      </c>
      <c r="E1720" s="47" t="s">
        <v>3932</v>
      </c>
    </row>
    <row r="1721" spans="1:5">
      <c r="A1721" s="45" t="s">
        <v>6799</v>
      </c>
      <c r="B1721" s="46" t="s">
        <v>6800</v>
      </c>
      <c r="C1721" s="46" t="s">
        <v>6332</v>
      </c>
      <c r="D1721" s="46" t="s">
        <v>6332</v>
      </c>
      <c r="E1721" s="47" t="s">
        <v>3932</v>
      </c>
    </row>
    <row r="1722" spans="1:5">
      <c r="A1722" s="45" t="s">
        <v>6801</v>
      </c>
      <c r="B1722" s="46" t="s">
        <v>6802</v>
      </c>
      <c r="C1722" s="46" t="s">
        <v>6332</v>
      </c>
      <c r="D1722" s="46" t="s">
        <v>6332</v>
      </c>
      <c r="E1722" s="47" t="s">
        <v>3932</v>
      </c>
    </row>
    <row r="1723" spans="1:5">
      <c r="A1723" s="45" t="s">
        <v>6803</v>
      </c>
      <c r="B1723" s="46" t="s">
        <v>6804</v>
      </c>
      <c r="C1723" s="46" t="s">
        <v>6332</v>
      </c>
      <c r="D1723" s="46" t="s">
        <v>6332</v>
      </c>
      <c r="E1723" s="47" t="s">
        <v>3932</v>
      </c>
    </row>
    <row r="1724" spans="1:5">
      <c r="A1724" s="45" t="s">
        <v>790</v>
      </c>
      <c r="B1724" s="46" t="s">
        <v>6805</v>
      </c>
      <c r="C1724" s="46" t="s">
        <v>6332</v>
      </c>
      <c r="D1724" s="46" t="s">
        <v>6332</v>
      </c>
      <c r="E1724" s="47" t="s">
        <v>3932</v>
      </c>
    </row>
    <row r="1725" spans="1:5">
      <c r="A1725" s="45" t="s">
        <v>1071</v>
      </c>
      <c r="B1725" s="46" t="s">
        <v>6806</v>
      </c>
      <c r="C1725" s="46" t="s">
        <v>6332</v>
      </c>
      <c r="D1725" s="46" t="s">
        <v>6332</v>
      </c>
      <c r="E1725" s="47" t="s">
        <v>3932</v>
      </c>
    </row>
    <row r="1726" spans="1:5">
      <c r="A1726" s="45" t="s">
        <v>6807</v>
      </c>
      <c r="B1726" s="46" t="s">
        <v>6808</v>
      </c>
      <c r="C1726" s="46" t="s">
        <v>6332</v>
      </c>
      <c r="D1726" s="46" t="s">
        <v>6332</v>
      </c>
      <c r="E1726" s="47" t="s">
        <v>3932</v>
      </c>
    </row>
    <row r="1727" spans="1:5">
      <c r="A1727" s="45" t="s">
        <v>1198</v>
      </c>
      <c r="B1727" s="46" t="s">
        <v>6809</v>
      </c>
      <c r="C1727" s="46" t="s">
        <v>6332</v>
      </c>
      <c r="D1727" s="46" t="s">
        <v>6332</v>
      </c>
      <c r="E1727" s="47" t="s">
        <v>3932</v>
      </c>
    </row>
    <row r="1728" spans="1:5">
      <c r="A1728" s="45" t="s">
        <v>611</v>
      </c>
      <c r="B1728" s="46" t="s">
        <v>6810</v>
      </c>
      <c r="C1728" s="46" t="s">
        <v>6332</v>
      </c>
      <c r="D1728" s="46" t="s">
        <v>6332</v>
      </c>
      <c r="E1728" s="47" t="s">
        <v>3932</v>
      </c>
    </row>
    <row r="1729" spans="1:5">
      <c r="A1729" s="45" t="s">
        <v>6811</v>
      </c>
      <c r="B1729" s="46" t="s">
        <v>6812</v>
      </c>
      <c r="C1729" s="46" t="s">
        <v>6332</v>
      </c>
      <c r="D1729" s="46" t="s">
        <v>6332</v>
      </c>
      <c r="E1729" s="47" t="s">
        <v>3932</v>
      </c>
    </row>
    <row r="1730" spans="1:5">
      <c r="A1730" s="45" t="s">
        <v>6813</v>
      </c>
      <c r="B1730" s="46" t="s">
        <v>6814</v>
      </c>
      <c r="C1730" s="46" t="s">
        <v>6332</v>
      </c>
      <c r="D1730" s="46" t="s">
        <v>6332</v>
      </c>
      <c r="E1730" s="47" t="s">
        <v>3932</v>
      </c>
    </row>
    <row r="1731" spans="1:5">
      <c r="A1731" s="45" t="s">
        <v>6815</v>
      </c>
      <c r="B1731" s="46" t="s">
        <v>6816</v>
      </c>
      <c r="C1731" s="46" t="s">
        <v>6332</v>
      </c>
      <c r="D1731" s="46" t="s">
        <v>6332</v>
      </c>
      <c r="E1731" s="47" t="s">
        <v>3932</v>
      </c>
    </row>
    <row r="1732" spans="1:5">
      <c r="A1732" s="45" t="s">
        <v>6817</v>
      </c>
      <c r="B1732" s="46" t="s">
        <v>6818</v>
      </c>
      <c r="C1732" s="46" t="s">
        <v>6332</v>
      </c>
      <c r="D1732" s="46" t="s">
        <v>6332</v>
      </c>
      <c r="E1732" s="47" t="s">
        <v>3932</v>
      </c>
    </row>
    <row r="1733" spans="1:5">
      <c r="A1733" s="45" t="s">
        <v>6819</v>
      </c>
      <c r="B1733" s="46" t="s">
        <v>6820</v>
      </c>
      <c r="C1733" s="46" t="s">
        <v>6332</v>
      </c>
      <c r="D1733" s="46" t="s">
        <v>6332</v>
      </c>
      <c r="E1733" s="47" t="s">
        <v>3932</v>
      </c>
    </row>
    <row r="1734" spans="1:5">
      <c r="A1734" s="45" t="s">
        <v>6821</v>
      </c>
      <c r="B1734" s="46" t="s">
        <v>6822</v>
      </c>
      <c r="C1734" s="46" t="s">
        <v>6332</v>
      </c>
      <c r="D1734" s="46" t="s">
        <v>6332</v>
      </c>
      <c r="E1734" s="47" t="s">
        <v>3932</v>
      </c>
    </row>
    <row r="1735" spans="1:5">
      <c r="A1735" s="45" t="s">
        <v>6823</v>
      </c>
      <c r="B1735" s="46" t="s">
        <v>6824</v>
      </c>
      <c r="C1735" s="46" t="s">
        <v>6332</v>
      </c>
      <c r="D1735" s="46" t="s">
        <v>6332</v>
      </c>
      <c r="E1735" s="47" t="s">
        <v>3932</v>
      </c>
    </row>
    <row r="1736" spans="1:5">
      <c r="A1736" s="45" t="s">
        <v>6825</v>
      </c>
      <c r="B1736" s="46" t="s">
        <v>6826</v>
      </c>
      <c r="C1736" s="46" t="s">
        <v>6332</v>
      </c>
      <c r="D1736" s="46" t="s">
        <v>6332</v>
      </c>
      <c r="E1736" s="47" t="s">
        <v>3932</v>
      </c>
    </row>
    <row r="1737" spans="1:5">
      <c r="A1737" s="45" t="s">
        <v>6827</v>
      </c>
      <c r="B1737" s="46" t="s">
        <v>6828</v>
      </c>
      <c r="C1737" s="46" t="s">
        <v>6332</v>
      </c>
      <c r="D1737" s="46" t="s">
        <v>6332</v>
      </c>
      <c r="E1737" s="47" t="s">
        <v>3932</v>
      </c>
    </row>
    <row r="1738" spans="1:5">
      <c r="A1738" s="45" t="s">
        <v>6829</v>
      </c>
      <c r="B1738" s="46" t="s">
        <v>6830</v>
      </c>
      <c r="C1738" s="46" t="s">
        <v>6332</v>
      </c>
      <c r="D1738" s="46" t="s">
        <v>6332</v>
      </c>
      <c r="E1738" s="47" t="s">
        <v>3932</v>
      </c>
    </row>
    <row r="1739" spans="1:5">
      <c r="A1739" s="45" t="s">
        <v>618</v>
      </c>
      <c r="B1739" s="46" t="s">
        <v>6831</v>
      </c>
      <c r="C1739" s="46" t="s">
        <v>6332</v>
      </c>
      <c r="D1739" s="46" t="s">
        <v>6332</v>
      </c>
      <c r="E1739" s="47" t="s">
        <v>3932</v>
      </c>
    </row>
    <row r="1740" spans="1:5">
      <c r="A1740" s="45" t="s">
        <v>6832</v>
      </c>
      <c r="B1740" s="46" t="s">
        <v>6833</v>
      </c>
      <c r="C1740" s="46" t="s">
        <v>6332</v>
      </c>
      <c r="D1740" s="46" t="s">
        <v>6332</v>
      </c>
      <c r="E1740" s="47" t="s">
        <v>3932</v>
      </c>
    </row>
    <row r="1741" spans="1:5">
      <c r="A1741" s="45" t="s">
        <v>6834</v>
      </c>
      <c r="B1741" s="46" t="s">
        <v>6835</v>
      </c>
      <c r="C1741" s="46" t="s">
        <v>6332</v>
      </c>
      <c r="D1741" s="46" t="s">
        <v>6332</v>
      </c>
      <c r="E1741" s="47" t="s">
        <v>3932</v>
      </c>
    </row>
    <row r="1742" spans="1:5">
      <c r="A1742" s="45" t="s">
        <v>6836</v>
      </c>
      <c r="B1742" s="46" t="s">
        <v>6837</v>
      </c>
      <c r="C1742" s="46" t="s">
        <v>6332</v>
      </c>
      <c r="D1742" s="46" t="s">
        <v>6332</v>
      </c>
      <c r="E1742" s="47" t="s">
        <v>3932</v>
      </c>
    </row>
    <row r="1743" spans="1:5">
      <c r="A1743" s="45" t="s">
        <v>2729</v>
      </c>
      <c r="B1743" s="46" t="s">
        <v>6838</v>
      </c>
      <c r="C1743" s="46" t="s">
        <v>6332</v>
      </c>
      <c r="D1743" s="46" t="s">
        <v>6332</v>
      </c>
      <c r="E1743" s="47" t="s">
        <v>3932</v>
      </c>
    </row>
    <row r="1744" spans="1:5">
      <c r="A1744" s="45" t="s">
        <v>6839</v>
      </c>
      <c r="B1744" s="46" t="s">
        <v>6840</v>
      </c>
      <c r="C1744" s="46" t="s">
        <v>6332</v>
      </c>
      <c r="D1744" s="46" t="s">
        <v>6332</v>
      </c>
      <c r="E1744" s="47" t="s">
        <v>3932</v>
      </c>
    </row>
    <row r="1745" spans="1:5">
      <c r="A1745" s="45" t="s">
        <v>6841</v>
      </c>
      <c r="B1745" s="46" t="s">
        <v>6842</v>
      </c>
      <c r="C1745" s="46" t="s">
        <v>6332</v>
      </c>
      <c r="D1745" s="46" t="s">
        <v>6332</v>
      </c>
      <c r="E1745" s="47" t="s">
        <v>3932</v>
      </c>
    </row>
    <row r="1746" spans="1:5">
      <c r="A1746" s="45" t="s">
        <v>6843</v>
      </c>
      <c r="B1746" s="46" t="s">
        <v>6844</v>
      </c>
      <c r="C1746" s="46" t="s">
        <v>6332</v>
      </c>
      <c r="D1746" s="46" t="s">
        <v>6332</v>
      </c>
      <c r="E1746" s="47" t="s">
        <v>3932</v>
      </c>
    </row>
    <row r="1747" spans="1:5">
      <c r="A1747" s="45" t="s">
        <v>6845</v>
      </c>
      <c r="B1747" s="46" t="s">
        <v>6846</v>
      </c>
      <c r="C1747" s="46" t="s">
        <v>6332</v>
      </c>
      <c r="D1747" s="46" t="s">
        <v>6332</v>
      </c>
      <c r="E1747" s="47" t="s">
        <v>3932</v>
      </c>
    </row>
    <row r="1748" spans="1:5">
      <c r="A1748" s="45" t="s">
        <v>6847</v>
      </c>
      <c r="B1748" s="46" t="s">
        <v>6848</v>
      </c>
      <c r="C1748" s="46" t="s">
        <v>6332</v>
      </c>
      <c r="D1748" s="46" t="s">
        <v>6332</v>
      </c>
      <c r="E1748" s="47" t="s">
        <v>3932</v>
      </c>
    </row>
    <row r="1749" spans="1:5">
      <c r="A1749" s="45" t="s">
        <v>6849</v>
      </c>
      <c r="B1749" s="46" t="s">
        <v>6850</v>
      </c>
      <c r="C1749" s="46" t="s">
        <v>6332</v>
      </c>
      <c r="D1749" s="46" t="s">
        <v>6332</v>
      </c>
      <c r="E1749" s="47" t="s">
        <v>3932</v>
      </c>
    </row>
    <row r="1750" spans="1:5">
      <c r="A1750" s="45" t="s">
        <v>6851</v>
      </c>
      <c r="B1750" s="46" t="s">
        <v>6852</v>
      </c>
      <c r="C1750" s="46" t="s">
        <v>6332</v>
      </c>
      <c r="D1750" s="46" t="s">
        <v>6332</v>
      </c>
      <c r="E1750" s="47" t="s">
        <v>3932</v>
      </c>
    </row>
    <row r="1751" spans="1:5">
      <c r="A1751" s="45" t="s">
        <v>6853</v>
      </c>
      <c r="B1751" s="46" t="s">
        <v>6854</v>
      </c>
      <c r="C1751" s="46" t="s">
        <v>6332</v>
      </c>
      <c r="D1751" s="46" t="s">
        <v>6332</v>
      </c>
      <c r="E1751" s="47" t="s">
        <v>3932</v>
      </c>
    </row>
    <row r="1752" spans="1:5">
      <c r="A1752" s="45" t="s">
        <v>6855</v>
      </c>
      <c r="B1752" s="46" t="s">
        <v>6856</v>
      </c>
      <c r="C1752" s="46" t="s">
        <v>6332</v>
      </c>
      <c r="D1752" s="46" t="s">
        <v>6332</v>
      </c>
      <c r="E1752" s="47" t="s">
        <v>3932</v>
      </c>
    </row>
    <row r="1753" spans="1:5">
      <c r="A1753" s="45" t="s">
        <v>6857</v>
      </c>
      <c r="B1753" s="46" t="s">
        <v>6858</v>
      </c>
      <c r="C1753" s="46" t="s">
        <v>6332</v>
      </c>
      <c r="D1753" s="46" t="s">
        <v>6332</v>
      </c>
      <c r="E1753" s="47" t="s">
        <v>3932</v>
      </c>
    </row>
    <row r="1754" spans="1:5">
      <c r="A1754" s="45" t="s">
        <v>3612</v>
      </c>
      <c r="B1754" s="46" t="s">
        <v>6859</v>
      </c>
      <c r="C1754" s="46" t="s">
        <v>6332</v>
      </c>
      <c r="D1754" s="46" t="s">
        <v>6332</v>
      </c>
      <c r="E1754" s="47" t="s">
        <v>3932</v>
      </c>
    </row>
    <row r="1755" spans="1:5">
      <c r="A1755" s="45" t="s">
        <v>6860</v>
      </c>
      <c r="B1755" s="46" t="s">
        <v>6861</v>
      </c>
      <c r="C1755" s="46" t="s">
        <v>6862</v>
      </c>
      <c r="D1755" s="46" t="s">
        <v>6332</v>
      </c>
      <c r="E1755" s="47" t="s">
        <v>4192</v>
      </c>
    </row>
    <row r="1756" spans="1:5">
      <c r="A1756" s="45" t="s">
        <v>6863</v>
      </c>
      <c r="B1756" s="46" t="s">
        <v>6864</v>
      </c>
      <c r="C1756" s="46" t="s">
        <v>6862</v>
      </c>
      <c r="D1756" s="46" t="s">
        <v>6332</v>
      </c>
      <c r="E1756" s="47" t="s">
        <v>4192</v>
      </c>
    </row>
    <row r="1757" spans="1:5">
      <c r="A1757" s="45" t="s">
        <v>6865</v>
      </c>
      <c r="B1757" s="46" t="s">
        <v>6866</v>
      </c>
      <c r="C1757" s="46" t="s">
        <v>6862</v>
      </c>
      <c r="D1757" s="46" t="s">
        <v>6332</v>
      </c>
      <c r="E1757" s="47" t="s">
        <v>4192</v>
      </c>
    </row>
    <row r="1758" spans="1:5">
      <c r="A1758" s="45" t="s">
        <v>6867</v>
      </c>
      <c r="B1758" s="46" t="s">
        <v>6868</v>
      </c>
      <c r="C1758" s="46" t="s">
        <v>6862</v>
      </c>
      <c r="D1758" s="46" t="s">
        <v>6332</v>
      </c>
      <c r="E1758" s="47" t="s">
        <v>4192</v>
      </c>
    </row>
    <row r="1759" spans="1:5">
      <c r="A1759" s="45" t="s">
        <v>6869</v>
      </c>
      <c r="B1759" s="46" t="s">
        <v>6870</v>
      </c>
      <c r="C1759" s="46" t="s">
        <v>6862</v>
      </c>
      <c r="D1759" s="46" t="s">
        <v>6332</v>
      </c>
      <c r="E1759" s="47" t="s">
        <v>4192</v>
      </c>
    </row>
    <row r="1760" spans="1:5">
      <c r="A1760" s="45" t="s">
        <v>6871</v>
      </c>
      <c r="B1760" s="46" t="s">
        <v>6872</v>
      </c>
      <c r="C1760" s="46" t="s">
        <v>6862</v>
      </c>
      <c r="D1760" s="46" t="s">
        <v>6332</v>
      </c>
      <c r="E1760" s="47" t="s">
        <v>4192</v>
      </c>
    </row>
    <row r="1761" spans="1:5">
      <c r="A1761" s="45" t="s">
        <v>6873</v>
      </c>
      <c r="B1761" s="46" t="s">
        <v>6874</v>
      </c>
      <c r="C1761" s="46" t="s">
        <v>6862</v>
      </c>
      <c r="D1761" s="46" t="s">
        <v>6332</v>
      </c>
      <c r="E1761" s="47" t="s">
        <v>4192</v>
      </c>
    </row>
    <row r="1762" spans="1:5">
      <c r="A1762" s="45" t="s">
        <v>1902</v>
      </c>
      <c r="B1762" s="46" t="s">
        <v>6875</v>
      </c>
      <c r="C1762" s="46" t="s">
        <v>6862</v>
      </c>
      <c r="D1762" s="46" t="s">
        <v>6332</v>
      </c>
      <c r="E1762" s="47" t="s">
        <v>4192</v>
      </c>
    </row>
    <row r="1763" spans="1:5">
      <c r="A1763" s="45" t="s">
        <v>6876</v>
      </c>
      <c r="B1763" s="46" t="s">
        <v>6877</v>
      </c>
      <c r="C1763" s="46" t="s">
        <v>6862</v>
      </c>
      <c r="D1763" s="46" t="s">
        <v>6332</v>
      </c>
      <c r="E1763" s="47" t="s">
        <v>4192</v>
      </c>
    </row>
    <row r="1764" spans="1:5">
      <c r="A1764" s="45" t="s">
        <v>6878</v>
      </c>
      <c r="B1764" s="46" t="s">
        <v>6879</v>
      </c>
      <c r="C1764" s="46" t="s">
        <v>6862</v>
      </c>
      <c r="D1764" s="46" t="s">
        <v>6332</v>
      </c>
      <c r="E1764" s="47" t="s">
        <v>4192</v>
      </c>
    </row>
    <row r="1765" spans="1:5">
      <c r="A1765" s="45" t="s">
        <v>6880</v>
      </c>
      <c r="B1765" s="46" t="s">
        <v>6881</v>
      </c>
      <c r="C1765" s="46" t="s">
        <v>6862</v>
      </c>
      <c r="D1765" s="46" t="s">
        <v>6332</v>
      </c>
      <c r="E1765" s="47" t="s">
        <v>4192</v>
      </c>
    </row>
    <row r="1766" spans="1:5">
      <c r="A1766" s="45" t="s">
        <v>6882</v>
      </c>
      <c r="B1766" s="46" t="s">
        <v>6883</v>
      </c>
      <c r="C1766" s="46" t="s">
        <v>6862</v>
      </c>
      <c r="D1766" s="46" t="s">
        <v>6332</v>
      </c>
      <c r="E1766" s="47" t="s">
        <v>4192</v>
      </c>
    </row>
    <row r="1767" spans="1:5">
      <c r="A1767" s="45" t="s">
        <v>6884</v>
      </c>
      <c r="B1767" s="46" t="s">
        <v>6885</v>
      </c>
      <c r="C1767" s="46" t="s">
        <v>6862</v>
      </c>
      <c r="D1767" s="46" t="s">
        <v>6332</v>
      </c>
      <c r="E1767" s="47" t="s">
        <v>4192</v>
      </c>
    </row>
    <row r="1768" spans="1:5">
      <c r="A1768" s="45" t="s">
        <v>1085</v>
      </c>
      <c r="B1768" s="46" t="s">
        <v>6886</v>
      </c>
      <c r="C1768" s="46" t="s">
        <v>6862</v>
      </c>
      <c r="D1768" s="46" t="s">
        <v>6332</v>
      </c>
      <c r="E1768" s="47" t="s">
        <v>4192</v>
      </c>
    </row>
    <row r="1769" spans="1:5">
      <c r="A1769" s="45" t="s">
        <v>1635</v>
      </c>
      <c r="B1769" s="46" t="s">
        <v>6887</v>
      </c>
      <c r="C1769" s="46" t="s">
        <v>6862</v>
      </c>
      <c r="D1769" s="46" t="s">
        <v>6332</v>
      </c>
      <c r="E1769" s="47" t="s">
        <v>4192</v>
      </c>
    </row>
    <row r="1770" spans="1:5">
      <c r="A1770" s="45" t="s">
        <v>6888</v>
      </c>
      <c r="B1770" s="46" t="s">
        <v>6889</v>
      </c>
      <c r="C1770" s="46" t="s">
        <v>6862</v>
      </c>
      <c r="D1770" s="46" t="s">
        <v>6332</v>
      </c>
      <c r="E1770" s="47" t="s">
        <v>4192</v>
      </c>
    </row>
    <row r="1771" spans="1:5">
      <c r="A1771" s="45" t="s">
        <v>6890</v>
      </c>
      <c r="B1771" s="46" t="s">
        <v>6891</v>
      </c>
      <c r="C1771" s="46" t="s">
        <v>6862</v>
      </c>
      <c r="D1771" s="46" t="s">
        <v>6332</v>
      </c>
      <c r="E1771" s="47" t="s">
        <v>4192</v>
      </c>
    </row>
    <row r="1772" spans="1:5">
      <c r="A1772" s="45" t="s">
        <v>1035</v>
      </c>
      <c r="B1772" s="46" t="s">
        <v>6892</v>
      </c>
      <c r="C1772" s="46" t="s">
        <v>6862</v>
      </c>
      <c r="D1772" s="46" t="s">
        <v>6332</v>
      </c>
      <c r="E1772" s="47" t="s">
        <v>4192</v>
      </c>
    </row>
    <row r="1773" spans="1:5">
      <c r="A1773" s="45" t="s">
        <v>6893</v>
      </c>
      <c r="B1773" s="46" t="s">
        <v>6894</v>
      </c>
      <c r="C1773" s="46" t="s">
        <v>6862</v>
      </c>
      <c r="D1773" s="46" t="s">
        <v>6332</v>
      </c>
      <c r="E1773" s="47" t="s">
        <v>4192</v>
      </c>
    </row>
    <row r="1774" spans="1:5">
      <c r="A1774" s="45" t="s">
        <v>6895</v>
      </c>
      <c r="B1774" s="46" t="s">
        <v>6896</v>
      </c>
      <c r="C1774" s="46" t="s">
        <v>6862</v>
      </c>
      <c r="D1774" s="46" t="s">
        <v>6332</v>
      </c>
      <c r="E1774" s="47" t="s">
        <v>4192</v>
      </c>
    </row>
    <row r="1775" spans="1:5">
      <c r="A1775" s="45" t="s">
        <v>1861</v>
      </c>
      <c r="B1775" s="46" t="s">
        <v>6897</v>
      </c>
      <c r="C1775" s="46" t="s">
        <v>6862</v>
      </c>
      <c r="D1775" s="46" t="s">
        <v>6332</v>
      </c>
      <c r="E1775" s="47" t="s">
        <v>4192</v>
      </c>
    </row>
    <row r="1776" spans="1:5">
      <c r="A1776" s="45" t="s">
        <v>6898</v>
      </c>
      <c r="B1776" s="46" t="s">
        <v>6899</v>
      </c>
      <c r="C1776" s="46" t="s">
        <v>6862</v>
      </c>
      <c r="D1776" s="46" t="s">
        <v>6332</v>
      </c>
      <c r="E1776" s="47" t="s">
        <v>4192</v>
      </c>
    </row>
    <row r="1777" spans="1:5">
      <c r="A1777" s="45" t="s">
        <v>6900</v>
      </c>
      <c r="B1777" s="46" t="s">
        <v>6901</v>
      </c>
      <c r="C1777" s="46" t="s">
        <v>6862</v>
      </c>
      <c r="D1777" s="46" t="s">
        <v>6332</v>
      </c>
      <c r="E1777" s="47" t="s">
        <v>4192</v>
      </c>
    </row>
    <row r="1778" spans="1:5">
      <c r="A1778" s="45" t="s">
        <v>855</v>
      </c>
      <c r="B1778" s="46" t="s">
        <v>6902</v>
      </c>
      <c r="C1778" s="46" t="s">
        <v>6862</v>
      </c>
      <c r="D1778" s="46" t="s">
        <v>6332</v>
      </c>
      <c r="E1778" s="47" t="s">
        <v>4192</v>
      </c>
    </row>
    <row r="1779" spans="1:5">
      <c r="A1779" s="45" t="s">
        <v>6903</v>
      </c>
      <c r="B1779" s="46" t="s">
        <v>6904</v>
      </c>
      <c r="C1779" s="46" t="s">
        <v>6862</v>
      </c>
      <c r="D1779" s="46" t="s">
        <v>6332</v>
      </c>
      <c r="E1779" s="47" t="s">
        <v>4192</v>
      </c>
    </row>
    <row r="1780" spans="1:5">
      <c r="A1780" s="45" t="s">
        <v>6905</v>
      </c>
      <c r="B1780" s="46" t="s">
        <v>6906</v>
      </c>
      <c r="C1780" s="46" t="s">
        <v>6862</v>
      </c>
      <c r="D1780" s="46" t="s">
        <v>6332</v>
      </c>
      <c r="E1780" s="47" t="s">
        <v>4192</v>
      </c>
    </row>
    <row r="1781" spans="1:5">
      <c r="A1781" s="45" t="s">
        <v>6907</v>
      </c>
      <c r="B1781" s="46" t="s">
        <v>6908</v>
      </c>
      <c r="C1781" s="46" t="s">
        <v>6862</v>
      </c>
      <c r="D1781" s="46" t="s">
        <v>6332</v>
      </c>
      <c r="E1781" s="47" t="s">
        <v>4192</v>
      </c>
    </row>
    <row r="1782" spans="1:5">
      <c r="A1782" s="45" t="s">
        <v>6909</v>
      </c>
      <c r="B1782" s="46" t="s">
        <v>6910</v>
      </c>
      <c r="C1782" s="46" t="s">
        <v>6862</v>
      </c>
      <c r="D1782" s="46" t="s">
        <v>6332</v>
      </c>
      <c r="E1782" s="47" t="s">
        <v>4192</v>
      </c>
    </row>
    <row r="1783" spans="1:5">
      <c r="A1783" s="45" t="s">
        <v>6911</v>
      </c>
      <c r="B1783" s="46" t="s">
        <v>6912</v>
      </c>
      <c r="C1783" s="46" t="s">
        <v>6862</v>
      </c>
      <c r="D1783" s="46" t="s">
        <v>6332</v>
      </c>
      <c r="E1783" s="47" t="s">
        <v>4192</v>
      </c>
    </row>
    <row r="1784" spans="1:5">
      <c r="A1784" s="45" t="s">
        <v>6913</v>
      </c>
      <c r="B1784" s="46" t="s">
        <v>6914</v>
      </c>
      <c r="C1784" s="46" t="s">
        <v>6862</v>
      </c>
      <c r="D1784" s="46" t="s">
        <v>6332</v>
      </c>
      <c r="E1784" s="47" t="s">
        <v>4192</v>
      </c>
    </row>
    <row r="1785" spans="1:5">
      <c r="A1785" s="45" t="s">
        <v>6915</v>
      </c>
      <c r="B1785" s="46" t="s">
        <v>6916</v>
      </c>
      <c r="C1785" s="46" t="s">
        <v>6862</v>
      </c>
      <c r="D1785" s="46" t="s">
        <v>6332</v>
      </c>
      <c r="E1785" s="47" t="s">
        <v>4192</v>
      </c>
    </row>
    <row r="1786" spans="1:5">
      <c r="A1786" s="45" t="s">
        <v>6917</v>
      </c>
      <c r="B1786" s="46" t="s">
        <v>6918</v>
      </c>
      <c r="C1786" s="46" t="s">
        <v>6862</v>
      </c>
      <c r="D1786" s="46" t="s">
        <v>6332</v>
      </c>
      <c r="E1786" s="47" t="s">
        <v>4192</v>
      </c>
    </row>
    <row r="1787" spans="1:5">
      <c r="A1787" s="45" t="s">
        <v>1247</v>
      </c>
      <c r="B1787" s="46" t="s">
        <v>6919</v>
      </c>
      <c r="C1787" s="46" t="s">
        <v>6862</v>
      </c>
      <c r="D1787" s="46" t="s">
        <v>6332</v>
      </c>
      <c r="E1787" s="47" t="s">
        <v>4192</v>
      </c>
    </row>
    <row r="1788" spans="1:5">
      <c r="A1788" s="45" t="s">
        <v>6920</v>
      </c>
      <c r="B1788" s="46" t="s">
        <v>6921</v>
      </c>
      <c r="C1788" s="46" t="s">
        <v>6862</v>
      </c>
      <c r="D1788" s="46" t="s">
        <v>6332</v>
      </c>
      <c r="E1788" s="47" t="s">
        <v>4192</v>
      </c>
    </row>
    <row r="1789" spans="1:5">
      <c r="A1789" s="45" t="s">
        <v>6922</v>
      </c>
      <c r="B1789" s="46" t="s">
        <v>6923</v>
      </c>
      <c r="C1789" s="46" t="s">
        <v>6862</v>
      </c>
      <c r="D1789" s="46" t="s">
        <v>6332</v>
      </c>
      <c r="E1789" s="47" t="s">
        <v>4192</v>
      </c>
    </row>
    <row r="1790" spans="1:5">
      <c r="A1790" s="45" t="s">
        <v>1196</v>
      </c>
      <c r="B1790" s="46" t="s">
        <v>6924</v>
      </c>
      <c r="C1790" s="46" t="s">
        <v>6862</v>
      </c>
      <c r="D1790" s="46" t="s">
        <v>6332</v>
      </c>
      <c r="E1790" s="47" t="s">
        <v>4192</v>
      </c>
    </row>
    <row r="1791" spans="1:5">
      <c r="A1791" s="45" t="s">
        <v>2411</v>
      </c>
      <c r="B1791" s="46" t="s">
        <v>6925</v>
      </c>
      <c r="C1791" s="46" t="s">
        <v>6862</v>
      </c>
      <c r="D1791" s="46" t="s">
        <v>6332</v>
      </c>
      <c r="E1791" s="47" t="s">
        <v>4192</v>
      </c>
    </row>
    <row r="1792" spans="1:5">
      <c r="A1792" s="45" t="s">
        <v>2413</v>
      </c>
      <c r="B1792" s="46" t="s">
        <v>6926</v>
      </c>
      <c r="C1792" s="46" t="s">
        <v>6862</v>
      </c>
      <c r="D1792" s="46" t="s">
        <v>6332</v>
      </c>
      <c r="E1792" s="47" t="s">
        <v>4192</v>
      </c>
    </row>
    <row r="1793" spans="1:5">
      <c r="A1793" s="45" t="s">
        <v>6927</v>
      </c>
      <c r="B1793" s="46" t="s">
        <v>6928</v>
      </c>
      <c r="C1793" s="46" t="s">
        <v>6862</v>
      </c>
      <c r="D1793" s="46" t="s">
        <v>6332</v>
      </c>
      <c r="E1793" s="47" t="s">
        <v>4192</v>
      </c>
    </row>
    <row r="1794" spans="1:5">
      <c r="A1794" s="45" t="s">
        <v>3405</v>
      </c>
      <c r="B1794" s="46" t="s">
        <v>6929</v>
      </c>
      <c r="C1794" s="46" t="s">
        <v>6862</v>
      </c>
      <c r="D1794" s="46" t="s">
        <v>6332</v>
      </c>
      <c r="E1794" s="47" t="s">
        <v>4192</v>
      </c>
    </row>
    <row r="1795" spans="1:5">
      <c r="A1795" s="45" t="s">
        <v>6930</v>
      </c>
      <c r="B1795" s="46" t="s">
        <v>6931</v>
      </c>
      <c r="C1795" s="46" t="s">
        <v>6862</v>
      </c>
      <c r="D1795" s="46" t="s">
        <v>6332</v>
      </c>
      <c r="E1795" s="47" t="s">
        <v>4192</v>
      </c>
    </row>
    <row r="1796" spans="1:5">
      <c r="A1796" s="45" t="s">
        <v>6932</v>
      </c>
      <c r="B1796" s="46" t="s">
        <v>6933</v>
      </c>
      <c r="C1796" s="46" t="s">
        <v>6862</v>
      </c>
      <c r="D1796" s="46" t="s">
        <v>6332</v>
      </c>
      <c r="E1796" s="47" t="s">
        <v>4192</v>
      </c>
    </row>
    <row r="1797" spans="1:5">
      <c r="A1797" s="45" t="s">
        <v>6934</v>
      </c>
      <c r="B1797" s="46" t="s">
        <v>6935</v>
      </c>
      <c r="C1797" s="46" t="s">
        <v>6862</v>
      </c>
      <c r="D1797" s="46" t="s">
        <v>6332</v>
      </c>
      <c r="E1797" s="47" t="s">
        <v>4192</v>
      </c>
    </row>
    <row r="1798" spans="1:5">
      <c r="A1798" s="45" t="s">
        <v>6936</v>
      </c>
      <c r="B1798" s="46" t="s">
        <v>6937</v>
      </c>
      <c r="C1798" s="46" t="s">
        <v>6862</v>
      </c>
      <c r="D1798" s="46" t="s">
        <v>6332</v>
      </c>
      <c r="E1798" s="47" t="s">
        <v>4192</v>
      </c>
    </row>
    <row r="1799" spans="1:5">
      <c r="A1799" s="45" t="s">
        <v>6938</v>
      </c>
      <c r="B1799" s="46" t="s">
        <v>6939</v>
      </c>
      <c r="C1799" s="46" t="s">
        <v>6862</v>
      </c>
      <c r="D1799" s="46" t="s">
        <v>6332</v>
      </c>
      <c r="E1799" s="47" t="s">
        <v>4192</v>
      </c>
    </row>
    <row r="1800" spans="1:5">
      <c r="A1800" s="45" t="s">
        <v>6940</v>
      </c>
      <c r="B1800" s="46" t="s">
        <v>6941</v>
      </c>
      <c r="C1800" s="46" t="s">
        <v>6862</v>
      </c>
      <c r="D1800" s="46" t="s">
        <v>6332</v>
      </c>
      <c r="E1800" s="47" t="s">
        <v>4192</v>
      </c>
    </row>
    <row r="1801" spans="1:5">
      <c r="A1801" s="45" t="s">
        <v>6942</v>
      </c>
      <c r="B1801" s="46" t="s">
        <v>6943</v>
      </c>
      <c r="C1801" s="46" t="s">
        <v>6862</v>
      </c>
      <c r="D1801" s="46" t="s">
        <v>6332</v>
      </c>
      <c r="E1801" s="47" t="s">
        <v>4192</v>
      </c>
    </row>
    <row r="1802" spans="1:5">
      <c r="A1802" s="45" t="s">
        <v>3245</v>
      </c>
      <c r="B1802" s="46" t="s">
        <v>6944</v>
      </c>
      <c r="C1802" s="46" t="s">
        <v>6862</v>
      </c>
      <c r="D1802" s="46" t="s">
        <v>6332</v>
      </c>
      <c r="E1802" s="47" t="s">
        <v>4192</v>
      </c>
    </row>
    <row r="1803" spans="1:5">
      <c r="A1803" s="45" t="s">
        <v>668</v>
      </c>
      <c r="B1803" s="46" t="s">
        <v>6945</v>
      </c>
      <c r="C1803" s="46" t="s">
        <v>6862</v>
      </c>
      <c r="D1803" s="46" t="s">
        <v>6332</v>
      </c>
      <c r="E1803" s="47" t="s">
        <v>4192</v>
      </c>
    </row>
    <row r="1804" spans="1:5">
      <c r="A1804" s="45" t="s">
        <v>6946</v>
      </c>
      <c r="B1804" s="46" t="s">
        <v>6947</v>
      </c>
      <c r="C1804" s="46" t="s">
        <v>6862</v>
      </c>
      <c r="D1804" s="46" t="s">
        <v>6332</v>
      </c>
      <c r="E1804" s="47" t="s">
        <v>4192</v>
      </c>
    </row>
    <row r="1805" spans="1:5">
      <c r="A1805" s="45" t="s">
        <v>672</v>
      </c>
      <c r="B1805" s="46" t="s">
        <v>6948</v>
      </c>
      <c r="C1805" s="46" t="s">
        <v>6862</v>
      </c>
      <c r="D1805" s="46" t="s">
        <v>6332</v>
      </c>
      <c r="E1805" s="47" t="s">
        <v>4192</v>
      </c>
    </row>
    <row r="1806" spans="1:5">
      <c r="A1806" s="45" t="s">
        <v>6949</v>
      </c>
      <c r="B1806" s="46" t="s">
        <v>6950</v>
      </c>
      <c r="C1806" s="46" t="s">
        <v>6862</v>
      </c>
      <c r="D1806" s="46" t="s">
        <v>6332</v>
      </c>
      <c r="E1806" s="47" t="s">
        <v>4192</v>
      </c>
    </row>
    <row r="1807" spans="1:5">
      <c r="A1807" s="45" t="s">
        <v>6951</v>
      </c>
      <c r="B1807" s="46" t="s">
        <v>6952</v>
      </c>
      <c r="C1807" s="46" t="s">
        <v>6862</v>
      </c>
      <c r="D1807" s="46" t="s">
        <v>6332</v>
      </c>
      <c r="E1807" s="47" t="s">
        <v>4192</v>
      </c>
    </row>
    <row r="1808" spans="1:5">
      <c r="A1808" s="45" t="s">
        <v>3225</v>
      </c>
      <c r="B1808" s="46" t="s">
        <v>6953</v>
      </c>
      <c r="C1808" s="46" t="s">
        <v>6862</v>
      </c>
      <c r="D1808" s="46" t="s">
        <v>6332</v>
      </c>
      <c r="E1808" s="47" t="s">
        <v>4192</v>
      </c>
    </row>
    <row r="1809" spans="1:5">
      <c r="A1809" s="45" t="s">
        <v>6954</v>
      </c>
      <c r="B1809" s="46" t="s">
        <v>6955</v>
      </c>
      <c r="C1809" s="46" t="s">
        <v>6862</v>
      </c>
      <c r="D1809" s="46" t="s">
        <v>6332</v>
      </c>
      <c r="E1809" s="47" t="s">
        <v>4192</v>
      </c>
    </row>
    <row r="1810" spans="1:5">
      <c r="A1810" s="45" t="s">
        <v>613</v>
      </c>
      <c r="B1810" s="46" t="s">
        <v>6956</v>
      </c>
      <c r="C1810" s="46" t="s">
        <v>6862</v>
      </c>
      <c r="D1810" s="46" t="s">
        <v>6332</v>
      </c>
      <c r="E1810" s="47" t="s">
        <v>4192</v>
      </c>
    </row>
    <row r="1811" spans="1:5">
      <c r="A1811" s="45" t="s">
        <v>6957</v>
      </c>
      <c r="B1811" s="46" t="s">
        <v>6958</v>
      </c>
      <c r="C1811" s="46" t="s">
        <v>6862</v>
      </c>
      <c r="D1811" s="46" t="s">
        <v>6332</v>
      </c>
      <c r="E1811" s="47" t="s">
        <v>4192</v>
      </c>
    </row>
    <row r="1812" spans="1:5">
      <c r="A1812" s="45" t="s">
        <v>6959</v>
      </c>
      <c r="B1812" s="46" t="s">
        <v>6960</v>
      </c>
      <c r="C1812" s="46" t="s">
        <v>6862</v>
      </c>
      <c r="D1812" s="46" t="s">
        <v>6332</v>
      </c>
      <c r="E1812" s="47" t="s">
        <v>4192</v>
      </c>
    </row>
    <row r="1813" spans="1:5">
      <c r="A1813" s="45" t="s">
        <v>861</v>
      </c>
      <c r="B1813" s="46" t="s">
        <v>6961</v>
      </c>
      <c r="C1813" s="46" t="s">
        <v>6862</v>
      </c>
      <c r="D1813" s="46" t="s">
        <v>6332</v>
      </c>
      <c r="E1813" s="47" t="s">
        <v>4192</v>
      </c>
    </row>
    <row r="1814" spans="1:5">
      <c r="A1814" s="45" t="s">
        <v>6962</v>
      </c>
      <c r="B1814" s="46" t="s">
        <v>6963</v>
      </c>
      <c r="C1814" s="46" t="s">
        <v>6862</v>
      </c>
      <c r="D1814" s="46" t="s">
        <v>6332</v>
      </c>
      <c r="E1814" s="47" t="s">
        <v>4192</v>
      </c>
    </row>
    <row r="1815" spans="1:5">
      <c r="A1815" s="45" t="s">
        <v>6964</v>
      </c>
      <c r="B1815" s="46" t="s">
        <v>6965</v>
      </c>
      <c r="C1815" s="46" t="s">
        <v>6862</v>
      </c>
      <c r="D1815" s="46" t="s">
        <v>6332</v>
      </c>
      <c r="E1815" s="47" t="s">
        <v>4192</v>
      </c>
    </row>
    <row r="1816" spans="1:5">
      <c r="A1816" s="45" t="s">
        <v>842</v>
      </c>
      <c r="B1816" s="46" t="s">
        <v>6966</v>
      </c>
      <c r="C1816" s="46" t="s">
        <v>6862</v>
      </c>
      <c r="D1816" s="46" t="s">
        <v>6332</v>
      </c>
      <c r="E1816" s="47" t="s">
        <v>4192</v>
      </c>
    </row>
    <row r="1817" spans="1:5">
      <c r="A1817" s="45" t="s">
        <v>966</v>
      </c>
      <c r="B1817" s="46" t="s">
        <v>6967</v>
      </c>
      <c r="C1817" s="46" t="s">
        <v>6862</v>
      </c>
      <c r="D1817" s="46" t="s">
        <v>6332</v>
      </c>
      <c r="E1817" s="47" t="s">
        <v>4192</v>
      </c>
    </row>
    <row r="1818" spans="1:5">
      <c r="A1818" s="45" t="s">
        <v>6968</v>
      </c>
      <c r="B1818" s="46" t="s">
        <v>6969</v>
      </c>
      <c r="C1818" s="46" t="s">
        <v>6862</v>
      </c>
      <c r="D1818" s="46" t="s">
        <v>6332</v>
      </c>
      <c r="E1818" s="47" t="s">
        <v>4192</v>
      </c>
    </row>
    <row r="1819" spans="1:5">
      <c r="A1819" s="45" t="s">
        <v>6970</v>
      </c>
      <c r="B1819" s="46" t="s">
        <v>6971</v>
      </c>
      <c r="C1819" s="46" t="s">
        <v>6862</v>
      </c>
      <c r="D1819" s="46" t="s">
        <v>6332</v>
      </c>
      <c r="E1819" s="47" t="s">
        <v>4192</v>
      </c>
    </row>
    <row r="1820" spans="1:5">
      <c r="A1820" s="45" t="s">
        <v>1255</v>
      </c>
      <c r="B1820" s="46" t="s">
        <v>6972</v>
      </c>
      <c r="C1820" s="46" t="s">
        <v>6862</v>
      </c>
      <c r="D1820" s="46" t="s">
        <v>6332</v>
      </c>
      <c r="E1820" s="47" t="s">
        <v>4192</v>
      </c>
    </row>
    <row r="1821" spans="1:5">
      <c r="A1821" s="45" t="s">
        <v>6973</v>
      </c>
      <c r="B1821" s="46" t="s">
        <v>6974</v>
      </c>
      <c r="C1821" s="46" t="s">
        <v>6862</v>
      </c>
      <c r="D1821" s="46" t="s">
        <v>6332</v>
      </c>
      <c r="E1821" s="47" t="s">
        <v>4192</v>
      </c>
    </row>
    <row r="1822" spans="1:5">
      <c r="A1822" s="45" t="s">
        <v>6975</v>
      </c>
      <c r="B1822" s="46" t="s">
        <v>6976</v>
      </c>
      <c r="C1822" s="46" t="s">
        <v>6862</v>
      </c>
      <c r="D1822" s="46" t="s">
        <v>6332</v>
      </c>
      <c r="E1822" s="47" t="s">
        <v>4192</v>
      </c>
    </row>
    <row r="1823" spans="1:5">
      <c r="A1823" s="45" t="s">
        <v>1179</v>
      </c>
      <c r="B1823" s="46" t="s">
        <v>6977</v>
      </c>
      <c r="C1823" s="46" t="s">
        <v>6862</v>
      </c>
      <c r="D1823" s="46" t="s">
        <v>6332</v>
      </c>
      <c r="E1823" s="47" t="s">
        <v>4192</v>
      </c>
    </row>
    <row r="1824" spans="1:5">
      <c r="A1824" s="45" t="s">
        <v>1856</v>
      </c>
      <c r="B1824" s="46" t="s">
        <v>6978</v>
      </c>
      <c r="C1824" s="46" t="s">
        <v>6862</v>
      </c>
      <c r="D1824" s="46" t="s">
        <v>6332</v>
      </c>
      <c r="E1824" s="47" t="s">
        <v>4192</v>
      </c>
    </row>
    <row r="1825" spans="1:5">
      <c r="A1825" s="45" t="s">
        <v>624</v>
      </c>
      <c r="B1825" s="46" t="s">
        <v>6979</v>
      </c>
      <c r="C1825" s="46" t="s">
        <v>6862</v>
      </c>
      <c r="D1825" s="46" t="s">
        <v>6332</v>
      </c>
      <c r="E1825" s="47" t="s">
        <v>4192</v>
      </c>
    </row>
    <row r="1826" spans="1:5">
      <c r="A1826" s="45" t="s">
        <v>6980</v>
      </c>
      <c r="B1826" s="46" t="s">
        <v>6981</v>
      </c>
      <c r="C1826" s="46" t="s">
        <v>6862</v>
      </c>
      <c r="D1826" s="46" t="s">
        <v>6332</v>
      </c>
      <c r="E1826" s="47" t="s">
        <v>4192</v>
      </c>
    </row>
    <row r="1827" spans="1:5">
      <c r="A1827" s="45" t="s">
        <v>6982</v>
      </c>
      <c r="B1827" s="46" t="s">
        <v>6983</v>
      </c>
      <c r="C1827" s="46" t="s">
        <v>6862</v>
      </c>
      <c r="D1827" s="46" t="s">
        <v>6332</v>
      </c>
      <c r="E1827" s="47" t="s">
        <v>4192</v>
      </c>
    </row>
    <row r="1828" spans="1:5">
      <c r="A1828" s="45" t="s">
        <v>6984</v>
      </c>
      <c r="B1828" s="46" t="s">
        <v>5247</v>
      </c>
      <c r="C1828" s="46" t="s">
        <v>6862</v>
      </c>
      <c r="D1828" s="46" t="s">
        <v>6332</v>
      </c>
      <c r="E1828" s="47" t="s">
        <v>4192</v>
      </c>
    </row>
    <row r="1829" spans="1:5">
      <c r="A1829" s="45" t="s">
        <v>6985</v>
      </c>
      <c r="B1829" s="46" t="s">
        <v>6986</v>
      </c>
      <c r="C1829" s="46" t="s">
        <v>6862</v>
      </c>
      <c r="D1829" s="46" t="s">
        <v>6332</v>
      </c>
      <c r="E1829" s="47" t="s">
        <v>4192</v>
      </c>
    </row>
    <row r="1830" spans="1:5">
      <c r="A1830" s="45" t="s">
        <v>6987</v>
      </c>
      <c r="B1830" s="46" t="s">
        <v>6988</v>
      </c>
      <c r="C1830" s="46" t="s">
        <v>6862</v>
      </c>
      <c r="D1830" s="46" t="s">
        <v>6332</v>
      </c>
      <c r="E1830" s="47" t="s">
        <v>4192</v>
      </c>
    </row>
    <row r="1831" spans="1:5">
      <c r="A1831" s="45" t="s">
        <v>865</v>
      </c>
      <c r="B1831" s="46" t="s">
        <v>6989</v>
      </c>
      <c r="C1831" s="46" t="s">
        <v>6862</v>
      </c>
      <c r="D1831" s="46" t="s">
        <v>6332</v>
      </c>
      <c r="E1831" s="47" t="s">
        <v>4192</v>
      </c>
    </row>
    <row r="1832" spans="1:5">
      <c r="A1832" s="45" t="s">
        <v>6990</v>
      </c>
      <c r="B1832" s="46" t="s">
        <v>6991</v>
      </c>
      <c r="C1832" s="46" t="s">
        <v>6862</v>
      </c>
      <c r="D1832" s="46" t="s">
        <v>6332</v>
      </c>
      <c r="E1832" s="47" t="s">
        <v>4192</v>
      </c>
    </row>
    <row r="1833" spans="1:5">
      <c r="A1833" s="45" t="s">
        <v>6992</v>
      </c>
      <c r="B1833" s="46" t="s">
        <v>6993</v>
      </c>
      <c r="C1833" s="46" t="s">
        <v>6862</v>
      </c>
      <c r="D1833" s="46" t="s">
        <v>6332</v>
      </c>
      <c r="E1833" s="47" t="s">
        <v>4192</v>
      </c>
    </row>
    <row r="1834" spans="1:5">
      <c r="A1834" s="45" t="s">
        <v>6994</v>
      </c>
      <c r="B1834" s="46" t="s">
        <v>6995</v>
      </c>
      <c r="C1834" s="46" t="s">
        <v>6862</v>
      </c>
      <c r="D1834" s="46" t="s">
        <v>6332</v>
      </c>
      <c r="E1834" s="47" t="s">
        <v>4192</v>
      </c>
    </row>
    <row r="1835" spans="1:5">
      <c r="A1835" s="45" t="s">
        <v>6996</v>
      </c>
      <c r="B1835" s="46" t="s">
        <v>6997</v>
      </c>
      <c r="C1835" s="46" t="s">
        <v>6862</v>
      </c>
      <c r="D1835" s="46" t="s">
        <v>6332</v>
      </c>
      <c r="E1835" s="47" t="s">
        <v>4192</v>
      </c>
    </row>
    <row r="1836" spans="1:5">
      <c r="A1836" s="45" t="s">
        <v>6998</v>
      </c>
      <c r="B1836" s="46" t="s">
        <v>6999</v>
      </c>
      <c r="C1836" s="46" t="s">
        <v>6862</v>
      </c>
      <c r="D1836" s="46" t="s">
        <v>6332</v>
      </c>
      <c r="E1836" s="47" t="s">
        <v>4192</v>
      </c>
    </row>
    <row r="1837" spans="1:5">
      <c r="A1837" s="45" t="s">
        <v>7000</v>
      </c>
      <c r="B1837" s="46" t="s">
        <v>7001</v>
      </c>
      <c r="C1837" s="46" t="s">
        <v>7002</v>
      </c>
      <c r="D1837" s="46" t="s">
        <v>6332</v>
      </c>
      <c r="E1837" s="47" t="s">
        <v>4460</v>
      </c>
    </row>
    <row r="1838" spans="1:5">
      <c r="A1838" s="45" t="s">
        <v>7003</v>
      </c>
      <c r="B1838" s="46" t="s">
        <v>7004</v>
      </c>
      <c r="C1838" s="46" t="s">
        <v>7002</v>
      </c>
      <c r="D1838" s="46" t="s">
        <v>6332</v>
      </c>
      <c r="E1838" s="47" t="s">
        <v>4460</v>
      </c>
    </row>
    <row r="1839" spans="1:5">
      <c r="A1839" s="45" t="s">
        <v>7005</v>
      </c>
      <c r="B1839" s="46" t="s">
        <v>7006</v>
      </c>
      <c r="C1839" s="46" t="s">
        <v>7002</v>
      </c>
      <c r="D1839" s="46" t="s">
        <v>6332</v>
      </c>
      <c r="E1839" s="47" t="s">
        <v>4460</v>
      </c>
    </row>
    <row r="1840" spans="1:5">
      <c r="A1840" s="45" t="s">
        <v>7007</v>
      </c>
      <c r="B1840" s="46" t="s">
        <v>7008</v>
      </c>
      <c r="C1840" s="46" t="s">
        <v>7002</v>
      </c>
      <c r="D1840" s="46" t="s">
        <v>6332</v>
      </c>
      <c r="E1840" s="47" t="s">
        <v>4460</v>
      </c>
    </row>
    <row r="1841" spans="1:5">
      <c r="A1841" s="45" t="s">
        <v>7009</v>
      </c>
      <c r="B1841" s="46" t="s">
        <v>7010</v>
      </c>
      <c r="C1841" s="46" t="s">
        <v>7002</v>
      </c>
      <c r="D1841" s="46" t="s">
        <v>6332</v>
      </c>
      <c r="E1841" s="47" t="s">
        <v>4460</v>
      </c>
    </row>
    <row r="1842" spans="1:5">
      <c r="A1842" s="45" t="s">
        <v>1495</v>
      </c>
      <c r="B1842" s="46" t="s">
        <v>7011</v>
      </c>
      <c r="C1842" s="46" t="s">
        <v>7002</v>
      </c>
      <c r="D1842" s="46" t="s">
        <v>6332</v>
      </c>
      <c r="E1842" s="47" t="s">
        <v>4460</v>
      </c>
    </row>
    <row r="1843" spans="1:5">
      <c r="A1843" s="45" t="s">
        <v>7012</v>
      </c>
      <c r="B1843" s="46" t="s">
        <v>7013</v>
      </c>
      <c r="C1843" s="46" t="s">
        <v>7002</v>
      </c>
      <c r="D1843" s="46" t="s">
        <v>6332</v>
      </c>
      <c r="E1843" s="47" t="s">
        <v>4460</v>
      </c>
    </row>
    <row r="1844" spans="1:5">
      <c r="A1844" s="45" t="s">
        <v>7014</v>
      </c>
      <c r="B1844" s="46" t="s">
        <v>7015</v>
      </c>
      <c r="C1844" s="46" t="s">
        <v>7016</v>
      </c>
      <c r="D1844" s="46" t="s">
        <v>6332</v>
      </c>
      <c r="E1844" s="47" t="s">
        <v>4517</v>
      </c>
    </row>
    <row r="1845" spans="1:5">
      <c r="A1845" s="45" t="s">
        <v>7017</v>
      </c>
      <c r="B1845" s="46" t="s">
        <v>7018</v>
      </c>
      <c r="C1845" s="46" t="s">
        <v>7016</v>
      </c>
      <c r="D1845" s="46" t="s">
        <v>6332</v>
      </c>
      <c r="E1845" s="47" t="s">
        <v>4517</v>
      </c>
    </row>
    <row r="1846" spans="1:5">
      <c r="A1846" s="45" t="s">
        <v>7019</v>
      </c>
      <c r="B1846" s="46" t="s">
        <v>7020</v>
      </c>
      <c r="C1846" s="46" t="s">
        <v>7016</v>
      </c>
      <c r="D1846" s="46" t="s">
        <v>6332</v>
      </c>
      <c r="E1846" s="47" t="s">
        <v>4517</v>
      </c>
    </row>
    <row r="1847" spans="1:5">
      <c r="A1847" s="45" t="s">
        <v>7021</v>
      </c>
      <c r="B1847" s="46" t="s">
        <v>7022</v>
      </c>
      <c r="C1847" s="46" t="s">
        <v>7016</v>
      </c>
      <c r="D1847" s="46" t="s">
        <v>6332</v>
      </c>
      <c r="E1847" s="47" t="s">
        <v>4517</v>
      </c>
    </row>
    <row r="1848" spans="1:5">
      <c r="A1848" s="45" t="s">
        <v>7023</v>
      </c>
      <c r="B1848" s="46" t="s">
        <v>7024</v>
      </c>
      <c r="C1848" s="46" t="s">
        <v>7025</v>
      </c>
      <c r="D1848" s="46" t="s">
        <v>6332</v>
      </c>
      <c r="E1848" s="47" t="s">
        <v>5261</v>
      </c>
    </row>
    <row r="1849" spans="1:5">
      <c r="A1849" s="45" t="s">
        <v>7026</v>
      </c>
      <c r="B1849" s="46" t="s">
        <v>7027</v>
      </c>
      <c r="C1849" s="46" t="s">
        <v>7028</v>
      </c>
      <c r="D1849" s="46" t="s">
        <v>7029</v>
      </c>
      <c r="E1849" s="47" t="s">
        <v>4192</v>
      </c>
    </row>
    <row r="1850" spans="1:5">
      <c r="A1850" s="45" t="s">
        <v>1115</v>
      </c>
      <c r="B1850" s="46" t="s">
        <v>7030</v>
      </c>
      <c r="C1850" s="46" t="s">
        <v>7028</v>
      </c>
      <c r="D1850" s="46" t="s">
        <v>7029</v>
      </c>
      <c r="E1850" s="47" t="s">
        <v>4192</v>
      </c>
    </row>
    <row r="1851" spans="1:5">
      <c r="A1851" s="45" t="s">
        <v>7031</v>
      </c>
      <c r="B1851" s="46" t="s">
        <v>7032</v>
      </c>
      <c r="C1851" s="46" t="s">
        <v>7028</v>
      </c>
      <c r="D1851" s="46" t="s">
        <v>7029</v>
      </c>
      <c r="E1851" s="47" t="s">
        <v>4192</v>
      </c>
    </row>
    <row r="1852" spans="1:5">
      <c r="A1852" s="45" t="s">
        <v>7033</v>
      </c>
      <c r="B1852" s="46" t="s">
        <v>7034</v>
      </c>
      <c r="C1852" s="46" t="s">
        <v>7028</v>
      </c>
      <c r="D1852" s="46" t="s">
        <v>7029</v>
      </c>
      <c r="E1852" s="47" t="s">
        <v>4192</v>
      </c>
    </row>
    <row r="1853" spans="1:5">
      <c r="A1853" s="45" t="s">
        <v>7035</v>
      </c>
      <c r="B1853" s="46" t="s">
        <v>7036</v>
      </c>
      <c r="C1853" s="46" t="s">
        <v>7037</v>
      </c>
      <c r="D1853" s="46" t="s">
        <v>7029</v>
      </c>
      <c r="E1853" s="47" t="s">
        <v>4460</v>
      </c>
    </row>
    <row r="1854" spans="1:5">
      <c r="A1854" s="45" t="s">
        <v>3187</v>
      </c>
      <c r="B1854" s="46" t="s">
        <v>7038</v>
      </c>
      <c r="C1854" s="46" t="s">
        <v>7037</v>
      </c>
      <c r="D1854" s="46" t="s">
        <v>7029</v>
      </c>
      <c r="E1854" s="47" t="s">
        <v>4460</v>
      </c>
    </row>
    <row r="1855" spans="1:5">
      <c r="A1855" s="45" t="s">
        <v>7039</v>
      </c>
      <c r="B1855" s="46" t="s">
        <v>7040</v>
      </c>
      <c r="C1855" s="46" t="s">
        <v>7037</v>
      </c>
      <c r="D1855" s="46" t="s">
        <v>7029</v>
      </c>
      <c r="E1855" s="47" t="s">
        <v>4460</v>
      </c>
    </row>
    <row r="1856" spans="1:5">
      <c r="A1856" s="45" t="s">
        <v>7041</v>
      </c>
      <c r="B1856" s="46" t="s">
        <v>7042</v>
      </c>
      <c r="C1856" s="46" t="s">
        <v>7037</v>
      </c>
      <c r="D1856" s="46" t="s">
        <v>7029</v>
      </c>
      <c r="E1856" s="47" t="s">
        <v>4460</v>
      </c>
    </row>
    <row r="1857" spans="1:5">
      <c r="A1857" s="45" t="s">
        <v>794</v>
      </c>
      <c r="B1857" s="46" t="s">
        <v>7043</v>
      </c>
      <c r="C1857" s="46" t="s">
        <v>7044</v>
      </c>
      <c r="D1857" s="46" t="s">
        <v>7029</v>
      </c>
      <c r="E1857" s="47" t="s">
        <v>4517</v>
      </c>
    </row>
    <row r="1858" spans="1:5">
      <c r="A1858" s="45" t="s">
        <v>825</v>
      </c>
      <c r="B1858" s="46" t="s">
        <v>7045</v>
      </c>
      <c r="C1858" s="46" t="s">
        <v>7044</v>
      </c>
      <c r="D1858" s="46" t="s">
        <v>7029</v>
      </c>
      <c r="E1858" s="47" t="s">
        <v>4517</v>
      </c>
    </row>
    <row r="1859" spans="1:5">
      <c r="A1859" s="45" t="s">
        <v>7046</v>
      </c>
      <c r="B1859" s="46" t="s">
        <v>7047</v>
      </c>
      <c r="C1859" s="46" t="s">
        <v>7044</v>
      </c>
      <c r="D1859" s="46" t="s">
        <v>7029</v>
      </c>
      <c r="E1859" s="47" t="s">
        <v>4517</v>
      </c>
    </row>
    <row r="1860" spans="1:5">
      <c r="A1860" s="45" t="s">
        <v>3074</v>
      </c>
      <c r="B1860" s="46" t="s">
        <v>7048</v>
      </c>
      <c r="C1860" s="46" t="s">
        <v>7044</v>
      </c>
      <c r="D1860" s="46" t="s">
        <v>7029</v>
      </c>
      <c r="E1860" s="47" t="s">
        <v>4517</v>
      </c>
    </row>
    <row r="1861" spans="1:5">
      <c r="A1861" s="45" t="s">
        <v>7049</v>
      </c>
      <c r="B1861" s="46" t="s">
        <v>7050</v>
      </c>
      <c r="C1861" s="46" t="s">
        <v>7044</v>
      </c>
      <c r="D1861" s="46" t="s">
        <v>7029</v>
      </c>
      <c r="E1861" s="47" t="s">
        <v>4517</v>
      </c>
    </row>
    <row r="1862" spans="1:5">
      <c r="A1862" s="45" t="s">
        <v>7051</v>
      </c>
      <c r="B1862" s="46" t="s">
        <v>7052</v>
      </c>
      <c r="C1862" s="46" t="s">
        <v>7044</v>
      </c>
      <c r="D1862" s="46" t="s">
        <v>7029</v>
      </c>
      <c r="E1862" s="47" t="s">
        <v>4517</v>
      </c>
    </row>
    <row r="1863" spans="1:5">
      <c r="A1863" s="45" t="s">
        <v>7053</v>
      </c>
      <c r="B1863" s="46" t="s">
        <v>7054</v>
      </c>
      <c r="C1863" s="46" t="s">
        <v>7044</v>
      </c>
      <c r="D1863" s="46" t="s">
        <v>7029</v>
      </c>
      <c r="E1863" s="47" t="s">
        <v>4517</v>
      </c>
    </row>
    <row r="1864" spans="1:5">
      <c r="A1864" s="45" t="s">
        <v>7055</v>
      </c>
      <c r="B1864" s="46" t="s">
        <v>7056</v>
      </c>
      <c r="C1864" s="46" t="s">
        <v>7044</v>
      </c>
      <c r="D1864" s="46" t="s">
        <v>7029</v>
      </c>
      <c r="E1864" s="47" t="s">
        <v>4517</v>
      </c>
    </row>
    <row r="1865" spans="1:5">
      <c r="A1865" s="45" t="s">
        <v>1493</v>
      </c>
      <c r="B1865" s="46" t="s">
        <v>7056</v>
      </c>
      <c r="C1865" s="46" t="s">
        <v>7044</v>
      </c>
      <c r="D1865" s="46" t="s">
        <v>7029</v>
      </c>
      <c r="E1865" s="47" t="s">
        <v>4517</v>
      </c>
    </row>
    <row r="1866" spans="1:5">
      <c r="A1866" s="45" t="s">
        <v>7057</v>
      </c>
      <c r="B1866" s="46" t="s">
        <v>7052</v>
      </c>
      <c r="C1866" s="46" t="s">
        <v>7044</v>
      </c>
      <c r="D1866" s="46" t="s">
        <v>7029</v>
      </c>
      <c r="E1866" s="47" t="s">
        <v>4517</v>
      </c>
    </row>
    <row r="1867" spans="1:5">
      <c r="A1867" s="45" t="s">
        <v>1526</v>
      </c>
      <c r="B1867" s="46" t="s">
        <v>7058</v>
      </c>
      <c r="C1867" s="46" t="s">
        <v>7044</v>
      </c>
      <c r="D1867" s="46" t="s">
        <v>7029</v>
      </c>
      <c r="E1867" s="47" t="s">
        <v>4517</v>
      </c>
    </row>
    <row r="1868" spans="1:5">
      <c r="A1868" s="45" t="s">
        <v>589</v>
      </c>
      <c r="B1868" s="46" t="s">
        <v>7059</v>
      </c>
      <c r="C1868" s="46" t="s">
        <v>7044</v>
      </c>
      <c r="D1868" s="46" t="s">
        <v>7029</v>
      </c>
      <c r="E1868" s="47" t="s">
        <v>4517</v>
      </c>
    </row>
    <row r="1869" spans="1:5">
      <c r="A1869" s="45" t="s">
        <v>1787</v>
      </c>
      <c r="B1869" s="46" t="s">
        <v>7060</v>
      </c>
      <c r="C1869" s="46" t="s">
        <v>7044</v>
      </c>
      <c r="D1869" s="46" t="s">
        <v>7029</v>
      </c>
      <c r="E1869" s="47" t="s">
        <v>4517</v>
      </c>
    </row>
    <row r="1870" spans="1:5">
      <c r="A1870" s="45" t="s">
        <v>7061</v>
      </c>
      <c r="B1870" s="46" t="s">
        <v>7062</v>
      </c>
      <c r="C1870" s="46" t="s">
        <v>7044</v>
      </c>
      <c r="D1870" s="46" t="s">
        <v>7029</v>
      </c>
      <c r="E1870" s="47" t="s">
        <v>4517</v>
      </c>
    </row>
    <row r="1871" spans="1:5">
      <c r="A1871" s="45" t="s">
        <v>1867</v>
      </c>
      <c r="B1871" s="46" t="s">
        <v>7063</v>
      </c>
      <c r="C1871" s="46" t="s">
        <v>7044</v>
      </c>
      <c r="D1871" s="46" t="s">
        <v>7029</v>
      </c>
      <c r="E1871" s="47" t="s">
        <v>4517</v>
      </c>
    </row>
    <row r="1872" spans="1:5">
      <c r="A1872" s="45" t="s">
        <v>7064</v>
      </c>
      <c r="B1872" s="46" t="s">
        <v>7065</v>
      </c>
      <c r="C1872" s="46" t="s">
        <v>7044</v>
      </c>
      <c r="D1872" s="46" t="s">
        <v>7029</v>
      </c>
      <c r="E1872" s="47" t="s">
        <v>4517</v>
      </c>
    </row>
    <row r="1873" spans="1:5">
      <c r="A1873" s="45" t="s">
        <v>2215</v>
      </c>
      <c r="B1873" s="46" t="s">
        <v>7066</v>
      </c>
      <c r="C1873" s="46" t="s">
        <v>7044</v>
      </c>
      <c r="D1873" s="46" t="s">
        <v>7029</v>
      </c>
      <c r="E1873" s="47" t="s">
        <v>4517</v>
      </c>
    </row>
    <row r="1874" spans="1:5">
      <c r="A1874" s="45" t="s">
        <v>7067</v>
      </c>
      <c r="B1874" s="46" t="s">
        <v>7068</v>
      </c>
      <c r="C1874" s="46" t="s">
        <v>7044</v>
      </c>
      <c r="D1874" s="46" t="s">
        <v>7029</v>
      </c>
      <c r="E1874" s="47" t="s">
        <v>4517</v>
      </c>
    </row>
    <row r="1875" spans="1:5">
      <c r="A1875" s="45" t="s">
        <v>7069</v>
      </c>
      <c r="B1875" s="46" t="s">
        <v>7070</v>
      </c>
      <c r="C1875" s="46" t="s">
        <v>7044</v>
      </c>
      <c r="D1875" s="46" t="s">
        <v>7029</v>
      </c>
      <c r="E1875" s="47" t="s">
        <v>4517</v>
      </c>
    </row>
    <row r="1876" spans="1:5">
      <c r="A1876" s="45" t="s">
        <v>7071</v>
      </c>
      <c r="B1876" s="46" t="s">
        <v>7072</v>
      </c>
      <c r="C1876" s="46" t="s">
        <v>7044</v>
      </c>
      <c r="D1876" s="46" t="s">
        <v>7029</v>
      </c>
      <c r="E1876" s="47" t="s">
        <v>4517</v>
      </c>
    </row>
    <row r="1877" spans="1:5">
      <c r="A1877" s="45" t="s">
        <v>7073</v>
      </c>
      <c r="B1877" s="46" t="s">
        <v>7074</v>
      </c>
      <c r="C1877" s="46" t="s">
        <v>7044</v>
      </c>
      <c r="D1877" s="46" t="s">
        <v>7029</v>
      </c>
      <c r="E1877" s="47" t="s">
        <v>4517</v>
      </c>
    </row>
    <row r="1878" spans="1:5">
      <c r="A1878" s="45" t="s">
        <v>7075</v>
      </c>
      <c r="B1878" s="46" t="s">
        <v>7076</v>
      </c>
      <c r="C1878" s="46" t="s">
        <v>7044</v>
      </c>
      <c r="D1878" s="46" t="s">
        <v>7029</v>
      </c>
      <c r="E1878" s="47" t="s">
        <v>4517</v>
      </c>
    </row>
    <row r="1879" spans="1:5">
      <c r="A1879" s="45" t="s">
        <v>862</v>
      </c>
      <c r="B1879" s="46" t="s">
        <v>7077</v>
      </c>
      <c r="C1879" s="46" t="s">
        <v>7044</v>
      </c>
      <c r="D1879" s="46" t="s">
        <v>7029</v>
      </c>
      <c r="E1879" s="47" t="s">
        <v>4517</v>
      </c>
    </row>
    <row r="1880" spans="1:5">
      <c r="A1880" s="45" t="s">
        <v>1263</v>
      </c>
      <c r="B1880" s="46" t="s">
        <v>7078</v>
      </c>
      <c r="C1880" s="46" t="s">
        <v>7044</v>
      </c>
      <c r="D1880" s="46" t="s">
        <v>7029</v>
      </c>
      <c r="E1880" s="47" t="s">
        <v>4517</v>
      </c>
    </row>
    <row r="1881" spans="1:5">
      <c r="A1881" s="45" t="s">
        <v>7079</v>
      </c>
      <c r="B1881" s="46" t="s">
        <v>7080</v>
      </c>
      <c r="C1881" s="46" t="s">
        <v>7044</v>
      </c>
      <c r="D1881" s="46" t="s">
        <v>7029</v>
      </c>
      <c r="E1881" s="47" t="s">
        <v>4517</v>
      </c>
    </row>
    <row r="1882" spans="1:5">
      <c r="A1882" s="45" t="s">
        <v>7081</v>
      </c>
      <c r="B1882" s="46" t="s">
        <v>7082</v>
      </c>
      <c r="C1882" s="46" t="s">
        <v>7044</v>
      </c>
      <c r="D1882" s="46" t="s">
        <v>7029</v>
      </c>
      <c r="E1882" s="47" t="s">
        <v>4517</v>
      </c>
    </row>
    <row r="1883" spans="1:5">
      <c r="A1883" s="45" t="s">
        <v>3744</v>
      </c>
      <c r="B1883" s="46" t="s">
        <v>7083</v>
      </c>
      <c r="C1883" s="46" t="s">
        <v>7044</v>
      </c>
      <c r="D1883" s="46" t="s">
        <v>7029</v>
      </c>
      <c r="E1883" s="47" t="s">
        <v>4517</v>
      </c>
    </row>
    <row r="1884" spans="1:5">
      <c r="A1884" s="45" t="s">
        <v>7084</v>
      </c>
      <c r="B1884" s="46" t="s">
        <v>7085</v>
      </c>
      <c r="C1884" s="46" t="s">
        <v>7044</v>
      </c>
      <c r="D1884" s="46" t="s">
        <v>7029</v>
      </c>
      <c r="E1884" s="47" t="s">
        <v>4517</v>
      </c>
    </row>
    <row r="1885" spans="1:5">
      <c r="A1885" s="45" t="s">
        <v>7086</v>
      </c>
      <c r="B1885" s="46" t="s">
        <v>7087</v>
      </c>
      <c r="C1885" s="46" t="s">
        <v>7044</v>
      </c>
      <c r="D1885" s="46" t="s">
        <v>7029</v>
      </c>
      <c r="E1885" s="47" t="s">
        <v>4517</v>
      </c>
    </row>
    <row r="1886" spans="1:5">
      <c r="A1886" s="45" t="s">
        <v>7088</v>
      </c>
      <c r="B1886" s="46" t="s">
        <v>7089</v>
      </c>
      <c r="C1886" s="46" t="s">
        <v>7044</v>
      </c>
      <c r="D1886" s="46" t="s">
        <v>7029</v>
      </c>
      <c r="E1886" s="47" t="s">
        <v>4517</v>
      </c>
    </row>
    <row r="1887" spans="1:5">
      <c r="A1887" s="45" t="s">
        <v>7090</v>
      </c>
      <c r="B1887" s="46" t="s">
        <v>7091</v>
      </c>
      <c r="C1887" s="46" t="s">
        <v>7044</v>
      </c>
      <c r="D1887" s="46" t="s">
        <v>7029</v>
      </c>
      <c r="E1887" s="47" t="s">
        <v>4517</v>
      </c>
    </row>
    <row r="1888" spans="1:5">
      <c r="A1888" s="45" t="s">
        <v>1084</v>
      </c>
      <c r="B1888" s="46" t="s">
        <v>7092</v>
      </c>
      <c r="C1888" s="46" t="s">
        <v>7044</v>
      </c>
      <c r="D1888" s="46" t="s">
        <v>7029</v>
      </c>
      <c r="E1888" s="47" t="s">
        <v>4517</v>
      </c>
    </row>
    <row r="1889" spans="1:5">
      <c r="A1889" s="45" t="s">
        <v>1882</v>
      </c>
      <c r="B1889" s="46" t="s">
        <v>7093</v>
      </c>
      <c r="C1889" s="46" t="s">
        <v>7044</v>
      </c>
      <c r="D1889" s="46" t="s">
        <v>7029</v>
      </c>
      <c r="E1889" s="47" t="s">
        <v>4517</v>
      </c>
    </row>
    <row r="1890" spans="1:5">
      <c r="A1890" s="45" t="s">
        <v>1883</v>
      </c>
      <c r="B1890" s="46" t="s">
        <v>7094</v>
      </c>
      <c r="C1890" s="46" t="s">
        <v>7044</v>
      </c>
      <c r="D1890" s="46" t="s">
        <v>7029</v>
      </c>
      <c r="E1890" s="47" t="s">
        <v>4517</v>
      </c>
    </row>
    <row r="1891" spans="1:5">
      <c r="A1891" s="45" t="s">
        <v>3664</v>
      </c>
      <c r="B1891" s="46" t="s">
        <v>7095</v>
      </c>
      <c r="C1891" s="46" t="s">
        <v>7044</v>
      </c>
      <c r="D1891" s="46" t="s">
        <v>7029</v>
      </c>
      <c r="E1891" s="47" t="s">
        <v>4517</v>
      </c>
    </row>
    <row r="1892" spans="1:5">
      <c r="A1892" s="45" t="s">
        <v>7096</v>
      </c>
      <c r="B1892" s="46" t="s">
        <v>7097</v>
      </c>
      <c r="C1892" s="46" t="s">
        <v>7044</v>
      </c>
      <c r="D1892" s="46" t="s">
        <v>7029</v>
      </c>
      <c r="E1892" s="47" t="s">
        <v>4517</v>
      </c>
    </row>
    <row r="1893" spans="1:5">
      <c r="A1893" s="45" t="s">
        <v>7098</v>
      </c>
      <c r="B1893" s="46" t="s">
        <v>7099</v>
      </c>
      <c r="C1893" s="46" t="s">
        <v>7044</v>
      </c>
      <c r="D1893" s="46" t="s">
        <v>7029</v>
      </c>
      <c r="E1893" s="47" t="s">
        <v>4517</v>
      </c>
    </row>
    <row r="1894" spans="1:5">
      <c r="A1894" s="45" t="s">
        <v>7100</v>
      </c>
      <c r="B1894" s="46" t="s">
        <v>7101</v>
      </c>
      <c r="C1894" s="46" t="s">
        <v>7044</v>
      </c>
      <c r="D1894" s="46" t="s">
        <v>7029</v>
      </c>
      <c r="E1894" s="47" t="s">
        <v>4517</v>
      </c>
    </row>
    <row r="1895" spans="1:5">
      <c r="A1895" s="45" t="s">
        <v>7102</v>
      </c>
      <c r="B1895" s="46" t="s">
        <v>7103</v>
      </c>
      <c r="C1895" s="46" t="s">
        <v>7044</v>
      </c>
      <c r="D1895" s="46" t="s">
        <v>7029</v>
      </c>
      <c r="E1895" s="47" t="s">
        <v>4517</v>
      </c>
    </row>
    <row r="1896" spans="1:5">
      <c r="A1896" s="45" t="s">
        <v>1876</v>
      </c>
      <c r="B1896" s="46" t="s">
        <v>7104</v>
      </c>
      <c r="C1896" s="46" t="s">
        <v>7044</v>
      </c>
      <c r="D1896" s="46" t="s">
        <v>7029</v>
      </c>
      <c r="E1896" s="47" t="s">
        <v>4517</v>
      </c>
    </row>
    <row r="1897" spans="1:5">
      <c r="A1897" s="45" t="s">
        <v>3683</v>
      </c>
      <c r="B1897" s="46" t="s">
        <v>7105</v>
      </c>
      <c r="C1897" s="46" t="s">
        <v>7044</v>
      </c>
      <c r="D1897" s="46" t="s">
        <v>7029</v>
      </c>
      <c r="E1897" s="47" t="s">
        <v>4517</v>
      </c>
    </row>
    <row r="1898" spans="1:5">
      <c r="A1898" s="45" t="s">
        <v>7106</v>
      </c>
      <c r="B1898" s="46" t="s">
        <v>7107</v>
      </c>
      <c r="C1898" s="46" t="s">
        <v>7044</v>
      </c>
      <c r="D1898" s="46" t="s">
        <v>7029</v>
      </c>
      <c r="E1898" s="47" t="s">
        <v>4517</v>
      </c>
    </row>
    <row r="1899" spans="1:5">
      <c r="A1899" s="45" t="s">
        <v>3733</v>
      </c>
      <c r="B1899" s="46" t="s">
        <v>7108</v>
      </c>
      <c r="C1899" s="46" t="s">
        <v>7044</v>
      </c>
      <c r="D1899" s="46" t="s">
        <v>7029</v>
      </c>
      <c r="E1899" s="47" t="s">
        <v>4517</v>
      </c>
    </row>
    <row r="1900" spans="1:5">
      <c r="A1900" s="45" t="s">
        <v>689</v>
      </c>
      <c r="B1900" s="46" t="s">
        <v>7109</v>
      </c>
      <c r="C1900" s="46" t="s">
        <v>7044</v>
      </c>
      <c r="D1900" s="46" t="s">
        <v>7029</v>
      </c>
      <c r="E1900" s="47" t="s">
        <v>4517</v>
      </c>
    </row>
    <row r="1901" spans="1:5">
      <c r="A1901" s="45" t="s">
        <v>3651</v>
      </c>
      <c r="B1901" s="46" t="s">
        <v>7110</v>
      </c>
      <c r="C1901" s="46" t="s">
        <v>7044</v>
      </c>
      <c r="D1901" s="46" t="s">
        <v>7029</v>
      </c>
      <c r="E1901" s="47" t="s">
        <v>4517</v>
      </c>
    </row>
    <row r="1902" spans="1:5">
      <c r="A1902" s="45" t="s">
        <v>7111</v>
      </c>
      <c r="B1902" s="46" t="s">
        <v>7112</v>
      </c>
      <c r="C1902" s="46" t="s">
        <v>7044</v>
      </c>
      <c r="D1902" s="46" t="s">
        <v>7029</v>
      </c>
      <c r="E1902" s="47" t="s">
        <v>4517</v>
      </c>
    </row>
    <row r="1903" spans="1:5">
      <c r="A1903" s="45" t="s">
        <v>1591</v>
      </c>
      <c r="B1903" s="46" t="s">
        <v>6350</v>
      </c>
      <c r="C1903" s="46" t="s">
        <v>7044</v>
      </c>
      <c r="D1903" s="46" t="s">
        <v>7029</v>
      </c>
      <c r="E1903" s="47" t="s">
        <v>4517</v>
      </c>
    </row>
    <row r="1904" spans="1:5">
      <c r="A1904" s="45" t="s">
        <v>1308</v>
      </c>
      <c r="B1904" s="46" t="s">
        <v>7113</v>
      </c>
      <c r="C1904" s="46" t="s">
        <v>7044</v>
      </c>
      <c r="D1904" s="46" t="s">
        <v>7029</v>
      </c>
      <c r="E1904" s="47" t="s">
        <v>4517</v>
      </c>
    </row>
    <row r="1905" spans="1:5">
      <c r="A1905" s="45" t="s">
        <v>7114</v>
      </c>
      <c r="B1905" s="46" t="s">
        <v>7115</v>
      </c>
      <c r="C1905" s="46" t="s">
        <v>7044</v>
      </c>
      <c r="D1905" s="46" t="s">
        <v>7029</v>
      </c>
      <c r="E1905" s="47" t="s">
        <v>4517</v>
      </c>
    </row>
    <row r="1906" spans="1:5">
      <c r="A1906" s="45" t="s">
        <v>968</v>
      </c>
      <c r="B1906" s="46" t="s">
        <v>7116</v>
      </c>
      <c r="C1906" s="46" t="s">
        <v>7044</v>
      </c>
      <c r="D1906" s="46" t="s">
        <v>7029</v>
      </c>
      <c r="E1906" s="47" t="s">
        <v>4517</v>
      </c>
    </row>
    <row r="1907" spans="1:5">
      <c r="A1907" s="45" t="s">
        <v>7117</v>
      </c>
      <c r="B1907" s="46" t="s">
        <v>7118</v>
      </c>
      <c r="C1907" s="46" t="s">
        <v>7044</v>
      </c>
      <c r="D1907" s="46" t="s">
        <v>7029</v>
      </c>
      <c r="E1907" s="47" t="s">
        <v>4517</v>
      </c>
    </row>
    <row r="1908" spans="1:5">
      <c r="A1908" s="45" t="s">
        <v>7119</v>
      </c>
      <c r="B1908" s="46" t="s">
        <v>7120</v>
      </c>
      <c r="C1908" s="46" t="s">
        <v>7044</v>
      </c>
      <c r="D1908" s="46" t="s">
        <v>7029</v>
      </c>
      <c r="E1908" s="47" t="s">
        <v>4517</v>
      </c>
    </row>
    <row r="1909" spans="1:5">
      <c r="A1909" s="45" t="s">
        <v>492</v>
      </c>
      <c r="B1909" s="46" t="s">
        <v>7121</v>
      </c>
      <c r="C1909" s="46" t="s">
        <v>7044</v>
      </c>
      <c r="D1909" s="46" t="s">
        <v>7029</v>
      </c>
      <c r="E1909" s="47" t="s">
        <v>4517</v>
      </c>
    </row>
    <row r="1910" spans="1:5">
      <c r="A1910" s="45" t="s">
        <v>833</v>
      </c>
      <c r="B1910" s="46" t="s">
        <v>7122</v>
      </c>
      <c r="C1910" s="46" t="s">
        <v>7044</v>
      </c>
      <c r="D1910" s="46" t="s">
        <v>7029</v>
      </c>
      <c r="E1910" s="47" t="s">
        <v>4517</v>
      </c>
    </row>
    <row r="1911" spans="1:5">
      <c r="A1911" s="45" t="s">
        <v>7123</v>
      </c>
      <c r="B1911" s="46" t="s">
        <v>7124</v>
      </c>
      <c r="C1911" s="46" t="s">
        <v>7044</v>
      </c>
      <c r="D1911" s="46" t="s">
        <v>7029</v>
      </c>
      <c r="E1911" s="47" t="s">
        <v>4517</v>
      </c>
    </row>
    <row r="1912" spans="1:5">
      <c r="A1912" s="45" t="s">
        <v>1576</v>
      </c>
      <c r="B1912" s="46" t="s">
        <v>7125</v>
      </c>
      <c r="C1912" s="46" t="s">
        <v>7044</v>
      </c>
      <c r="D1912" s="46" t="s">
        <v>7029</v>
      </c>
      <c r="E1912" s="47" t="s">
        <v>4517</v>
      </c>
    </row>
    <row r="1913" spans="1:5">
      <c r="A1913" s="45" t="s">
        <v>7126</v>
      </c>
      <c r="B1913" s="46" t="s">
        <v>7127</v>
      </c>
      <c r="C1913" s="46" t="s">
        <v>7044</v>
      </c>
      <c r="D1913" s="46" t="s">
        <v>7029</v>
      </c>
      <c r="E1913" s="47" t="s">
        <v>4517</v>
      </c>
    </row>
    <row r="1914" spans="1:5">
      <c r="A1914" s="45" t="s">
        <v>7128</v>
      </c>
      <c r="B1914" s="46" t="s">
        <v>7129</v>
      </c>
      <c r="C1914" s="46" t="s">
        <v>7044</v>
      </c>
      <c r="D1914" s="46" t="s">
        <v>7029</v>
      </c>
      <c r="E1914" s="47" t="s">
        <v>4517</v>
      </c>
    </row>
    <row r="1915" spans="1:5">
      <c r="A1915" s="45" t="s">
        <v>7130</v>
      </c>
      <c r="B1915" s="46" t="s">
        <v>7131</v>
      </c>
      <c r="C1915" s="46" t="s">
        <v>7044</v>
      </c>
      <c r="D1915" s="46" t="s">
        <v>7029</v>
      </c>
      <c r="E1915" s="47" t="s">
        <v>4517</v>
      </c>
    </row>
    <row r="1916" spans="1:5">
      <c r="A1916" s="45" t="s">
        <v>7132</v>
      </c>
      <c r="B1916" s="46" t="s">
        <v>7133</v>
      </c>
      <c r="C1916" s="46" t="s">
        <v>7044</v>
      </c>
      <c r="D1916" s="46" t="s">
        <v>7029</v>
      </c>
      <c r="E1916" s="47" t="s">
        <v>4517</v>
      </c>
    </row>
    <row r="1917" spans="1:5">
      <c r="A1917" s="45" t="s">
        <v>7134</v>
      </c>
      <c r="B1917" s="46" t="s">
        <v>7135</v>
      </c>
      <c r="C1917" s="46" t="s">
        <v>7044</v>
      </c>
      <c r="D1917" s="46" t="s">
        <v>7029</v>
      </c>
      <c r="E1917" s="47" t="s">
        <v>4517</v>
      </c>
    </row>
    <row r="1918" spans="1:5">
      <c r="A1918" s="45" t="s">
        <v>7136</v>
      </c>
      <c r="B1918" s="46" t="s">
        <v>7137</v>
      </c>
      <c r="C1918" s="46" t="s">
        <v>7044</v>
      </c>
      <c r="D1918" s="46" t="s">
        <v>7029</v>
      </c>
      <c r="E1918" s="47" t="s">
        <v>4517</v>
      </c>
    </row>
    <row r="1919" spans="1:5">
      <c r="A1919" s="45" t="s">
        <v>7138</v>
      </c>
      <c r="B1919" s="46" t="s">
        <v>7139</v>
      </c>
      <c r="C1919" s="46" t="s">
        <v>7044</v>
      </c>
      <c r="D1919" s="46" t="s">
        <v>7029</v>
      </c>
      <c r="E1919" s="47" t="s">
        <v>4517</v>
      </c>
    </row>
    <row r="1920" spans="1:5">
      <c r="A1920" s="45" t="s">
        <v>7140</v>
      </c>
      <c r="B1920" s="46" t="s">
        <v>7141</v>
      </c>
      <c r="C1920" s="46" t="s">
        <v>7044</v>
      </c>
      <c r="D1920" s="46" t="s">
        <v>7029</v>
      </c>
      <c r="E1920" s="47" t="s">
        <v>4517</v>
      </c>
    </row>
    <row r="1921" spans="1:5">
      <c r="A1921" s="45" t="s">
        <v>2419</v>
      </c>
      <c r="B1921" s="46" t="s">
        <v>7142</v>
      </c>
      <c r="C1921" s="46" t="s">
        <v>7044</v>
      </c>
      <c r="D1921" s="46" t="s">
        <v>7029</v>
      </c>
      <c r="E1921" s="47" t="s">
        <v>4517</v>
      </c>
    </row>
    <row r="1922" spans="1:5">
      <c r="A1922" s="45" t="s">
        <v>7143</v>
      </c>
      <c r="B1922" s="46" t="s">
        <v>7144</v>
      </c>
      <c r="C1922" s="46" t="s">
        <v>7044</v>
      </c>
      <c r="D1922" s="46" t="s">
        <v>7029</v>
      </c>
      <c r="E1922" s="47" t="s">
        <v>4517</v>
      </c>
    </row>
    <row r="1923" spans="1:5">
      <c r="A1923" s="45" t="s">
        <v>1744</v>
      </c>
      <c r="B1923" s="46" t="s">
        <v>7145</v>
      </c>
      <c r="C1923" s="46" t="s">
        <v>7044</v>
      </c>
      <c r="D1923" s="46" t="s">
        <v>7029</v>
      </c>
      <c r="E1923" s="47" t="s">
        <v>4517</v>
      </c>
    </row>
    <row r="1924" spans="1:5">
      <c r="A1924" s="45" t="s">
        <v>7146</v>
      </c>
      <c r="B1924" s="46" t="s">
        <v>7147</v>
      </c>
      <c r="C1924" s="46" t="s">
        <v>7044</v>
      </c>
      <c r="D1924" s="46" t="s">
        <v>7029</v>
      </c>
      <c r="E1924" s="47" t="s">
        <v>4517</v>
      </c>
    </row>
    <row r="1925" spans="1:5">
      <c r="A1925" s="45" t="s">
        <v>1694</v>
      </c>
      <c r="B1925" s="46" t="s">
        <v>7148</v>
      </c>
      <c r="C1925" s="46" t="s">
        <v>7044</v>
      </c>
      <c r="D1925" s="46" t="s">
        <v>7029</v>
      </c>
      <c r="E1925" s="47" t="s">
        <v>4517</v>
      </c>
    </row>
    <row r="1926" spans="1:5">
      <c r="A1926" s="45" t="s">
        <v>7149</v>
      </c>
      <c r="B1926" s="46" t="s">
        <v>7150</v>
      </c>
      <c r="C1926" s="46" t="s">
        <v>7044</v>
      </c>
      <c r="D1926" s="46" t="s">
        <v>7029</v>
      </c>
      <c r="E1926" s="47" t="s">
        <v>4517</v>
      </c>
    </row>
    <row r="1927" spans="1:5">
      <c r="A1927" s="45" t="s">
        <v>7151</v>
      </c>
      <c r="B1927" s="46" t="s">
        <v>7152</v>
      </c>
      <c r="C1927" s="46" t="s">
        <v>7044</v>
      </c>
      <c r="D1927" s="46" t="s">
        <v>7029</v>
      </c>
      <c r="E1927" s="47" t="s">
        <v>4517</v>
      </c>
    </row>
    <row r="1928" spans="1:5">
      <c r="A1928" s="45" t="s">
        <v>7153</v>
      </c>
      <c r="B1928" s="46" t="s">
        <v>7154</v>
      </c>
      <c r="C1928" s="46" t="s">
        <v>7044</v>
      </c>
      <c r="D1928" s="46" t="s">
        <v>7029</v>
      </c>
      <c r="E1928" s="47" t="s">
        <v>4517</v>
      </c>
    </row>
    <row r="1929" spans="1:5">
      <c r="A1929" s="45" t="s">
        <v>3056</v>
      </c>
      <c r="B1929" s="46" t="s">
        <v>7155</v>
      </c>
      <c r="C1929" s="46" t="s">
        <v>7044</v>
      </c>
      <c r="D1929" s="46" t="s">
        <v>7029</v>
      </c>
      <c r="E1929" s="47" t="s">
        <v>4517</v>
      </c>
    </row>
    <row r="1930" spans="1:5">
      <c r="A1930" s="45" t="s">
        <v>7156</v>
      </c>
      <c r="B1930" s="46" t="s">
        <v>7157</v>
      </c>
      <c r="C1930" s="46" t="s">
        <v>7044</v>
      </c>
      <c r="D1930" s="46" t="s">
        <v>7029</v>
      </c>
      <c r="E1930" s="47" t="s">
        <v>4517</v>
      </c>
    </row>
    <row r="1931" spans="1:5">
      <c r="A1931" s="45" t="s">
        <v>7158</v>
      </c>
      <c r="B1931" s="46" t="s">
        <v>7159</v>
      </c>
      <c r="C1931" s="46" t="s">
        <v>7044</v>
      </c>
      <c r="D1931" s="46" t="s">
        <v>7029</v>
      </c>
      <c r="E1931" s="47" t="s">
        <v>4517</v>
      </c>
    </row>
    <row r="1932" spans="1:5">
      <c r="A1932" s="45" t="s">
        <v>7160</v>
      </c>
      <c r="B1932" s="46" t="s">
        <v>7161</v>
      </c>
      <c r="C1932" s="46" t="s">
        <v>7044</v>
      </c>
      <c r="D1932" s="46" t="s">
        <v>7029</v>
      </c>
      <c r="E1932" s="47" t="s">
        <v>4517</v>
      </c>
    </row>
    <row r="1933" spans="1:5">
      <c r="A1933" s="45" t="s">
        <v>1512</v>
      </c>
      <c r="B1933" s="46" t="s">
        <v>7162</v>
      </c>
      <c r="C1933" s="46" t="s">
        <v>7044</v>
      </c>
      <c r="D1933" s="46" t="s">
        <v>7029</v>
      </c>
      <c r="E1933" s="47" t="s">
        <v>4517</v>
      </c>
    </row>
    <row r="1934" spans="1:5">
      <c r="A1934" s="45" t="s">
        <v>7163</v>
      </c>
      <c r="B1934" s="46" t="s">
        <v>7164</v>
      </c>
      <c r="C1934" s="46" t="s">
        <v>7044</v>
      </c>
      <c r="D1934" s="46" t="s">
        <v>7029</v>
      </c>
      <c r="E1934" s="47" t="s">
        <v>4517</v>
      </c>
    </row>
    <row r="1935" spans="1:5">
      <c r="A1935" s="45" t="s">
        <v>7165</v>
      </c>
      <c r="B1935" s="46" t="s">
        <v>7166</v>
      </c>
      <c r="C1935" s="46" t="s">
        <v>7044</v>
      </c>
      <c r="D1935" s="46" t="s">
        <v>7029</v>
      </c>
      <c r="E1935" s="47" t="s">
        <v>4517</v>
      </c>
    </row>
    <row r="1936" spans="1:5">
      <c r="A1936" s="45" t="s">
        <v>7167</v>
      </c>
      <c r="B1936" s="46" t="s">
        <v>7139</v>
      </c>
      <c r="C1936" s="46" t="s">
        <v>7044</v>
      </c>
      <c r="D1936" s="46" t="s">
        <v>7029</v>
      </c>
      <c r="E1936" s="47" t="s">
        <v>4517</v>
      </c>
    </row>
    <row r="1937" spans="1:5">
      <c r="A1937" s="45" t="s">
        <v>7168</v>
      </c>
      <c r="B1937" s="46" t="s">
        <v>4330</v>
      </c>
      <c r="C1937" s="46" t="s">
        <v>7044</v>
      </c>
      <c r="D1937" s="46" t="s">
        <v>7029</v>
      </c>
      <c r="E1937" s="47" t="s">
        <v>4517</v>
      </c>
    </row>
    <row r="1938" spans="1:5">
      <c r="A1938" s="45" t="s">
        <v>858</v>
      </c>
      <c r="B1938" s="46" t="s">
        <v>7169</v>
      </c>
      <c r="C1938" s="46" t="s">
        <v>7044</v>
      </c>
      <c r="D1938" s="46" t="s">
        <v>7029</v>
      </c>
      <c r="E1938" s="47" t="s">
        <v>4517</v>
      </c>
    </row>
    <row r="1939" spans="1:5">
      <c r="A1939" s="45" t="s">
        <v>7170</v>
      </c>
      <c r="B1939" s="46" t="s">
        <v>7171</v>
      </c>
      <c r="C1939" s="46" t="s">
        <v>7044</v>
      </c>
      <c r="D1939" s="46" t="s">
        <v>7029</v>
      </c>
      <c r="E1939" s="47" t="s">
        <v>4517</v>
      </c>
    </row>
    <row r="1940" spans="1:5">
      <c r="A1940" s="45" t="s">
        <v>2242</v>
      </c>
      <c r="B1940" s="46" t="s">
        <v>7172</v>
      </c>
      <c r="C1940" s="46" t="s">
        <v>7044</v>
      </c>
      <c r="D1940" s="46" t="s">
        <v>7029</v>
      </c>
      <c r="E1940" s="47" t="s">
        <v>4517</v>
      </c>
    </row>
    <row r="1941" spans="1:5">
      <c r="A1941" s="45" t="s">
        <v>480</v>
      </c>
      <c r="B1941" s="46" t="s">
        <v>7173</v>
      </c>
      <c r="C1941" s="46" t="s">
        <v>7044</v>
      </c>
      <c r="D1941" s="46" t="s">
        <v>7029</v>
      </c>
      <c r="E1941" s="47" t="s">
        <v>4517</v>
      </c>
    </row>
    <row r="1942" spans="1:5">
      <c r="A1942" s="45" t="s">
        <v>7174</v>
      </c>
      <c r="B1942" s="46" t="s">
        <v>7175</v>
      </c>
      <c r="C1942" s="46" t="s">
        <v>7044</v>
      </c>
      <c r="D1942" s="46" t="s">
        <v>7029</v>
      </c>
      <c r="E1942" s="47" t="s">
        <v>4517</v>
      </c>
    </row>
    <row r="1943" spans="1:5">
      <c r="A1943" s="45" t="s">
        <v>7176</v>
      </c>
      <c r="B1943" s="46" t="s">
        <v>7139</v>
      </c>
      <c r="C1943" s="46" t="s">
        <v>7044</v>
      </c>
      <c r="D1943" s="46" t="s">
        <v>7029</v>
      </c>
      <c r="E1943" s="47" t="s">
        <v>4517</v>
      </c>
    </row>
    <row r="1944" spans="1:5">
      <c r="A1944" s="45" t="s">
        <v>463</v>
      </c>
      <c r="B1944" s="46" t="s">
        <v>7177</v>
      </c>
      <c r="C1944" s="46" t="s">
        <v>7044</v>
      </c>
      <c r="D1944" s="46" t="s">
        <v>7029</v>
      </c>
      <c r="E1944" s="47" t="s">
        <v>4517</v>
      </c>
    </row>
    <row r="1945" spans="1:5">
      <c r="A1945" s="45" t="s">
        <v>7178</v>
      </c>
      <c r="B1945" s="46" t="s">
        <v>7179</v>
      </c>
      <c r="C1945" s="46" t="s">
        <v>7044</v>
      </c>
      <c r="D1945" s="46" t="s">
        <v>7029</v>
      </c>
      <c r="E1945" s="47" t="s">
        <v>4517</v>
      </c>
    </row>
    <row r="1946" spans="1:5">
      <c r="A1946" s="45" t="s">
        <v>7180</v>
      </c>
      <c r="B1946" s="46" t="s">
        <v>7181</v>
      </c>
      <c r="C1946" s="46" t="s">
        <v>7044</v>
      </c>
      <c r="D1946" s="46" t="s">
        <v>7029</v>
      </c>
      <c r="E1946" s="47" t="s">
        <v>4517</v>
      </c>
    </row>
    <row r="1947" spans="1:5">
      <c r="A1947" s="45" t="s">
        <v>7182</v>
      </c>
      <c r="B1947" s="46" t="s">
        <v>7122</v>
      </c>
      <c r="C1947" s="46" t="s">
        <v>7044</v>
      </c>
      <c r="D1947" s="46" t="s">
        <v>7029</v>
      </c>
      <c r="E1947" s="47" t="s">
        <v>4517</v>
      </c>
    </row>
    <row r="1948" spans="1:5">
      <c r="A1948" s="45" t="s">
        <v>7183</v>
      </c>
      <c r="B1948" s="46" t="s">
        <v>7171</v>
      </c>
      <c r="C1948" s="46" t="s">
        <v>7044</v>
      </c>
      <c r="D1948" s="46" t="s">
        <v>7029</v>
      </c>
      <c r="E1948" s="47" t="s">
        <v>4517</v>
      </c>
    </row>
    <row r="1949" spans="1:5">
      <c r="A1949" s="45" t="s">
        <v>7184</v>
      </c>
      <c r="B1949" s="46" t="s">
        <v>7185</v>
      </c>
      <c r="C1949" s="46" t="s">
        <v>7044</v>
      </c>
      <c r="D1949" s="46" t="s">
        <v>7029</v>
      </c>
      <c r="E1949" s="47" t="s">
        <v>4517</v>
      </c>
    </row>
    <row r="1950" spans="1:5">
      <c r="A1950" s="45" t="s">
        <v>1225</v>
      </c>
      <c r="B1950" s="46" t="s">
        <v>7186</v>
      </c>
      <c r="C1950" s="46" t="s">
        <v>7044</v>
      </c>
      <c r="D1950" s="46" t="s">
        <v>7029</v>
      </c>
      <c r="E1950" s="47" t="s">
        <v>4517</v>
      </c>
    </row>
    <row r="1951" spans="1:5">
      <c r="A1951" s="45" t="s">
        <v>7187</v>
      </c>
      <c r="B1951" s="46" t="s">
        <v>7188</v>
      </c>
      <c r="C1951" s="46" t="s">
        <v>7044</v>
      </c>
      <c r="D1951" s="46" t="s">
        <v>7029</v>
      </c>
      <c r="E1951" s="47" t="s">
        <v>4517</v>
      </c>
    </row>
    <row r="1952" spans="1:5">
      <c r="A1952" s="45" t="s">
        <v>7189</v>
      </c>
      <c r="B1952" s="46" t="s">
        <v>7190</v>
      </c>
      <c r="C1952" s="46" t="s">
        <v>7044</v>
      </c>
      <c r="D1952" s="46" t="s">
        <v>7029</v>
      </c>
      <c r="E1952" s="47" t="s">
        <v>4517</v>
      </c>
    </row>
    <row r="1953" spans="1:5">
      <c r="A1953" s="45" t="s">
        <v>7191</v>
      </c>
      <c r="B1953" s="46" t="s">
        <v>7192</v>
      </c>
      <c r="C1953" s="46" t="s">
        <v>7044</v>
      </c>
      <c r="D1953" s="46" t="s">
        <v>7029</v>
      </c>
      <c r="E1953" s="47" t="s">
        <v>4517</v>
      </c>
    </row>
    <row r="1954" spans="1:5">
      <c r="A1954" s="45" t="s">
        <v>864</v>
      </c>
      <c r="B1954" s="46" t="s">
        <v>7193</v>
      </c>
      <c r="C1954" s="46" t="s">
        <v>7044</v>
      </c>
      <c r="D1954" s="46" t="s">
        <v>7029</v>
      </c>
      <c r="E1954" s="47" t="s">
        <v>4517</v>
      </c>
    </row>
    <row r="1955" spans="1:5">
      <c r="A1955" s="45" t="s">
        <v>7194</v>
      </c>
      <c r="B1955" s="46" t="s">
        <v>7139</v>
      </c>
      <c r="C1955" s="46" t="s">
        <v>7044</v>
      </c>
      <c r="D1955" s="46" t="s">
        <v>7029</v>
      </c>
      <c r="E1955" s="47" t="s">
        <v>4517</v>
      </c>
    </row>
    <row r="1956" spans="1:5">
      <c r="A1956" s="45" t="s">
        <v>1226</v>
      </c>
      <c r="B1956" s="46" t="s">
        <v>7195</v>
      </c>
      <c r="C1956" s="46" t="s">
        <v>7044</v>
      </c>
      <c r="D1956" s="46" t="s">
        <v>7029</v>
      </c>
      <c r="E1956" s="47" t="s">
        <v>4517</v>
      </c>
    </row>
    <row r="1957" spans="1:5">
      <c r="A1957" s="45" t="s">
        <v>7196</v>
      </c>
      <c r="B1957" s="46" t="s">
        <v>7197</v>
      </c>
      <c r="C1957" s="46" t="s">
        <v>7044</v>
      </c>
      <c r="D1957" s="46" t="s">
        <v>7029</v>
      </c>
      <c r="E1957" s="47" t="s">
        <v>4517</v>
      </c>
    </row>
    <row r="1958" spans="1:5">
      <c r="A1958" s="45" t="s">
        <v>1016</v>
      </c>
      <c r="B1958" s="46" t="s">
        <v>7198</v>
      </c>
      <c r="C1958" s="46" t="s">
        <v>7044</v>
      </c>
      <c r="D1958" s="46" t="s">
        <v>7029</v>
      </c>
      <c r="E1958" s="47" t="s">
        <v>4517</v>
      </c>
    </row>
    <row r="1959" spans="1:5">
      <c r="A1959" s="45" t="s">
        <v>7199</v>
      </c>
      <c r="B1959" s="46" t="s">
        <v>7200</v>
      </c>
      <c r="C1959" s="46" t="s">
        <v>7044</v>
      </c>
      <c r="D1959" s="46" t="s">
        <v>7029</v>
      </c>
      <c r="E1959" s="47" t="s">
        <v>4517</v>
      </c>
    </row>
    <row r="1960" spans="1:5">
      <c r="A1960" s="45" t="s">
        <v>7201</v>
      </c>
      <c r="B1960" s="46" t="s">
        <v>7202</v>
      </c>
      <c r="C1960" s="46" t="s">
        <v>7044</v>
      </c>
      <c r="D1960" s="46" t="s">
        <v>7029</v>
      </c>
      <c r="E1960" s="47" t="s">
        <v>4517</v>
      </c>
    </row>
    <row r="1961" spans="1:5">
      <c r="A1961" s="45" t="s">
        <v>7203</v>
      </c>
      <c r="B1961" s="46" t="s">
        <v>7204</v>
      </c>
      <c r="C1961" s="46" t="s">
        <v>7044</v>
      </c>
      <c r="D1961" s="46" t="s">
        <v>7029</v>
      </c>
      <c r="E1961" s="47" t="s">
        <v>4517</v>
      </c>
    </row>
    <row r="1962" spans="1:5">
      <c r="A1962" s="45" t="s">
        <v>7205</v>
      </c>
      <c r="B1962" s="46" t="s">
        <v>7206</v>
      </c>
      <c r="C1962" s="46" t="s">
        <v>7044</v>
      </c>
      <c r="D1962" s="46" t="s">
        <v>7029</v>
      </c>
      <c r="E1962" s="47" t="s">
        <v>4517</v>
      </c>
    </row>
    <row r="1963" spans="1:5">
      <c r="A1963" s="45" t="s">
        <v>819</v>
      </c>
      <c r="B1963" s="46" t="s">
        <v>7207</v>
      </c>
      <c r="C1963" s="46" t="s">
        <v>7044</v>
      </c>
      <c r="D1963" s="46" t="s">
        <v>7029</v>
      </c>
      <c r="E1963" s="47" t="s">
        <v>4517</v>
      </c>
    </row>
    <row r="1964" spans="1:5">
      <c r="A1964" s="45" t="s">
        <v>696</v>
      </c>
      <c r="B1964" s="46" t="s">
        <v>7208</v>
      </c>
      <c r="C1964" s="46" t="s">
        <v>7044</v>
      </c>
      <c r="D1964" s="46" t="s">
        <v>7029</v>
      </c>
      <c r="E1964" s="47" t="s">
        <v>4517</v>
      </c>
    </row>
    <row r="1965" spans="1:5">
      <c r="A1965" s="45" t="s">
        <v>7209</v>
      </c>
      <c r="B1965" s="46" t="s">
        <v>7210</v>
      </c>
      <c r="C1965" s="46" t="s">
        <v>7044</v>
      </c>
      <c r="D1965" s="46" t="s">
        <v>7029</v>
      </c>
      <c r="E1965" s="47" t="s">
        <v>4517</v>
      </c>
    </row>
    <row r="1966" spans="1:5">
      <c r="A1966" s="45" t="s">
        <v>7211</v>
      </c>
      <c r="B1966" s="46" t="s">
        <v>7212</v>
      </c>
      <c r="C1966" s="46" t="s">
        <v>7044</v>
      </c>
      <c r="D1966" s="46" t="s">
        <v>7029</v>
      </c>
      <c r="E1966" s="47" t="s">
        <v>4517</v>
      </c>
    </row>
    <row r="1967" spans="1:5">
      <c r="A1967" s="45" t="s">
        <v>1133</v>
      </c>
      <c r="B1967" s="46" t="s">
        <v>7213</v>
      </c>
      <c r="C1967" s="46" t="s">
        <v>7044</v>
      </c>
      <c r="D1967" s="46" t="s">
        <v>7029</v>
      </c>
      <c r="E1967" s="47" t="s">
        <v>4517</v>
      </c>
    </row>
    <row r="1968" spans="1:5">
      <c r="A1968" s="45" t="s">
        <v>1853</v>
      </c>
      <c r="B1968" s="46" t="s">
        <v>7214</v>
      </c>
      <c r="C1968" s="46" t="s">
        <v>7044</v>
      </c>
      <c r="D1968" s="46" t="s">
        <v>7029</v>
      </c>
      <c r="E1968" s="47" t="s">
        <v>4517</v>
      </c>
    </row>
    <row r="1969" spans="1:5">
      <c r="A1969" s="45" t="s">
        <v>3615</v>
      </c>
      <c r="B1969" s="46" t="s">
        <v>7215</v>
      </c>
      <c r="C1969" s="46" t="s">
        <v>7044</v>
      </c>
      <c r="D1969" s="46" t="s">
        <v>7029</v>
      </c>
      <c r="E1969" s="47" t="s">
        <v>4517</v>
      </c>
    </row>
    <row r="1970" spans="1:5">
      <c r="A1970" s="45" t="s">
        <v>7216</v>
      </c>
      <c r="B1970" s="46" t="s">
        <v>7217</v>
      </c>
      <c r="C1970" s="46" t="s">
        <v>7044</v>
      </c>
      <c r="D1970" s="46" t="s">
        <v>7029</v>
      </c>
      <c r="E1970" s="47" t="s">
        <v>4517</v>
      </c>
    </row>
    <row r="1971" spans="1:5">
      <c r="A1971" s="45" t="s">
        <v>7218</v>
      </c>
      <c r="B1971" s="46" t="s">
        <v>7219</v>
      </c>
      <c r="C1971" s="46" t="s">
        <v>7044</v>
      </c>
      <c r="D1971" s="46" t="s">
        <v>7029</v>
      </c>
      <c r="E1971" s="47" t="s">
        <v>4517</v>
      </c>
    </row>
    <row r="1972" spans="1:5">
      <c r="A1972" s="45" t="s">
        <v>7220</v>
      </c>
      <c r="B1972" s="46" t="s">
        <v>7221</v>
      </c>
      <c r="C1972" s="46" t="s">
        <v>7044</v>
      </c>
      <c r="D1972" s="46" t="s">
        <v>7029</v>
      </c>
      <c r="E1972" s="47" t="s">
        <v>4517</v>
      </c>
    </row>
    <row r="1973" spans="1:5">
      <c r="A1973" s="45" t="s">
        <v>7222</v>
      </c>
      <c r="B1973" s="46" t="s">
        <v>7223</v>
      </c>
      <c r="C1973" s="46" t="s">
        <v>7224</v>
      </c>
      <c r="D1973" s="46" t="s">
        <v>7029</v>
      </c>
      <c r="E1973" s="47" t="s">
        <v>5261</v>
      </c>
    </row>
    <row r="1974" spans="1:5">
      <c r="A1974" s="45" t="s">
        <v>7225</v>
      </c>
      <c r="B1974" s="46" t="s">
        <v>7226</v>
      </c>
      <c r="C1974" s="46" t="s">
        <v>7224</v>
      </c>
      <c r="D1974" s="46" t="s">
        <v>7029</v>
      </c>
      <c r="E1974" s="47" t="s">
        <v>5261</v>
      </c>
    </row>
    <row r="1975" spans="1:5">
      <c r="A1975" s="45" t="s">
        <v>7227</v>
      </c>
      <c r="B1975" s="46" t="s">
        <v>7228</v>
      </c>
      <c r="C1975" s="46" t="s">
        <v>7224</v>
      </c>
      <c r="D1975" s="46" t="s">
        <v>7029</v>
      </c>
      <c r="E1975" s="47" t="s">
        <v>5261</v>
      </c>
    </row>
    <row r="1976" spans="1:5">
      <c r="A1976" s="45" t="s">
        <v>1233</v>
      </c>
      <c r="B1976" s="46" t="s">
        <v>7229</v>
      </c>
      <c r="C1976" s="46" t="s">
        <v>7230</v>
      </c>
      <c r="D1976" s="46" t="s">
        <v>7029</v>
      </c>
      <c r="E1976" s="47" t="s">
        <v>5273</v>
      </c>
    </row>
    <row r="1977" spans="1:5">
      <c r="A1977" s="45" t="s">
        <v>7231</v>
      </c>
      <c r="B1977" s="46" t="s">
        <v>7232</v>
      </c>
      <c r="C1977" s="46" t="s">
        <v>7230</v>
      </c>
      <c r="D1977" s="46" t="s">
        <v>7029</v>
      </c>
      <c r="E1977" s="47" t="s">
        <v>5273</v>
      </c>
    </row>
    <row r="1978" spans="1:5">
      <c r="A1978" s="45" t="s">
        <v>7233</v>
      </c>
      <c r="B1978" s="46" t="s">
        <v>7234</v>
      </c>
      <c r="C1978" s="46" t="s">
        <v>7230</v>
      </c>
      <c r="D1978" s="46" t="s">
        <v>7029</v>
      </c>
      <c r="E1978" s="47" t="s">
        <v>5273</v>
      </c>
    </row>
    <row r="1979" spans="1:5">
      <c r="A1979" s="45" t="s">
        <v>7235</v>
      </c>
      <c r="B1979" s="46" t="s">
        <v>7236</v>
      </c>
      <c r="C1979" s="46" t="s">
        <v>7230</v>
      </c>
      <c r="D1979" s="46" t="s">
        <v>7029</v>
      </c>
      <c r="E1979" s="47" t="s">
        <v>5273</v>
      </c>
    </row>
    <row r="1980" spans="1:5">
      <c r="A1980" s="45" t="s">
        <v>712</v>
      </c>
      <c r="B1980" s="46" t="s">
        <v>7237</v>
      </c>
      <c r="C1980" s="46" t="s">
        <v>7230</v>
      </c>
      <c r="D1980" s="46" t="s">
        <v>7029</v>
      </c>
      <c r="E1980" s="47" t="s">
        <v>5273</v>
      </c>
    </row>
    <row r="1981" spans="1:5">
      <c r="A1981" s="45" t="s">
        <v>595</v>
      </c>
      <c r="B1981" s="46" t="s">
        <v>7238</v>
      </c>
      <c r="C1981" s="46" t="s">
        <v>7230</v>
      </c>
      <c r="D1981" s="46" t="s">
        <v>7029</v>
      </c>
      <c r="E1981" s="47" t="s">
        <v>5273</v>
      </c>
    </row>
    <row r="1982" spans="1:5">
      <c r="A1982" s="45" t="s">
        <v>838</v>
      </c>
      <c r="B1982" s="46" t="s">
        <v>7239</v>
      </c>
      <c r="C1982" s="46" t="s">
        <v>7230</v>
      </c>
      <c r="D1982" s="46" t="s">
        <v>7029</v>
      </c>
      <c r="E1982" s="47" t="s">
        <v>5273</v>
      </c>
    </row>
    <row r="1983" spans="1:5">
      <c r="A1983" s="45" t="s">
        <v>1449</v>
      </c>
      <c r="B1983" s="46" t="s">
        <v>7240</v>
      </c>
      <c r="C1983" s="46" t="s">
        <v>7230</v>
      </c>
      <c r="D1983" s="46" t="s">
        <v>7029</v>
      </c>
      <c r="E1983" s="47" t="s">
        <v>5273</v>
      </c>
    </row>
    <row r="1984" spans="1:5">
      <c r="A1984" s="45" t="s">
        <v>7241</v>
      </c>
      <c r="B1984" s="46" t="s">
        <v>7242</v>
      </c>
      <c r="C1984" s="46" t="s">
        <v>7230</v>
      </c>
      <c r="D1984" s="46" t="s">
        <v>7029</v>
      </c>
      <c r="E1984" s="47" t="s">
        <v>5273</v>
      </c>
    </row>
    <row r="1985" spans="1:5">
      <c r="A1985" s="45" t="s">
        <v>7243</v>
      </c>
      <c r="B1985" s="46" t="s">
        <v>7244</v>
      </c>
      <c r="C1985" s="46" t="s">
        <v>7230</v>
      </c>
      <c r="D1985" s="46" t="s">
        <v>7029</v>
      </c>
      <c r="E1985" s="47" t="s">
        <v>5273</v>
      </c>
    </row>
    <row r="1986" spans="1:5">
      <c r="A1986" s="45" t="s">
        <v>7245</v>
      </c>
      <c r="B1986" s="46" t="s">
        <v>7246</v>
      </c>
      <c r="C1986" s="46" t="s">
        <v>7230</v>
      </c>
      <c r="D1986" s="46" t="s">
        <v>7029</v>
      </c>
      <c r="E1986" s="47" t="s">
        <v>5273</v>
      </c>
    </row>
    <row r="1987" spans="1:5">
      <c r="A1987" s="45" t="s">
        <v>1262</v>
      </c>
      <c r="B1987" s="46" t="s">
        <v>7247</v>
      </c>
      <c r="C1987" s="46" t="s">
        <v>7230</v>
      </c>
      <c r="D1987" s="46" t="s">
        <v>7029</v>
      </c>
      <c r="E1987" s="47" t="s">
        <v>5273</v>
      </c>
    </row>
    <row r="1988" spans="1:5">
      <c r="A1988" s="45" t="s">
        <v>7248</v>
      </c>
      <c r="B1988" s="46" t="s">
        <v>7249</v>
      </c>
      <c r="C1988" s="46" t="s">
        <v>7230</v>
      </c>
      <c r="D1988" s="46" t="s">
        <v>7029</v>
      </c>
      <c r="E1988" s="47" t="s">
        <v>5273</v>
      </c>
    </row>
    <row r="1989" spans="1:5">
      <c r="A1989" s="45" t="s">
        <v>7250</v>
      </c>
      <c r="B1989" s="46" t="s">
        <v>7251</v>
      </c>
      <c r="C1989" s="46" t="s">
        <v>7230</v>
      </c>
      <c r="D1989" s="46" t="s">
        <v>7029</v>
      </c>
      <c r="E1989" s="47" t="s">
        <v>5273</v>
      </c>
    </row>
    <row r="1990" spans="1:5">
      <c r="A1990" s="45" t="s">
        <v>7252</v>
      </c>
      <c r="B1990" s="46" t="s">
        <v>7253</v>
      </c>
      <c r="C1990" s="46" t="s">
        <v>7230</v>
      </c>
      <c r="D1990" s="46" t="s">
        <v>7029</v>
      </c>
      <c r="E1990" s="47" t="s">
        <v>5273</v>
      </c>
    </row>
    <row r="1991" spans="1:5">
      <c r="A1991" s="45" t="s">
        <v>7254</v>
      </c>
      <c r="B1991" s="46" t="s">
        <v>7255</v>
      </c>
      <c r="C1991" s="46" t="s">
        <v>7230</v>
      </c>
      <c r="D1991" s="46" t="s">
        <v>7029</v>
      </c>
      <c r="E1991" s="47" t="s">
        <v>5273</v>
      </c>
    </row>
    <row r="1992" spans="1:5">
      <c r="A1992" s="45" t="s">
        <v>7256</v>
      </c>
      <c r="B1992" s="46" t="s">
        <v>7257</v>
      </c>
      <c r="C1992" s="46" t="s">
        <v>7230</v>
      </c>
      <c r="D1992" s="46" t="s">
        <v>7029</v>
      </c>
      <c r="E1992" s="47" t="s">
        <v>5273</v>
      </c>
    </row>
    <row r="1993" spans="1:5">
      <c r="A1993" s="45" t="s">
        <v>7258</v>
      </c>
      <c r="B1993" s="46" t="s">
        <v>7259</v>
      </c>
      <c r="C1993" s="46" t="s">
        <v>7230</v>
      </c>
      <c r="D1993" s="46" t="s">
        <v>7029</v>
      </c>
      <c r="E1993" s="47" t="s">
        <v>5273</v>
      </c>
    </row>
    <row r="1994" spans="1:5">
      <c r="A1994" s="45" t="s">
        <v>7260</v>
      </c>
      <c r="B1994" s="46" t="s">
        <v>7261</v>
      </c>
      <c r="C1994" s="46" t="s">
        <v>7230</v>
      </c>
      <c r="D1994" s="46" t="s">
        <v>7029</v>
      </c>
      <c r="E1994" s="47" t="s">
        <v>5273</v>
      </c>
    </row>
    <row r="1995" spans="1:5">
      <c r="A1995" s="45" t="s">
        <v>2802</v>
      </c>
      <c r="B1995" s="46" t="s">
        <v>7262</v>
      </c>
      <c r="C1995" s="46" t="s">
        <v>7230</v>
      </c>
      <c r="D1995" s="46" t="s">
        <v>7029</v>
      </c>
      <c r="E1995" s="47" t="s">
        <v>5273</v>
      </c>
    </row>
    <row r="1996" spans="1:5">
      <c r="A1996" s="45" t="s">
        <v>3772</v>
      </c>
      <c r="B1996" s="46" t="s">
        <v>7263</v>
      </c>
      <c r="C1996" s="46" t="s">
        <v>7230</v>
      </c>
      <c r="D1996" s="46" t="s">
        <v>7029</v>
      </c>
      <c r="E1996" s="47" t="s">
        <v>5273</v>
      </c>
    </row>
    <row r="1997" spans="1:5">
      <c r="A1997" s="45" t="s">
        <v>3788</v>
      </c>
      <c r="B1997" s="46" t="s">
        <v>7264</v>
      </c>
      <c r="C1997" s="46" t="s">
        <v>7230</v>
      </c>
      <c r="D1997" s="46" t="s">
        <v>7029</v>
      </c>
      <c r="E1997" s="47" t="s">
        <v>5273</v>
      </c>
    </row>
    <row r="1998" spans="1:5">
      <c r="A1998" s="45" t="s">
        <v>7265</v>
      </c>
      <c r="B1998" s="46" t="s">
        <v>7266</v>
      </c>
      <c r="C1998" s="46" t="s">
        <v>7230</v>
      </c>
      <c r="D1998" s="46" t="s">
        <v>7029</v>
      </c>
      <c r="E1998" s="47" t="s">
        <v>5273</v>
      </c>
    </row>
    <row r="1999" spans="1:5">
      <c r="A1999" s="45" t="s">
        <v>7267</v>
      </c>
      <c r="B1999" s="46" t="s">
        <v>7268</v>
      </c>
      <c r="C1999" s="46" t="s">
        <v>7230</v>
      </c>
      <c r="D1999" s="46" t="s">
        <v>7029</v>
      </c>
      <c r="E1999" s="47" t="s">
        <v>5273</v>
      </c>
    </row>
    <row r="2000" spans="1:5">
      <c r="A2000" s="45" t="s">
        <v>7269</v>
      </c>
      <c r="B2000" s="46" t="s">
        <v>7270</v>
      </c>
      <c r="C2000" s="46" t="s">
        <v>7230</v>
      </c>
      <c r="D2000" s="46" t="s">
        <v>7029</v>
      </c>
      <c r="E2000" s="47" t="s">
        <v>5273</v>
      </c>
    </row>
    <row r="2001" spans="1:5">
      <c r="A2001" s="45" t="s">
        <v>1010</v>
      </c>
      <c r="B2001" s="46" t="s">
        <v>7271</v>
      </c>
      <c r="C2001" s="46" t="s">
        <v>7230</v>
      </c>
      <c r="D2001" s="46" t="s">
        <v>7029</v>
      </c>
      <c r="E2001" s="47" t="s">
        <v>5273</v>
      </c>
    </row>
    <row r="2002" spans="1:5">
      <c r="A2002" s="45" t="s">
        <v>7272</v>
      </c>
      <c r="B2002" s="46" t="s">
        <v>7273</v>
      </c>
      <c r="C2002" s="46" t="s">
        <v>7230</v>
      </c>
      <c r="D2002" s="46" t="s">
        <v>7029</v>
      </c>
      <c r="E2002" s="47" t="s">
        <v>5273</v>
      </c>
    </row>
    <row r="2003" spans="1:5">
      <c r="A2003" s="45" t="s">
        <v>7274</v>
      </c>
      <c r="B2003" s="46" t="s">
        <v>7275</v>
      </c>
      <c r="C2003" s="46" t="s">
        <v>7230</v>
      </c>
      <c r="D2003" s="46" t="s">
        <v>7029</v>
      </c>
      <c r="E2003" s="47" t="s">
        <v>5273</v>
      </c>
    </row>
    <row r="2004" spans="1:5">
      <c r="A2004" s="45" t="s">
        <v>7276</v>
      </c>
      <c r="B2004" s="46" t="s">
        <v>7277</v>
      </c>
      <c r="C2004" s="46" t="s">
        <v>7230</v>
      </c>
      <c r="D2004" s="46" t="s">
        <v>7029</v>
      </c>
      <c r="E2004" s="47" t="s">
        <v>5273</v>
      </c>
    </row>
    <row r="2005" spans="1:5">
      <c r="A2005" s="45" t="s">
        <v>7278</v>
      </c>
      <c r="B2005" s="46" t="s">
        <v>7279</v>
      </c>
      <c r="C2005" s="46" t="s">
        <v>7230</v>
      </c>
      <c r="D2005" s="46" t="s">
        <v>7029</v>
      </c>
      <c r="E2005" s="47" t="s">
        <v>5273</v>
      </c>
    </row>
    <row r="2006" spans="1:5">
      <c r="A2006" s="45" t="s">
        <v>839</v>
      </c>
      <c r="B2006" s="46" t="s">
        <v>7280</v>
      </c>
      <c r="C2006" s="46" t="s">
        <v>7230</v>
      </c>
      <c r="D2006" s="46" t="s">
        <v>7029</v>
      </c>
      <c r="E2006" s="47" t="s">
        <v>5273</v>
      </c>
    </row>
    <row r="2007" spans="1:5">
      <c r="A2007" s="45" t="s">
        <v>7281</v>
      </c>
      <c r="B2007" s="46" t="s">
        <v>7282</v>
      </c>
      <c r="C2007" s="46" t="s">
        <v>7230</v>
      </c>
      <c r="D2007" s="46" t="s">
        <v>7029</v>
      </c>
      <c r="E2007" s="47" t="s">
        <v>5273</v>
      </c>
    </row>
    <row r="2008" spans="1:5">
      <c r="A2008" s="45" t="s">
        <v>7283</v>
      </c>
      <c r="B2008" s="46" t="s">
        <v>7284</v>
      </c>
      <c r="C2008" s="46" t="s">
        <v>7230</v>
      </c>
      <c r="D2008" s="46" t="s">
        <v>7029</v>
      </c>
      <c r="E2008" s="47" t="s">
        <v>5273</v>
      </c>
    </row>
    <row r="2009" spans="1:5">
      <c r="A2009" s="45" t="s">
        <v>7285</v>
      </c>
      <c r="B2009" s="46" t="s">
        <v>7286</v>
      </c>
      <c r="C2009" s="46" t="s">
        <v>7230</v>
      </c>
      <c r="D2009" s="46" t="s">
        <v>7029</v>
      </c>
      <c r="E2009" s="47" t="s">
        <v>5273</v>
      </c>
    </row>
    <row r="2010" spans="1:5">
      <c r="A2010" s="45" t="s">
        <v>7287</v>
      </c>
      <c r="B2010" s="46" t="s">
        <v>7288</v>
      </c>
      <c r="C2010" s="46" t="s">
        <v>7230</v>
      </c>
      <c r="D2010" s="46" t="s">
        <v>7029</v>
      </c>
      <c r="E2010" s="47" t="s">
        <v>5273</v>
      </c>
    </row>
    <row r="2011" spans="1:5">
      <c r="A2011" s="45" t="s">
        <v>1872</v>
      </c>
      <c r="B2011" s="46" t="s">
        <v>7289</v>
      </c>
      <c r="C2011" s="46" t="s">
        <v>7230</v>
      </c>
      <c r="D2011" s="46" t="s">
        <v>7029</v>
      </c>
      <c r="E2011" s="47" t="s">
        <v>5273</v>
      </c>
    </row>
    <row r="2012" spans="1:5">
      <c r="A2012" s="45" t="s">
        <v>7290</v>
      </c>
      <c r="B2012" s="46" t="s">
        <v>7291</v>
      </c>
      <c r="C2012" s="46" t="s">
        <v>7230</v>
      </c>
      <c r="D2012" s="46" t="s">
        <v>7029</v>
      </c>
      <c r="E2012" s="47" t="s">
        <v>5273</v>
      </c>
    </row>
    <row r="2013" spans="1:5">
      <c r="A2013" s="45" t="s">
        <v>7292</v>
      </c>
      <c r="B2013" s="46" t="s">
        <v>7293</v>
      </c>
      <c r="C2013" s="46" t="s">
        <v>7230</v>
      </c>
      <c r="D2013" s="46" t="s">
        <v>7029</v>
      </c>
      <c r="E2013" s="47" t="s">
        <v>5273</v>
      </c>
    </row>
    <row r="2014" spans="1:5">
      <c r="A2014" s="45" t="s">
        <v>7294</v>
      </c>
      <c r="B2014" s="46" t="s">
        <v>7295</v>
      </c>
      <c r="C2014" s="46" t="s">
        <v>7230</v>
      </c>
      <c r="D2014" s="46" t="s">
        <v>7029</v>
      </c>
      <c r="E2014" s="47" t="s">
        <v>5273</v>
      </c>
    </row>
    <row r="2015" spans="1:5">
      <c r="A2015" s="45" t="s">
        <v>7296</v>
      </c>
      <c r="B2015" s="46" t="s">
        <v>7297</v>
      </c>
      <c r="C2015" s="46" t="s">
        <v>7230</v>
      </c>
      <c r="D2015" s="46" t="s">
        <v>7029</v>
      </c>
      <c r="E2015" s="47" t="s">
        <v>5273</v>
      </c>
    </row>
    <row r="2016" spans="1:5">
      <c r="A2016" s="45" t="s">
        <v>738</v>
      </c>
      <c r="B2016" s="46" t="s">
        <v>7298</v>
      </c>
      <c r="C2016" s="46" t="s">
        <v>7230</v>
      </c>
      <c r="D2016" s="46" t="s">
        <v>7029</v>
      </c>
      <c r="E2016" s="47" t="s">
        <v>5273</v>
      </c>
    </row>
    <row r="2017" spans="1:5">
      <c r="A2017" s="45" t="s">
        <v>3777</v>
      </c>
      <c r="B2017" s="46" t="s">
        <v>7299</v>
      </c>
      <c r="C2017" s="46" t="s">
        <v>7230</v>
      </c>
      <c r="D2017" s="46" t="s">
        <v>7029</v>
      </c>
      <c r="E2017" s="47" t="s">
        <v>5273</v>
      </c>
    </row>
    <row r="2018" spans="1:5">
      <c r="A2018" s="45" t="s">
        <v>1128</v>
      </c>
      <c r="B2018" s="46" t="s">
        <v>7300</v>
      </c>
      <c r="C2018" s="46" t="s">
        <v>7230</v>
      </c>
      <c r="D2018" s="46" t="s">
        <v>7029</v>
      </c>
      <c r="E2018" s="47" t="s">
        <v>5273</v>
      </c>
    </row>
    <row r="2019" spans="1:5">
      <c r="A2019" s="45" t="s">
        <v>7301</v>
      </c>
      <c r="B2019" s="46" t="s">
        <v>7302</v>
      </c>
      <c r="C2019" s="46" t="s">
        <v>7230</v>
      </c>
      <c r="D2019" s="46" t="s">
        <v>7029</v>
      </c>
      <c r="E2019" s="47" t="s">
        <v>5273</v>
      </c>
    </row>
    <row r="2020" spans="1:5">
      <c r="A2020" s="45" t="s">
        <v>917</v>
      </c>
      <c r="B2020" s="46" t="s">
        <v>7303</v>
      </c>
      <c r="C2020" s="46" t="s">
        <v>7230</v>
      </c>
      <c r="D2020" s="46" t="s">
        <v>7029</v>
      </c>
      <c r="E2020" s="47" t="s">
        <v>5273</v>
      </c>
    </row>
    <row r="2021" spans="1:5">
      <c r="A2021" s="45" t="s">
        <v>1869</v>
      </c>
      <c r="B2021" s="46" t="s">
        <v>7304</v>
      </c>
      <c r="C2021" s="46" t="s">
        <v>7230</v>
      </c>
      <c r="D2021" s="46" t="s">
        <v>7029</v>
      </c>
      <c r="E2021" s="47" t="s">
        <v>5273</v>
      </c>
    </row>
    <row r="2022" spans="1:5">
      <c r="A2022" s="45" t="s">
        <v>7305</v>
      </c>
      <c r="B2022" s="46" t="s">
        <v>7306</v>
      </c>
      <c r="C2022" s="46" t="s">
        <v>7230</v>
      </c>
      <c r="D2022" s="46" t="s">
        <v>7029</v>
      </c>
      <c r="E2022" s="47" t="s">
        <v>5273</v>
      </c>
    </row>
    <row r="2023" spans="1:5">
      <c r="A2023" s="45" t="s">
        <v>7307</v>
      </c>
      <c r="B2023" s="46" t="s">
        <v>7308</v>
      </c>
      <c r="C2023" s="46" t="s">
        <v>7230</v>
      </c>
      <c r="D2023" s="46" t="s">
        <v>7029</v>
      </c>
      <c r="E2023" s="47" t="s">
        <v>5273</v>
      </c>
    </row>
    <row r="2024" spans="1:5">
      <c r="A2024" s="45" t="s">
        <v>1865</v>
      </c>
      <c r="B2024" s="46" t="s">
        <v>7309</v>
      </c>
      <c r="C2024" s="46" t="s">
        <v>7230</v>
      </c>
      <c r="D2024" s="46" t="s">
        <v>7029</v>
      </c>
      <c r="E2024" s="47" t="s">
        <v>5273</v>
      </c>
    </row>
    <row r="2025" spans="1:5">
      <c r="A2025" s="45" t="s">
        <v>7310</v>
      </c>
      <c r="B2025" s="46" t="s">
        <v>7311</v>
      </c>
      <c r="C2025" s="46" t="s">
        <v>7230</v>
      </c>
      <c r="D2025" s="46" t="s">
        <v>7029</v>
      </c>
      <c r="E2025" s="47" t="s">
        <v>5273</v>
      </c>
    </row>
    <row r="2026" spans="1:5">
      <c r="A2026" s="45" t="s">
        <v>7312</v>
      </c>
      <c r="B2026" s="46" t="s">
        <v>7313</v>
      </c>
      <c r="C2026" s="46" t="s">
        <v>7230</v>
      </c>
      <c r="D2026" s="46" t="s">
        <v>7029</v>
      </c>
      <c r="E2026" s="47" t="s">
        <v>5273</v>
      </c>
    </row>
    <row r="2027" spans="1:5">
      <c r="A2027" s="45" t="s">
        <v>7314</v>
      </c>
      <c r="B2027" s="46" t="s">
        <v>7315</v>
      </c>
      <c r="C2027" s="46" t="s">
        <v>7230</v>
      </c>
      <c r="D2027" s="46" t="s">
        <v>7029</v>
      </c>
      <c r="E2027" s="47" t="s">
        <v>5273</v>
      </c>
    </row>
    <row r="2028" spans="1:5">
      <c r="A2028" s="45" t="s">
        <v>3693</v>
      </c>
      <c r="B2028" s="46" t="s">
        <v>7316</v>
      </c>
      <c r="C2028" s="46" t="s">
        <v>7230</v>
      </c>
      <c r="D2028" s="46" t="s">
        <v>7029</v>
      </c>
      <c r="E2028" s="47" t="s">
        <v>5273</v>
      </c>
    </row>
    <row r="2029" spans="1:5">
      <c r="A2029" s="45" t="s">
        <v>1870</v>
      </c>
      <c r="B2029" s="46" t="s">
        <v>7317</v>
      </c>
      <c r="C2029" s="46" t="s">
        <v>7230</v>
      </c>
      <c r="D2029" s="46" t="s">
        <v>7029</v>
      </c>
      <c r="E2029" s="47" t="s">
        <v>5273</v>
      </c>
    </row>
    <row r="2030" spans="1:5">
      <c r="A2030" s="45" t="s">
        <v>7318</v>
      </c>
      <c r="B2030" s="46" t="s">
        <v>7319</v>
      </c>
      <c r="C2030" s="46" t="s">
        <v>7230</v>
      </c>
      <c r="D2030" s="46" t="s">
        <v>7029</v>
      </c>
      <c r="E2030" s="47" t="s">
        <v>5273</v>
      </c>
    </row>
    <row r="2031" spans="1:5">
      <c r="A2031" s="45" t="s">
        <v>7320</v>
      </c>
      <c r="B2031" s="46" t="s">
        <v>7321</v>
      </c>
      <c r="C2031" s="46" t="s">
        <v>7230</v>
      </c>
      <c r="D2031" s="46" t="s">
        <v>7029</v>
      </c>
      <c r="E2031" s="47" t="s">
        <v>5273</v>
      </c>
    </row>
    <row r="2032" spans="1:5">
      <c r="A2032" s="45" t="s">
        <v>7322</v>
      </c>
      <c r="B2032" s="46" t="s">
        <v>7323</v>
      </c>
      <c r="C2032" s="46" t="s">
        <v>7230</v>
      </c>
      <c r="D2032" s="46" t="s">
        <v>7029</v>
      </c>
      <c r="E2032" s="47" t="s">
        <v>5273</v>
      </c>
    </row>
    <row r="2033" spans="1:5">
      <c r="A2033" s="45" t="s">
        <v>7324</v>
      </c>
      <c r="B2033" s="46" t="s">
        <v>7325</v>
      </c>
      <c r="C2033" s="46" t="s">
        <v>7230</v>
      </c>
      <c r="D2033" s="46" t="s">
        <v>7029</v>
      </c>
      <c r="E2033" s="47" t="s">
        <v>5273</v>
      </c>
    </row>
    <row r="2034" spans="1:5">
      <c r="A2034" s="45" t="s">
        <v>7326</v>
      </c>
      <c r="B2034" s="46" t="s">
        <v>7327</v>
      </c>
      <c r="C2034" s="46" t="s">
        <v>7230</v>
      </c>
      <c r="D2034" s="46" t="s">
        <v>7029</v>
      </c>
      <c r="E2034" s="47" t="s">
        <v>5273</v>
      </c>
    </row>
    <row r="2035" spans="1:5">
      <c r="A2035" s="45" t="s">
        <v>670</v>
      </c>
      <c r="B2035" s="46" t="s">
        <v>7328</v>
      </c>
      <c r="C2035" s="46" t="s">
        <v>7230</v>
      </c>
      <c r="D2035" s="46" t="s">
        <v>7029</v>
      </c>
      <c r="E2035" s="47" t="s">
        <v>5273</v>
      </c>
    </row>
    <row r="2036" spans="1:5">
      <c r="A2036" s="45" t="s">
        <v>973</v>
      </c>
      <c r="B2036" s="46" t="s">
        <v>7329</v>
      </c>
      <c r="C2036" s="46" t="s">
        <v>7230</v>
      </c>
      <c r="D2036" s="46" t="s">
        <v>7029</v>
      </c>
      <c r="E2036" s="47" t="s">
        <v>5273</v>
      </c>
    </row>
    <row r="2037" spans="1:5">
      <c r="A2037" s="45" t="s">
        <v>1632</v>
      </c>
      <c r="B2037" s="46" t="s">
        <v>7330</v>
      </c>
      <c r="C2037" s="46" t="s">
        <v>7230</v>
      </c>
      <c r="D2037" s="46" t="s">
        <v>7029</v>
      </c>
      <c r="E2037" s="47" t="s">
        <v>5273</v>
      </c>
    </row>
    <row r="2038" spans="1:5">
      <c r="A2038" s="45" t="s">
        <v>7331</v>
      </c>
      <c r="B2038" s="46" t="s">
        <v>7332</v>
      </c>
      <c r="C2038" s="46" t="s">
        <v>7230</v>
      </c>
      <c r="D2038" s="46" t="s">
        <v>7029</v>
      </c>
      <c r="E2038" s="47" t="s">
        <v>5273</v>
      </c>
    </row>
    <row r="2039" spans="1:5">
      <c r="A2039" s="45" t="s">
        <v>7333</v>
      </c>
      <c r="B2039" s="46" t="s">
        <v>7334</v>
      </c>
      <c r="C2039" s="46" t="s">
        <v>7230</v>
      </c>
      <c r="D2039" s="46" t="s">
        <v>7029</v>
      </c>
      <c r="E2039" s="47" t="s">
        <v>5273</v>
      </c>
    </row>
    <row r="2040" spans="1:5">
      <c r="A2040" s="45" t="s">
        <v>7335</v>
      </c>
      <c r="B2040" s="46" t="s">
        <v>7336</v>
      </c>
      <c r="C2040" s="46" t="s">
        <v>7230</v>
      </c>
      <c r="D2040" s="46" t="s">
        <v>7029</v>
      </c>
      <c r="E2040" s="47" t="s">
        <v>5273</v>
      </c>
    </row>
    <row r="2041" spans="1:5">
      <c r="A2041" s="45" t="s">
        <v>1123</v>
      </c>
      <c r="B2041" s="46" t="s">
        <v>7337</v>
      </c>
      <c r="C2041" s="46" t="s">
        <v>7230</v>
      </c>
      <c r="D2041" s="46" t="s">
        <v>7029</v>
      </c>
      <c r="E2041" s="47" t="s">
        <v>5273</v>
      </c>
    </row>
    <row r="2042" spans="1:5">
      <c r="A2042" s="45" t="s">
        <v>7338</v>
      </c>
      <c r="B2042" s="46" t="s">
        <v>7339</v>
      </c>
      <c r="C2042" s="46" t="s">
        <v>7230</v>
      </c>
      <c r="D2042" s="46" t="s">
        <v>7029</v>
      </c>
      <c r="E2042" s="47" t="s">
        <v>5273</v>
      </c>
    </row>
    <row r="2043" spans="1:5">
      <c r="A2043" s="45" t="s">
        <v>1034</v>
      </c>
      <c r="B2043" s="46" t="s">
        <v>7340</v>
      </c>
      <c r="C2043" s="46" t="s">
        <v>7230</v>
      </c>
      <c r="D2043" s="46" t="s">
        <v>7029</v>
      </c>
      <c r="E2043" s="47" t="s">
        <v>5273</v>
      </c>
    </row>
    <row r="2044" spans="1:5">
      <c r="A2044" s="45" t="s">
        <v>7341</v>
      </c>
      <c r="B2044" s="46" t="s">
        <v>7342</v>
      </c>
      <c r="C2044" s="46" t="s">
        <v>7230</v>
      </c>
      <c r="D2044" s="46" t="s">
        <v>7029</v>
      </c>
      <c r="E2044" s="47" t="s">
        <v>5273</v>
      </c>
    </row>
    <row r="2045" spans="1:5">
      <c r="A2045" s="45" t="s">
        <v>7343</v>
      </c>
      <c r="B2045" s="46" t="s">
        <v>7344</v>
      </c>
      <c r="C2045" s="46" t="s">
        <v>7230</v>
      </c>
      <c r="D2045" s="46" t="s">
        <v>7029</v>
      </c>
      <c r="E2045" s="47" t="s">
        <v>5273</v>
      </c>
    </row>
    <row r="2046" spans="1:5">
      <c r="A2046" s="45" t="s">
        <v>7345</v>
      </c>
      <c r="B2046" s="46" t="s">
        <v>7346</v>
      </c>
      <c r="C2046" s="46" t="s">
        <v>7230</v>
      </c>
      <c r="D2046" s="46" t="s">
        <v>7029</v>
      </c>
      <c r="E2046" s="47" t="s">
        <v>5273</v>
      </c>
    </row>
    <row r="2047" spans="1:5">
      <c r="A2047" s="45" t="s">
        <v>7347</v>
      </c>
      <c r="B2047" s="46" t="s">
        <v>7348</v>
      </c>
      <c r="C2047" s="46" t="s">
        <v>7230</v>
      </c>
      <c r="D2047" s="46" t="s">
        <v>7029</v>
      </c>
      <c r="E2047" s="47" t="s">
        <v>5273</v>
      </c>
    </row>
    <row r="2048" spans="1:5">
      <c r="A2048" s="45" t="s">
        <v>7349</v>
      </c>
      <c r="B2048" s="46" t="s">
        <v>7350</v>
      </c>
      <c r="C2048" s="46" t="s">
        <v>7230</v>
      </c>
      <c r="D2048" s="46" t="s">
        <v>7029</v>
      </c>
      <c r="E2048" s="47" t="s">
        <v>5273</v>
      </c>
    </row>
    <row r="2049" spans="1:5">
      <c r="A2049" s="45" t="s">
        <v>7351</v>
      </c>
      <c r="B2049" s="46" t="s">
        <v>7352</v>
      </c>
      <c r="C2049" s="46" t="s">
        <v>7230</v>
      </c>
      <c r="D2049" s="46" t="s">
        <v>7029</v>
      </c>
      <c r="E2049" s="47" t="s">
        <v>5273</v>
      </c>
    </row>
    <row r="2050" spans="1:5">
      <c r="A2050" s="45" t="s">
        <v>7353</v>
      </c>
      <c r="B2050" s="46" t="s">
        <v>7354</v>
      </c>
      <c r="C2050" s="46" t="s">
        <v>7230</v>
      </c>
      <c r="D2050" s="46" t="s">
        <v>7029</v>
      </c>
      <c r="E2050" s="47" t="s">
        <v>5273</v>
      </c>
    </row>
    <row r="2051" spans="1:5">
      <c r="A2051" s="45" t="s">
        <v>7355</v>
      </c>
      <c r="B2051" s="46" t="s">
        <v>7356</v>
      </c>
      <c r="C2051" s="46" t="s">
        <v>7230</v>
      </c>
      <c r="D2051" s="46" t="s">
        <v>7029</v>
      </c>
      <c r="E2051" s="47" t="s">
        <v>5273</v>
      </c>
    </row>
    <row r="2052" spans="1:5">
      <c r="A2052" s="45" t="s">
        <v>7357</v>
      </c>
      <c r="B2052" s="46" t="s">
        <v>7358</v>
      </c>
      <c r="C2052" s="46" t="s">
        <v>7230</v>
      </c>
      <c r="D2052" s="46" t="s">
        <v>7029</v>
      </c>
      <c r="E2052" s="47" t="s">
        <v>5273</v>
      </c>
    </row>
    <row r="2053" spans="1:5">
      <c r="A2053" s="45" t="s">
        <v>7359</v>
      </c>
      <c r="B2053" s="46" t="s">
        <v>7360</v>
      </c>
      <c r="C2053" s="46" t="s">
        <v>7230</v>
      </c>
      <c r="D2053" s="46" t="s">
        <v>7029</v>
      </c>
      <c r="E2053" s="47" t="s">
        <v>5273</v>
      </c>
    </row>
    <row r="2054" spans="1:5">
      <c r="A2054" s="45" t="s">
        <v>1270</v>
      </c>
      <c r="B2054" s="46" t="s">
        <v>7361</v>
      </c>
      <c r="C2054" s="46" t="s">
        <v>7230</v>
      </c>
      <c r="D2054" s="46" t="s">
        <v>7029</v>
      </c>
      <c r="E2054" s="47" t="s">
        <v>5273</v>
      </c>
    </row>
    <row r="2055" spans="1:5">
      <c r="A2055" s="45" t="s">
        <v>736</v>
      </c>
      <c r="B2055" s="46" t="s">
        <v>7362</v>
      </c>
      <c r="C2055" s="46" t="s">
        <v>7230</v>
      </c>
      <c r="D2055" s="46" t="s">
        <v>7029</v>
      </c>
      <c r="E2055" s="47" t="s">
        <v>5273</v>
      </c>
    </row>
    <row r="2056" spans="1:5">
      <c r="A2056" s="45" t="s">
        <v>1269</v>
      </c>
      <c r="B2056" s="46" t="s">
        <v>7363</v>
      </c>
      <c r="C2056" s="46" t="s">
        <v>7230</v>
      </c>
      <c r="D2056" s="46" t="s">
        <v>7029</v>
      </c>
      <c r="E2056" s="47" t="s">
        <v>5273</v>
      </c>
    </row>
    <row r="2057" spans="1:5">
      <c r="A2057" s="45" t="s">
        <v>1036</v>
      </c>
      <c r="B2057" s="46" t="s">
        <v>7364</v>
      </c>
      <c r="C2057" s="46" t="s">
        <v>7230</v>
      </c>
      <c r="D2057" s="46" t="s">
        <v>7029</v>
      </c>
      <c r="E2057" s="47" t="s">
        <v>5273</v>
      </c>
    </row>
    <row r="2058" spans="1:5">
      <c r="A2058" s="45" t="s">
        <v>7365</v>
      </c>
      <c r="B2058" s="46" t="s">
        <v>7366</v>
      </c>
      <c r="C2058" s="46" t="s">
        <v>7230</v>
      </c>
      <c r="D2058" s="46" t="s">
        <v>7029</v>
      </c>
      <c r="E2058" s="47" t="s">
        <v>5273</v>
      </c>
    </row>
    <row r="2059" spans="1:5">
      <c r="A2059" s="45" t="s">
        <v>7367</v>
      </c>
      <c r="B2059" s="46" t="s">
        <v>7368</v>
      </c>
      <c r="C2059" s="46" t="s">
        <v>7230</v>
      </c>
      <c r="D2059" s="46" t="s">
        <v>7029</v>
      </c>
      <c r="E2059" s="47" t="s">
        <v>5273</v>
      </c>
    </row>
    <row r="2060" spans="1:5">
      <c r="A2060" s="45" t="s">
        <v>631</v>
      </c>
      <c r="B2060" s="46" t="s">
        <v>7369</v>
      </c>
      <c r="C2060" s="46" t="s">
        <v>7230</v>
      </c>
      <c r="D2060" s="46" t="s">
        <v>7029</v>
      </c>
      <c r="E2060" s="47" t="s">
        <v>5273</v>
      </c>
    </row>
    <row r="2061" spans="1:5">
      <c r="A2061" s="45" t="s">
        <v>7370</v>
      </c>
      <c r="B2061" s="46" t="s">
        <v>7371</v>
      </c>
      <c r="C2061" s="46" t="s">
        <v>7230</v>
      </c>
      <c r="D2061" s="46" t="s">
        <v>7029</v>
      </c>
      <c r="E2061" s="47" t="s">
        <v>5273</v>
      </c>
    </row>
    <row r="2062" spans="1:5">
      <c r="A2062" s="45" t="s">
        <v>7372</v>
      </c>
      <c r="B2062" s="46" t="s">
        <v>7373</v>
      </c>
      <c r="C2062" s="46" t="s">
        <v>7230</v>
      </c>
      <c r="D2062" s="46" t="s">
        <v>7029</v>
      </c>
      <c r="E2062" s="47" t="s">
        <v>5273</v>
      </c>
    </row>
    <row r="2063" spans="1:5">
      <c r="A2063" s="45" t="s">
        <v>7374</v>
      </c>
      <c r="B2063" s="46" t="s">
        <v>7375</v>
      </c>
      <c r="C2063" s="46" t="s">
        <v>7230</v>
      </c>
      <c r="D2063" s="46" t="s">
        <v>7029</v>
      </c>
      <c r="E2063" s="47" t="s">
        <v>5273</v>
      </c>
    </row>
    <row r="2064" spans="1:5">
      <c r="A2064" s="45" t="s">
        <v>732</v>
      </c>
      <c r="B2064" s="46" t="s">
        <v>7376</v>
      </c>
      <c r="C2064" s="46" t="s">
        <v>7230</v>
      </c>
      <c r="D2064" s="46" t="s">
        <v>7029</v>
      </c>
      <c r="E2064" s="47" t="s">
        <v>5273</v>
      </c>
    </row>
    <row r="2065" spans="1:5">
      <c r="A2065" s="45" t="s">
        <v>3736</v>
      </c>
      <c r="B2065" s="46" t="s">
        <v>7377</v>
      </c>
      <c r="C2065" s="46" t="s">
        <v>7230</v>
      </c>
      <c r="D2065" s="46" t="s">
        <v>7029</v>
      </c>
      <c r="E2065" s="47" t="s">
        <v>5273</v>
      </c>
    </row>
    <row r="2066" spans="1:5">
      <c r="A2066" s="45" t="s">
        <v>3643</v>
      </c>
      <c r="B2066" s="46" t="s">
        <v>7378</v>
      </c>
      <c r="C2066" s="46" t="s">
        <v>7230</v>
      </c>
      <c r="D2066" s="46" t="s">
        <v>7029</v>
      </c>
      <c r="E2066" s="47" t="s">
        <v>5273</v>
      </c>
    </row>
    <row r="2067" spans="1:5">
      <c r="A2067" s="45" t="s">
        <v>7379</v>
      </c>
      <c r="B2067" s="46" t="s">
        <v>7380</v>
      </c>
      <c r="C2067" s="46" t="s">
        <v>7230</v>
      </c>
      <c r="D2067" s="46" t="s">
        <v>7029</v>
      </c>
      <c r="E2067" s="47" t="s">
        <v>5273</v>
      </c>
    </row>
    <row r="2068" spans="1:5">
      <c r="A2068" s="45" t="s">
        <v>7381</v>
      </c>
      <c r="B2068" s="46" t="s">
        <v>7382</v>
      </c>
      <c r="C2068" s="46" t="s">
        <v>7230</v>
      </c>
      <c r="D2068" s="46" t="s">
        <v>7029</v>
      </c>
      <c r="E2068" s="47" t="s">
        <v>5273</v>
      </c>
    </row>
    <row r="2069" spans="1:5">
      <c r="A2069" s="45" t="s">
        <v>7383</v>
      </c>
      <c r="B2069" s="46" t="s">
        <v>7384</v>
      </c>
      <c r="C2069" s="46" t="s">
        <v>7230</v>
      </c>
      <c r="D2069" s="46" t="s">
        <v>7029</v>
      </c>
      <c r="E2069" s="47" t="s">
        <v>5273</v>
      </c>
    </row>
    <row r="2070" spans="1:5">
      <c r="A2070" s="45" t="s">
        <v>7385</v>
      </c>
      <c r="B2070" s="46" t="s">
        <v>7386</v>
      </c>
      <c r="C2070" s="46" t="s">
        <v>7230</v>
      </c>
      <c r="D2070" s="46" t="s">
        <v>7029</v>
      </c>
      <c r="E2070" s="47" t="s">
        <v>5273</v>
      </c>
    </row>
    <row r="2071" spans="1:5">
      <c r="A2071" s="45" t="s">
        <v>7387</v>
      </c>
      <c r="B2071" s="46" t="s">
        <v>7388</v>
      </c>
      <c r="C2071" s="46" t="s">
        <v>7230</v>
      </c>
      <c r="D2071" s="46" t="s">
        <v>7029</v>
      </c>
      <c r="E2071" s="47" t="s">
        <v>5273</v>
      </c>
    </row>
    <row r="2072" spans="1:5">
      <c r="A2072" s="45" t="s">
        <v>7389</v>
      </c>
      <c r="B2072" s="46" t="s">
        <v>7390</v>
      </c>
      <c r="C2072" s="46" t="s">
        <v>7230</v>
      </c>
      <c r="D2072" s="46" t="s">
        <v>7029</v>
      </c>
      <c r="E2072" s="47" t="s">
        <v>5273</v>
      </c>
    </row>
    <row r="2073" spans="1:5">
      <c r="A2073" s="45" t="s">
        <v>786</v>
      </c>
      <c r="B2073" s="46" t="s">
        <v>7391</v>
      </c>
      <c r="C2073" s="46" t="s">
        <v>7230</v>
      </c>
      <c r="D2073" s="46" t="s">
        <v>7029</v>
      </c>
      <c r="E2073" s="47" t="s">
        <v>5273</v>
      </c>
    </row>
    <row r="2074" spans="1:5">
      <c r="A2074" s="45" t="s">
        <v>7392</v>
      </c>
      <c r="B2074" s="46" t="s">
        <v>7393</v>
      </c>
      <c r="C2074" s="46" t="s">
        <v>7230</v>
      </c>
      <c r="D2074" s="46" t="s">
        <v>7029</v>
      </c>
      <c r="E2074" s="47" t="s">
        <v>5273</v>
      </c>
    </row>
    <row r="2075" spans="1:5">
      <c r="A2075" s="45" t="s">
        <v>7394</v>
      </c>
      <c r="B2075" s="46" t="s">
        <v>7395</v>
      </c>
      <c r="C2075" s="46" t="s">
        <v>7230</v>
      </c>
      <c r="D2075" s="46" t="s">
        <v>7029</v>
      </c>
      <c r="E2075" s="47" t="s">
        <v>5273</v>
      </c>
    </row>
    <row r="2076" spans="1:5">
      <c r="A2076" s="45" t="s">
        <v>213</v>
      </c>
      <c r="B2076" s="46" t="s">
        <v>7396</v>
      </c>
      <c r="C2076" s="46" t="s">
        <v>7230</v>
      </c>
      <c r="D2076" s="46" t="s">
        <v>7029</v>
      </c>
      <c r="E2076" s="47" t="s">
        <v>5273</v>
      </c>
    </row>
    <row r="2077" spans="1:5">
      <c r="A2077" s="45" t="s">
        <v>607</v>
      </c>
      <c r="B2077" s="46" t="s">
        <v>7397</v>
      </c>
      <c r="C2077" s="46" t="s">
        <v>7230</v>
      </c>
      <c r="D2077" s="46" t="s">
        <v>7029</v>
      </c>
      <c r="E2077" s="47" t="s">
        <v>5273</v>
      </c>
    </row>
    <row r="2078" spans="1:5">
      <c r="A2078" s="45" t="s">
        <v>7398</v>
      </c>
      <c r="B2078" s="46" t="s">
        <v>7399</v>
      </c>
      <c r="C2078" s="46" t="s">
        <v>7230</v>
      </c>
      <c r="D2078" s="46" t="s">
        <v>7029</v>
      </c>
      <c r="E2078" s="47" t="s">
        <v>5273</v>
      </c>
    </row>
    <row r="2079" spans="1:5">
      <c r="A2079" s="45" t="s">
        <v>7400</v>
      </c>
      <c r="B2079" s="46" t="s">
        <v>7401</v>
      </c>
      <c r="C2079" s="46" t="s">
        <v>7230</v>
      </c>
      <c r="D2079" s="46" t="s">
        <v>7029</v>
      </c>
      <c r="E2079" s="47" t="s">
        <v>5273</v>
      </c>
    </row>
    <row r="2080" spans="1:5">
      <c r="A2080" s="45" t="s">
        <v>916</v>
      </c>
      <c r="B2080" s="46" t="s">
        <v>7402</v>
      </c>
      <c r="C2080" s="46" t="s">
        <v>7230</v>
      </c>
      <c r="D2080" s="46" t="s">
        <v>7029</v>
      </c>
      <c r="E2080" s="47" t="s">
        <v>5273</v>
      </c>
    </row>
    <row r="2081" spans="1:5">
      <c r="A2081" s="45" t="s">
        <v>1312</v>
      </c>
      <c r="B2081" s="46" t="s">
        <v>7403</v>
      </c>
      <c r="C2081" s="46" t="s">
        <v>7230</v>
      </c>
      <c r="D2081" s="46" t="s">
        <v>7029</v>
      </c>
      <c r="E2081" s="47" t="s">
        <v>5273</v>
      </c>
    </row>
    <row r="2082" spans="1:5">
      <c r="A2082" s="45" t="s">
        <v>7404</v>
      </c>
      <c r="B2082" s="46" t="s">
        <v>7405</v>
      </c>
      <c r="C2082" s="46" t="s">
        <v>7230</v>
      </c>
      <c r="D2082" s="46" t="s">
        <v>7029</v>
      </c>
      <c r="E2082" s="47" t="s">
        <v>5273</v>
      </c>
    </row>
    <row r="2083" spans="1:5">
      <c r="A2083" s="45" t="s">
        <v>11</v>
      </c>
      <c r="B2083" s="46" t="s">
        <v>7406</v>
      </c>
      <c r="C2083" s="46" t="s">
        <v>7230</v>
      </c>
      <c r="D2083" s="46" t="s">
        <v>7029</v>
      </c>
      <c r="E2083" s="47" t="s">
        <v>5273</v>
      </c>
    </row>
    <row r="2084" spans="1:5">
      <c r="A2084" s="45" t="s">
        <v>7407</v>
      </c>
      <c r="B2084" s="46" t="s">
        <v>7408</v>
      </c>
      <c r="C2084" s="46" t="s">
        <v>7230</v>
      </c>
      <c r="D2084" s="46" t="s">
        <v>7029</v>
      </c>
      <c r="E2084" s="47" t="s">
        <v>5273</v>
      </c>
    </row>
    <row r="2085" spans="1:5">
      <c r="A2085" s="45" t="s">
        <v>431</v>
      </c>
      <c r="B2085" s="46" t="s">
        <v>7409</v>
      </c>
      <c r="C2085" s="46" t="s">
        <v>7230</v>
      </c>
      <c r="D2085" s="46" t="s">
        <v>7029</v>
      </c>
      <c r="E2085" s="47" t="s">
        <v>5273</v>
      </c>
    </row>
    <row r="2086" spans="1:5">
      <c r="A2086" s="45" t="s">
        <v>7410</v>
      </c>
      <c r="B2086" s="46" t="s">
        <v>7411</v>
      </c>
      <c r="C2086" s="46" t="s">
        <v>7230</v>
      </c>
      <c r="D2086" s="46" t="s">
        <v>7029</v>
      </c>
      <c r="E2086" s="47" t="s">
        <v>5273</v>
      </c>
    </row>
    <row r="2087" spans="1:5">
      <c r="A2087" s="45" t="s">
        <v>1028</v>
      </c>
      <c r="B2087" s="46" t="s">
        <v>7412</v>
      </c>
      <c r="C2087" s="46" t="s">
        <v>7230</v>
      </c>
      <c r="D2087" s="46" t="s">
        <v>7029</v>
      </c>
      <c r="E2087" s="47" t="s">
        <v>5273</v>
      </c>
    </row>
    <row r="2088" spans="1:5">
      <c r="A2088" s="45" t="s">
        <v>479</v>
      </c>
      <c r="B2088" s="46" t="s">
        <v>7413</v>
      </c>
      <c r="C2088" s="46" t="s">
        <v>7230</v>
      </c>
      <c r="D2088" s="46" t="s">
        <v>7029</v>
      </c>
      <c r="E2088" s="47" t="s">
        <v>5273</v>
      </c>
    </row>
    <row r="2089" spans="1:5">
      <c r="A2089" s="45" t="s">
        <v>7414</v>
      </c>
      <c r="B2089" s="46" t="s">
        <v>7415</v>
      </c>
      <c r="C2089" s="46" t="s">
        <v>7230</v>
      </c>
      <c r="D2089" s="46" t="s">
        <v>7029</v>
      </c>
      <c r="E2089" s="47" t="s">
        <v>5273</v>
      </c>
    </row>
    <row r="2090" spans="1:5">
      <c r="A2090" s="45" t="s">
        <v>7416</v>
      </c>
      <c r="B2090" s="46" t="s">
        <v>7417</v>
      </c>
      <c r="C2090" s="46" t="s">
        <v>7230</v>
      </c>
      <c r="D2090" s="46" t="s">
        <v>7029</v>
      </c>
      <c r="E2090" s="47" t="s">
        <v>5273</v>
      </c>
    </row>
    <row r="2091" spans="1:5">
      <c r="A2091" s="45" t="s">
        <v>7418</v>
      </c>
      <c r="B2091" s="46" t="s">
        <v>7419</v>
      </c>
      <c r="C2091" s="46" t="s">
        <v>7230</v>
      </c>
      <c r="D2091" s="46" t="s">
        <v>7029</v>
      </c>
      <c r="E2091" s="47" t="s">
        <v>5273</v>
      </c>
    </row>
    <row r="2092" spans="1:5">
      <c r="A2092" s="45" t="s">
        <v>7420</v>
      </c>
      <c r="B2092" s="46" t="s">
        <v>7421</v>
      </c>
      <c r="C2092" s="46" t="s">
        <v>7230</v>
      </c>
      <c r="D2092" s="46" t="s">
        <v>7029</v>
      </c>
      <c r="E2092" s="47" t="s">
        <v>5273</v>
      </c>
    </row>
    <row r="2093" spans="1:5">
      <c r="A2093" s="45" t="s">
        <v>1514</v>
      </c>
      <c r="B2093" s="46" t="s">
        <v>7422</v>
      </c>
      <c r="C2093" s="46" t="s">
        <v>7230</v>
      </c>
      <c r="D2093" s="46" t="s">
        <v>7029</v>
      </c>
      <c r="E2093" s="47" t="s">
        <v>5273</v>
      </c>
    </row>
    <row r="2094" spans="1:5">
      <c r="A2094" s="45" t="s">
        <v>7423</v>
      </c>
      <c r="B2094" s="46" t="s">
        <v>7424</v>
      </c>
      <c r="C2094" s="46" t="s">
        <v>7230</v>
      </c>
      <c r="D2094" s="46" t="s">
        <v>7029</v>
      </c>
      <c r="E2094" s="47" t="s">
        <v>5273</v>
      </c>
    </row>
    <row r="2095" spans="1:5">
      <c r="A2095" s="45" t="s">
        <v>7425</v>
      </c>
      <c r="B2095" s="46" t="s">
        <v>7426</v>
      </c>
      <c r="C2095" s="46" t="s">
        <v>7230</v>
      </c>
      <c r="D2095" s="46" t="s">
        <v>7029</v>
      </c>
      <c r="E2095" s="47" t="s">
        <v>5273</v>
      </c>
    </row>
    <row r="2096" spans="1:5">
      <c r="A2096" s="45" t="s">
        <v>1205</v>
      </c>
      <c r="B2096" s="46" t="s">
        <v>7427</v>
      </c>
      <c r="C2096" s="46" t="s">
        <v>7230</v>
      </c>
      <c r="D2096" s="46" t="s">
        <v>7029</v>
      </c>
      <c r="E2096" s="47" t="s">
        <v>5273</v>
      </c>
    </row>
    <row r="2097" spans="1:5">
      <c r="A2097" s="45" t="s">
        <v>2091</v>
      </c>
      <c r="B2097" s="46" t="s">
        <v>7428</v>
      </c>
      <c r="C2097" s="46" t="s">
        <v>7230</v>
      </c>
      <c r="D2097" s="46" t="s">
        <v>7029</v>
      </c>
      <c r="E2097" s="47" t="s">
        <v>5273</v>
      </c>
    </row>
    <row r="2098" spans="1:5">
      <c r="A2098" s="45" t="s">
        <v>7429</v>
      </c>
      <c r="B2098" s="46" t="s">
        <v>7430</v>
      </c>
      <c r="C2098" s="46" t="s">
        <v>7230</v>
      </c>
      <c r="D2098" s="46" t="s">
        <v>7029</v>
      </c>
      <c r="E2098" s="47" t="s">
        <v>5273</v>
      </c>
    </row>
    <row r="2099" spans="1:5">
      <c r="A2099" s="45" t="s">
        <v>7431</v>
      </c>
      <c r="B2099" s="46" t="s">
        <v>7432</v>
      </c>
      <c r="C2099" s="46" t="s">
        <v>7230</v>
      </c>
      <c r="D2099" s="46" t="s">
        <v>7029</v>
      </c>
      <c r="E2099" s="47" t="s">
        <v>5273</v>
      </c>
    </row>
    <row r="2100" spans="1:5">
      <c r="A2100" s="45" t="s">
        <v>7433</v>
      </c>
      <c r="B2100" s="46" t="s">
        <v>7434</v>
      </c>
      <c r="C2100" s="46" t="s">
        <v>7230</v>
      </c>
      <c r="D2100" s="46" t="s">
        <v>7029</v>
      </c>
      <c r="E2100" s="47" t="s">
        <v>5273</v>
      </c>
    </row>
    <row r="2101" spans="1:5">
      <c r="A2101" s="45" t="s">
        <v>2340</v>
      </c>
      <c r="B2101" s="46" t="s">
        <v>7435</v>
      </c>
      <c r="C2101" s="46" t="s">
        <v>7230</v>
      </c>
      <c r="D2101" s="46" t="s">
        <v>7029</v>
      </c>
      <c r="E2101" s="47" t="s">
        <v>5273</v>
      </c>
    </row>
    <row r="2102" spans="1:5">
      <c r="A2102" s="45" t="s">
        <v>7436</v>
      </c>
      <c r="B2102" s="46" t="s">
        <v>7437</v>
      </c>
      <c r="C2102" s="46" t="s">
        <v>7230</v>
      </c>
      <c r="D2102" s="46" t="s">
        <v>7029</v>
      </c>
      <c r="E2102" s="47" t="s">
        <v>5273</v>
      </c>
    </row>
    <row r="2103" spans="1:5">
      <c r="A2103" s="45" t="s">
        <v>7438</v>
      </c>
      <c r="B2103" s="46" t="s">
        <v>7439</v>
      </c>
      <c r="C2103" s="46" t="s">
        <v>7230</v>
      </c>
      <c r="D2103" s="46" t="s">
        <v>7029</v>
      </c>
      <c r="E2103" s="47" t="s">
        <v>5273</v>
      </c>
    </row>
    <row r="2104" spans="1:5">
      <c r="A2104" s="45" t="s">
        <v>7440</v>
      </c>
      <c r="B2104" s="46" t="s">
        <v>7441</v>
      </c>
      <c r="C2104" s="46" t="s">
        <v>7230</v>
      </c>
      <c r="D2104" s="46" t="s">
        <v>7029</v>
      </c>
      <c r="E2104" s="47" t="s">
        <v>5273</v>
      </c>
    </row>
    <row r="2105" spans="1:5">
      <c r="A2105" s="45" t="s">
        <v>7442</v>
      </c>
      <c r="B2105" s="46" t="s">
        <v>7443</v>
      </c>
      <c r="C2105" s="46" t="s">
        <v>7230</v>
      </c>
      <c r="D2105" s="46" t="s">
        <v>7029</v>
      </c>
      <c r="E2105" s="47" t="s">
        <v>5273</v>
      </c>
    </row>
    <row r="2106" spans="1:5">
      <c r="A2106" s="45" t="s">
        <v>719</v>
      </c>
      <c r="B2106" s="46" t="s">
        <v>7444</v>
      </c>
      <c r="C2106" s="46" t="s">
        <v>7230</v>
      </c>
      <c r="D2106" s="46" t="s">
        <v>7029</v>
      </c>
      <c r="E2106" s="47" t="s">
        <v>5273</v>
      </c>
    </row>
    <row r="2107" spans="1:5">
      <c r="A2107" s="45" t="s">
        <v>7445</v>
      </c>
      <c r="B2107" s="46" t="s">
        <v>7446</v>
      </c>
      <c r="C2107" s="46" t="s">
        <v>7230</v>
      </c>
      <c r="D2107" s="46" t="s">
        <v>7029</v>
      </c>
      <c r="E2107" s="47" t="s">
        <v>5273</v>
      </c>
    </row>
    <row r="2108" spans="1:5">
      <c r="A2108" s="45" t="s">
        <v>7447</v>
      </c>
      <c r="B2108" s="46" t="s">
        <v>7448</v>
      </c>
      <c r="C2108" s="46" t="s">
        <v>7230</v>
      </c>
      <c r="D2108" s="46" t="s">
        <v>7029</v>
      </c>
      <c r="E2108" s="47" t="s">
        <v>5273</v>
      </c>
    </row>
    <row r="2109" spans="1:5">
      <c r="A2109" s="45" t="s">
        <v>7449</v>
      </c>
      <c r="B2109" s="46" t="s">
        <v>7450</v>
      </c>
      <c r="C2109" s="46" t="s">
        <v>7230</v>
      </c>
      <c r="D2109" s="46" t="s">
        <v>7029</v>
      </c>
      <c r="E2109" s="47" t="s">
        <v>5273</v>
      </c>
    </row>
    <row r="2110" spans="1:5">
      <c r="A2110" s="45" t="s">
        <v>7451</v>
      </c>
      <c r="B2110" s="46" t="s">
        <v>4310</v>
      </c>
      <c r="C2110" s="46" t="s">
        <v>7230</v>
      </c>
      <c r="D2110" s="46" t="s">
        <v>7029</v>
      </c>
      <c r="E2110" s="47" t="s">
        <v>5273</v>
      </c>
    </row>
    <row r="2111" spans="1:5">
      <c r="A2111" s="45" t="s">
        <v>2011</v>
      </c>
      <c r="B2111" s="46" t="s">
        <v>7452</v>
      </c>
      <c r="C2111" s="46" t="s">
        <v>7230</v>
      </c>
      <c r="D2111" s="46" t="s">
        <v>7029</v>
      </c>
      <c r="E2111" s="47" t="s">
        <v>5273</v>
      </c>
    </row>
    <row r="2112" spans="1:5">
      <c r="A2112" s="45" t="s">
        <v>7453</v>
      </c>
      <c r="B2112" s="46" t="s">
        <v>7454</v>
      </c>
      <c r="C2112" s="46" t="s">
        <v>7230</v>
      </c>
      <c r="D2112" s="46" t="s">
        <v>7029</v>
      </c>
      <c r="E2112" s="47" t="s">
        <v>5273</v>
      </c>
    </row>
    <row r="2113" spans="1:5">
      <c r="A2113" s="45" t="s">
        <v>8</v>
      </c>
      <c r="B2113" s="46" t="s">
        <v>7455</v>
      </c>
      <c r="C2113" s="46" t="s">
        <v>7230</v>
      </c>
      <c r="D2113" s="46" t="s">
        <v>7029</v>
      </c>
      <c r="E2113" s="47" t="s">
        <v>5273</v>
      </c>
    </row>
    <row r="2114" spans="1:5">
      <c r="A2114" s="45" t="s">
        <v>7456</v>
      </c>
      <c r="B2114" s="46" t="s">
        <v>7457</v>
      </c>
      <c r="C2114" s="46" t="s">
        <v>7230</v>
      </c>
      <c r="D2114" s="46" t="s">
        <v>7029</v>
      </c>
      <c r="E2114" s="47" t="s">
        <v>5273</v>
      </c>
    </row>
    <row r="2115" spans="1:5">
      <c r="A2115" s="45" t="s">
        <v>7458</v>
      </c>
      <c r="B2115" s="46" t="s">
        <v>7459</v>
      </c>
      <c r="C2115" s="46" t="s">
        <v>7230</v>
      </c>
      <c r="D2115" s="46" t="s">
        <v>7029</v>
      </c>
      <c r="E2115" s="47" t="s">
        <v>5273</v>
      </c>
    </row>
    <row r="2116" spans="1:5">
      <c r="A2116" s="45" t="s">
        <v>3085</v>
      </c>
      <c r="B2116" s="46" t="s">
        <v>7460</v>
      </c>
      <c r="C2116" s="46" t="s">
        <v>7230</v>
      </c>
      <c r="D2116" s="46" t="s">
        <v>7029</v>
      </c>
      <c r="E2116" s="47" t="s">
        <v>5273</v>
      </c>
    </row>
    <row r="2117" spans="1:5">
      <c r="A2117" s="45" t="s">
        <v>7461</v>
      </c>
      <c r="B2117" s="46" t="s">
        <v>7462</v>
      </c>
      <c r="C2117" s="46" t="s">
        <v>7230</v>
      </c>
      <c r="D2117" s="46" t="s">
        <v>7029</v>
      </c>
      <c r="E2117" s="47" t="s">
        <v>5273</v>
      </c>
    </row>
    <row r="2118" spans="1:5">
      <c r="A2118" s="45" t="s">
        <v>2159</v>
      </c>
      <c r="B2118" s="46" t="s">
        <v>4043</v>
      </c>
      <c r="C2118" s="46" t="s">
        <v>7230</v>
      </c>
      <c r="D2118" s="46" t="s">
        <v>7029</v>
      </c>
      <c r="E2118" s="47" t="s">
        <v>5273</v>
      </c>
    </row>
    <row r="2119" spans="1:5">
      <c r="A2119" s="45" t="s">
        <v>442</v>
      </c>
      <c r="B2119" s="46" t="s">
        <v>7463</v>
      </c>
      <c r="C2119" s="46" t="s">
        <v>7230</v>
      </c>
      <c r="D2119" s="46" t="s">
        <v>7029</v>
      </c>
      <c r="E2119" s="47" t="s">
        <v>5273</v>
      </c>
    </row>
    <row r="2120" spans="1:5">
      <c r="A2120" s="45" t="s">
        <v>2768</v>
      </c>
      <c r="B2120" s="46" t="s">
        <v>7464</v>
      </c>
      <c r="C2120" s="46" t="s">
        <v>7230</v>
      </c>
      <c r="D2120" s="46" t="s">
        <v>7029</v>
      </c>
      <c r="E2120" s="47" t="s">
        <v>5273</v>
      </c>
    </row>
    <row r="2121" spans="1:5">
      <c r="A2121" s="45" t="s">
        <v>7465</v>
      </c>
      <c r="B2121" s="46" t="s">
        <v>7466</v>
      </c>
      <c r="C2121" s="46" t="s">
        <v>7230</v>
      </c>
      <c r="D2121" s="46" t="s">
        <v>7029</v>
      </c>
      <c r="E2121" s="47" t="s">
        <v>5273</v>
      </c>
    </row>
    <row r="2122" spans="1:5">
      <c r="A2122" s="45" t="s">
        <v>1012</v>
      </c>
      <c r="B2122" s="46" t="s">
        <v>7467</v>
      </c>
      <c r="C2122" s="46" t="s">
        <v>7230</v>
      </c>
      <c r="D2122" s="46" t="s">
        <v>7029</v>
      </c>
      <c r="E2122" s="47" t="s">
        <v>5273</v>
      </c>
    </row>
    <row r="2123" spans="1:5">
      <c r="A2123" s="45" t="s">
        <v>2765</v>
      </c>
      <c r="B2123" s="46" t="s">
        <v>7468</v>
      </c>
      <c r="C2123" s="46" t="s">
        <v>7230</v>
      </c>
      <c r="D2123" s="46" t="s">
        <v>7029</v>
      </c>
      <c r="E2123" s="47" t="s">
        <v>5273</v>
      </c>
    </row>
    <row r="2124" spans="1:5">
      <c r="A2124" s="45" t="s">
        <v>7469</v>
      </c>
      <c r="B2124" s="46" t="s">
        <v>7470</v>
      </c>
      <c r="C2124" s="46" t="s">
        <v>7230</v>
      </c>
      <c r="D2124" s="46" t="s">
        <v>7029</v>
      </c>
      <c r="E2124" s="47" t="s">
        <v>5273</v>
      </c>
    </row>
    <row r="2125" spans="1:5">
      <c r="A2125" s="45" t="s">
        <v>827</v>
      </c>
      <c r="B2125" s="46" t="s">
        <v>7471</v>
      </c>
      <c r="C2125" s="46" t="s">
        <v>7230</v>
      </c>
      <c r="D2125" s="46" t="s">
        <v>7029</v>
      </c>
      <c r="E2125" s="47" t="s">
        <v>5273</v>
      </c>
    </row>
    <row r="2126" spans="1:5">
      <c r="A2126" s="45" t="s">
        <v>7472</v>
      </c>
      <c r="B2126" s="46" t="s">
        <v>7473</v>
      </c>
      <c r="C2126" s="46" t="s">
        <v>7230</v>
      </c>
      <c r="D2126" s="46" t="s">
        <v>7029</v>
      </c>
      <c r="E2126" s="47" t="s">
        <v>5273</v>
      </c>
    </row>
    <row r="2127" spans="1:5">
      <c r="A2127" s="45" t="s">
        <v>1236</v>
      </c>
      <c r="B2127" s="46" t="s">
        <v>7474</v>
      </c>
      <c r="C2127" s="46" t="s">
        <v>7230</v>
      </c>
      <c r="D2127" s="46" t="s">
        <v>7029</v>
      </c>
      <c r="E2127" s="47" t="s">
        <v>5273</v>
      </c>
    </row>
    <row r="2128" spans="1:5">
      <c r="A2128" s="45" t="s">
        <v>7475</v>
      </c>
      <c r="B2128" s="46" t="s">
        <v>7476</v>
      </c>
      <c r="C2128" s="46" t="s">
        <v>7230</v>
      </c>
      <c r="D2128" s="46" t="s">
        <v>7029</v>
      </c>
      <c r="E2128" s="47" t="s">
        <v>5273</v>
      </c>
    </row>
    <row r="2129" spans="1:5">
      <c r="A2129" s="45" t="s">
        <v>7477</v>
      </c>
      <c r="B2129" s="46" t="s">
        <v>7478</v>
      </c>
      <c r="C2129" s="46" t="s">
        <v>7230</v>
      </c>
      <c r="D2129" s="46" t="s">
        <v>7029</v>
      </c>
      <c r="E2129" s="47" t="s">
        <v>5273</v>
      </c>
    </row>
    <row r="2130" spans="1:5">
      <c r="A2130" s="45" t="s">
        <v>35</v>
      </c>
      <c r="B2130" s="46" t="s">
        <v>7479</v>
      </c>
      <c r="C2130" s="46" t="s">
        <v>7230</v>
      </c>
      <c r="D2130" s="46" t="s">
        <v>7029</v>
      </c>
      <c r="E2130" s="47" t="s">
        <v>5273</v>
      </c>
    </row>
    <row r="2131" spans="1:5">
      <c r="A2131" s="45" t="s">
        <v>20</v>
      </c>
      <c r="B2131" s="46" t="s">
        <v>7480</v>
      </c>
      <c r="C2131" s="46" t="s">
        <v>7230</v>
      </c>
      <c r="D2131" s="46" t="s">
        <v>7029</v>
      </c>
      <c r="E2131" s="47" t="s">
        <v>5273</v>
      </c>
    </row>
    <row r="2132" spans="1:5">
      <c r="A2132" s="45" t="s">
        <v>7481</v>
      </c>
      <c r="B2132" s="46" t="s">
        <v>7482</v>
      </c>
      <c r="C2132" s="46" t="s">
        <v>7230</v>
      </c>
      <c r="D2132" s="46" t="s">
        <v>7029</v>
      </c>
      <c r="E2132" s="47" t="s">
        <v>5273</v>
      </c>
    </row>
    <row r="2133" spans="1:5">
      <c r="A2133" s="45" t="s">
        <v>40</v>
      </c>
      <c r="B2133" s="46" t="s">
        <v>7483</v>
      </c>
      <c r="C2133" s="46" t="s">
        <v>7230</v>
      </c>
      <c r="D2133" s="46" t="s">
        <v>7029</v>
      </c>
      <c r="E2133" s="47" t="s">
        <v>5273</v>
      </c>
    </row>
    <row r="2134" spans="1:5">
      <c r="A2134" s="45" t="s">
        <v>433</v>
      </c>
      <c r="B2134" s="46" t="s">
        <v>7484</v>
      </c>
      <c r="C2134" s="46" t="s">
        <v>7230</v>
      </c>
      <c r="D2134" s="46" t="s">
        <v>7029</v>
      </c>
      <c r="E2134" s="47" t="s">
        <v>5273</v>
      </c>
    </row>
    <row r="2135" spans="1:5">
      <c r="A2135" s="45" t="s">
        <v>7485</v>
      </c>
      <c r="B2135" s="46" t="s">
        <v>7486</v>
      </c>
      <c r="C2135" s="46" t="s">
        <v>7230</v>
      </c>
      <c r="D2135" s="46" t="s">
        <v>7029</v>
      </c>
      <c r="E2135" s="47" t="s">
        <v>5273</v>
      </c>
    </row>
    <row r="2136" spans="1:5">
      <c r="A2136" s="45" t="s">
        <v>7487</v>
      </c>
      <c r="B2136" s="46" t="s">
        <v>7488</v>
      </c>
      <c r="C2136" s="46" t="s">
        <v>7230</v>
      </c>
      <c r="D2136" s="46" t="s">
        <v>7029</v>
      </c>
      <c r="E2136" s="47" t="s">
        <v>5273</v>
      </c>
    </row>
    <row r="2137" spans="1:5">
      <c r="A2137" s="45" t="s">
        <v>384</v>
      </c>
      <c r="B2137" s="46" t="s">
        <v>7489</v>
      </c>
      <c r="C2137" s="46" t="s">
        <v>7230</v>
      </c>
      <c r="D2137" s="46" t="s">
        <v>7029</v>
      </c>
      <c r="E2137" s="47" t="s">
        <v>5273</v>
      </c>
    </row>
    <row r="2138" spans="1:5">
      <c r="A2138" s="45" t="s">
        <v>1100</v>
      </c>
      <c r="B2138" s="46" t="s">
        <v>7490</v>
      </c>
      <c r="C2138" s="46" t="s">
        <v>7230</v>
      </c>
      <c r="D2138" s="46" t="s">
        <v>7029</v>
      </c>
      <c r="E2138" s="47" t="s">
        <v>5273</v>
      </c>
    </row>
    <row r="2139" spans="1:5">
      <c r="A2139" s="45" t="s">
        <v>7491</v>
      </c>
      <c r="B2139" s="46" t="s">
        <v>7492</v>
      </c>
      <c r="C2139" s="46" t="s">
        <v>7230</v>
      </c>
      <c r="D2139" s="46" t="s">
        <v>7029</v>
      </c>
      <c r="E2139" s="47" t="s">
        <v>5273</v>
      </c>
    </row>
    <row r="2140" spans="1:5">
      <c r="A2140" s="45" t="s">
        <v>1131</v>
      </c>
      <c r="B2140" s="46" t="s">
        <v>7493</v>
      </c>
      <c r="C2140" s="46" t="s">
        <v>7230</v>
      </c>
      <c r="D2140" s="46" t="s">
        <v>7029</v>
      </c>
      <c r="E2140" s="47" t="s">
        <v>5273</v>
      </c>
    </row>
    <row r="2141" spans="1:5">
      <c r="A2141" s="45" t="s">
        <v>2775</v>
      </c>
      <c r="B2141" s="46" t="s">
        <v>7494</v>
      </c>
      <c r="C2141" s="46" t="s">
        <v>7230</v>
      </c>
      <c r="D2141" s="46" t="s">
        <v>7029</v>
      </c>
      <c r="E2141" s="47" t="s">
        <v>5273</v>
      </c>
    </row>
    <row r="2142" spans="1:5">
      <c r="A2142" s="45" t="s">
        <v>7495</v>
      </c>
      <c r="B2142" s="46" t="s">
        <v>7496</v>
      </c>
      <c r="C2142" s="46" t="s">
        <v>7230</v>
      </c>
      <c r="D2142" s="46" t="s">
        <v>7029</v>
      </c>
      <c r="E2142" s="47" t="s">
        <v>5273</v>
      </c>
    </row>
    <row r="2143" spans="1:5">
      <c r="A2143" s="45" t="s">
        <v>884</v>
      </c>
      <c r="B2143" s="46" t="s">
        <v>7497</v>
      </c>
      <c r="C2143" s="46" t="s">
        <v>7230</v>
      </c>
      <c r="D2143" s="46" t="s">
        <v>7029</v>
      </c>
      <c r="E2143" s="47" t="s">
        <v>5273</v>
      </c>
    </row>
    <row r="2144" spans="1:5">
      <c r="A2144" s="45" t="s">
        <v>7498</v>
      </c>
      <c r="B2144" s="46" t="s">
        <v>7499</v>
      </c>
      <c r="C2144" s="46" t="s">
        <v>7230</v>
      </c>
      <c r="D2144" s="46" t="s">
        <v>7029</v>
      </c>
      <c r="E2144" s="47" t="s">
        <v>5273</v>
      </c>
    </row>
    <row r="2145" spans="1:5">
      <c r="A2145" s="45" t="s">
        <v>7500</v>
      </c>
      <c r="B2145" s="46" t="s">
        <v>7501</v>
      </c>
      <c r="C2145" s="46" t="s">
        <v>7230</v>
      </c>
      <c r="D2145" s="46" t="s">
        <v>7029</v>
      </c>
      <c r="E2145" s="47" t="s">
        <v>5273</v>
      </c>
    </row>
    <row r="2146" spans="1:5">
      <c r="A2146" s="45" t="s">
        <v>489</v>
      </c>
      <c r="B2146" s="46" t="s">
        <v>7502</v>
      </c>
      <c r="C2146" s="46" t="s">
        <v>7230</v>
      </c>
      <c r="D2146" s="46" t="s">
        <v>7029</v>
      </c>
      <c r="E2146" s="47" t="s">
        <v>5273</v>
      </c>
    </row>
    <row r="2147" spans="1:5">
      <c r="A2147" s="45" t="s">
        <v>7503</v>
      </c>
      <c r="B2147" s="46" t="s">
        <v>7504</v>
      </c>
      <c r="C2147" s="46" t="s">
        <v>7230</v>
      </c>
      <c r="D2147" s="46" t="s">
        <v>7029</v>
      </c>
      <c r="E2147" s="47" t="s">
        <v>5273</v>
      </c>
    </row>
    <row r="2148" spans="1:5">
      <c r="A2148" s="45" t="s">
        <v>1087</v>
      </c>
      <c r="B2148" s="46" t="s">
        <v>7505</v>
      </c>
      <c r="C2148" s="46" t="s">
        <v>7230</v>
      </c>
      <c r="D2148" s="46" t="s">
        <v>7029</v>
      </c>
      <c r="E2148" s="47" t="s">
        <v>5273</v>
      </c>
    </row>
    <row r="2149" spans="1:5">
      <c r="A2149" s="45" t="s">
        <v>7506</v>
      </c>
      <c r="B2149" s="46" t="s">
        <v>7507</v>
      </c>
      <c r="C2149" s="46" t="s">
        <v>7230</v>
      </c>
      <c r="D2149" s="46" t="s">
        <v>7029</v>
      </c>
      <c r="E2149" s="47" t="s">
        <v>5273</v>
      </c>
    </row>
    <row r="2150" spans="1:5">
      <c r="A2150" s="45" t="s">
        <v>7508</v>
      </c>
      <c r="B2150" s="46" t="s">
        <v>7509</v>
      </c>
      <c r="C2150" s="46" t="s">
        <v>7230</v>
      </c>
      <c r="D2150" s="46" t="s">
        <v>7029</v>
      </c>
      <c r="E2150" s="47" t="s">
        <v>5273</v>
      </c>
    </row>
    <row r="2151" spans="1:5">
      <c r="A2151" s="45" t="s">
        <v>687</v>
      </c>
      <c r="B2151" s="46" t="s">
        <v>7510</v>
      </c>
      <c r="C2151" s="46" t="s">
        <v>7230</v>
      </c>
      <c r="D2151" s="46" t="s">
        <v>7029</v>
      </c>
      <c r="E2151" s="47" t="s">
        <v>5273</v>
      </c>
    </row>
    <row r="2152" spans="1:5">
      <c r="A2152" s="45" t="s">
        <v>7511</v>
      </c>
      <c r="B2152" s="46" t="s">
        <v>7512</v>
      </c>
      <c r="C2152" s="46" t="s">
        <v>7230</v>
      </c>
      <c r="D2152" s="46" t="s">
        <v>7029</v>
      </c>
      <c r="E2152" s="47" t="s">
        <v>5273</v>
      </c>
    </row>
    <row r="2153" spans="1:5">
      <c r="A2153" s="45" t="s">
        <v>1235</v>
      </c>
      <c r="B2153" s="46" t="s">
        <v>7513</v>
      </c>
      <c r="C2153" s="46" t="s">
        <v>7230</v>
      </c>
      <c r="D2153" s="46" t="s">
        <v>7029</v>
      </c>
      <c r="E2153" s="47" t="s">
        <v>5273</v>
      </c>
    </row>
    <row r="2154" spans="1:5">
      <c r="A2154" s="45" t="s">
        <v>814</v>
      </c>
      <c r="B2154" s="46" t="s">
        <v>7514</v>
      </c>
      <c r="C2154" s="46" t="s">
        <v>7230</v>
      </c>
      <c r="D2154" s="46" t="s">
        <v>7029</v>
      </c>
      <c r="E2154" s="47" t="s">
        <v>5273</v>
      </c>
    </row>
    <row r="2155" spans="1:5">
      <c r="A2155" s="45" t="s">
        <v>7515</v>
      </c>
      <c r="B2155" s="46" t="s">
        <v>7516</v>
      </c>
      <c r="C2155" s="46" t="s">
        <v>7230</v>
      </c>
      <c r="D2155" s="46" t="s">
        <v>7029</v>
      </c>
      <c r="E2155" s="47" t="s">
        <v>5273</v>
      </c>
    </row>
    <row r="2156" spans="1:5">
      <c r="A2156" s="45" t="s">
        <v>7517</v>
      </c>
      <c r="B2156" s="46" t="s">
        <v>7518</v>
      </c>
      <c r="C2156" s="46" t="s">
        <v>7230</v>
      </c>
      <c r="D2156" s="46" t="s">
        <v>7029</v>
      </c>
      <c r="E2156" s="47" t="s">
        <v>5273</v>
      </c>
    </row>
    <row r="2157" spans="1:5">
      <c r="A2157" s="45" t="s">
        <v>1242</v>
      </c>
      <c r="B2157" s="46" t="s">
        <v>7519</v>
      </c>
      <c r="C2157" s="46" t="s">
        <v>7230</v>
      </c>
      <c r="D2157" s="46" t="s">
        <v>7029</v>
      </c>
      <c r="E2157" s="47" t="s">
        <v>5273</v>
      </c>
    </row>
    <row r="2158" spans="1:5">
      <c r="A2158" s="45" t="s">
        <v>7520</v>
      </c>
      <c r="B2158" s="46" t="s">
        <v>7521</v>
      </c>
      <c r="C2158" s="46" t="s">
        <v>7230</v>
      </c>
      <c r="D2158" s="46" t="s">
        <v>7029</v>
      </c>
      <c r="E2158" s="47" t="s">
        <v>5273</v>
      </c>
    </row>
    <row r="2159" spans="1:5">
      <c r="A2159" s="45" t="s">
        <v>7522</v>
      </c>
      <c r="B2159" s="46" t="s">
        <v>7455</v>
      </c>
      <c r="C2159" s="46" t="s">
        <v>7230</v>
      </c>
      <c r="D2159" s="46" t="s">
        <v>7029</v>
      </c>
      <c r="E2159" s="47" t="s">
        <v>5273</v>
      </c>
    </row>
    <row r="2160" spans="1:5">
      <c r="A2160" s="45" t="s">
        <v>7523</v>
      </c>
      <c r="B2160" s="46" t="s">
        <v>7524</v>
      </c>
      <c r="C2160" s="46" t="s">
        <v>7230</v>
      </c>
      <c r="D2160" s="46" t="s">
        <v>7029</v>
      </c>
      <c r="E2160" s="47" t="s">
        <v>5273</v>
      </c>
    </row>
    <row r="2161" spans="1:5">
      <c r="A2161" s="45" t="s">
        <v>7525</v>
      </c>
      <c r="B2161" s="46" t="s">
        <v>7526</v>
      </c>
      <c r="C2161" s="46" t="s">
        <v>7230</v>
      </c>
      <c r="D2161" s="46" t="s">
        <v>7029</v>
      </c>
      <c r="E2161" s="47" t="s">
        <v>5273</v>
      </c>
    </row>
    <row r="2162" spans="1:5">
      <c r="A2162" s="45" t="s">
        <v>1366</v>
      </c>
      <c r="B2162" s="46" t="s">
        <v>7527</v>
      </c>
      <c r="C2162" s="46" t="s">
        <v>7230</v>
      </c>
      <c r="D2162" s="46" t="s">
        <v>7029</v>
      </c>
      <c r="E2162" s="47" t="s">
        <v>5273</v>
      </c>
    </row>
    <row r="2163" spans="1:5">
      <c r="A2163" s="45" t="s">
        <v>7528</v>
      </c>
      <c r="B2163" s="46" t="s">
        <v>7529</v>
      </c>
      <c r="C2163" s="46" t="s">
        <v>7230</v>
      </c>
      <c r="D2163" s="46" t="s">
        <v>7029</v>
      </c>
      <c r="E2163" s="47" t="s">
        <v>5273</v>
      </c>
    </row>
    <row r="2164" spans="1:5">
      <c r="A2164" s="45" t="s">
        <v>7530</v>
      </c>
      <c r="B2164" s="46" t="s">
        <v>7531</v>
      </c>
      <c r="C2164" s="46" t="s">
        <v>7230</v>
      </c>
      <c r="D2164" s="46" t="s">
        <v>7029</v>
      </c>
      <c r="E2164" s="47" t="s">
        <v>5273</v>
      </c>
    </row>
    <row r="2165" spans="1:5">
      <c r="A2165" s="45" t="s">
        <v>7532</v>
      </c>
      <c r="B2165" s="46" t="s">
        <v>7533</v>
      </c>
      <c r="C2165" s="46" t="s">
        <v>7230</v>
      </c>
      <c r="D2165" s="46" t="s">
        <v>7029</v>
      </c>
      <c r="E2165" s="47" t="s">
        <v>5273</v>
      </c>
    </row>
    <row r="2166" spans="1:5">
      <c r="A2166" s="45" t="s">
        <v>3918</v>
      </c>
      <c r="B2166" s="46" t="s">
        <v>7534</v>
      </c>
      <c r="C2166" s="46" t="s">
        <v>7230</v>
      </c>
      <c r="D2166" s="46" t="s">
        <v>7029</v>
      </c>
      <c r="E2166" s="47" t="s">
        <v>5273</v>
      </c>
    </row>
    <row r="2167" spans="1:5">
      <c r="A2167" s="45" t="s">
        <v>7535</v>
      </c>
      <c r="B2167" s="46" t="s">
        <v>7536</v>
      </c>
      <c r="C2167" s="46" t="s">
        <v>7230</v>
      </c>
      <c r="D2167" s="46" t="s">
        <v>7029</v>
      </c>
      <c r="E2167" s="47" t="s">
        <v>5273</v>
      </c>
    </row>
    <row r="2168" spans="1:5">
      <c r="A2168" s="45" t="s">
        <v>684</v>
      </c>
      <c r="B2168" s="46" t="s">
        <v>7537</v>
      </c>
      <c r="C2168" s="46" t="s">
        <v>7230</v>
      </c>
      <c r="D2168" s="46" t="s">
        <v>7029</v>
      </c>
      <c r="E2168" s="47" t="s">
        <v>5273</v>
      </c>
    </row>
    <row r="2169" spans="1:5">
      <c r="A2169" s="45" t="s">
        <v>7538</v>
      </c>
      <c r="B2169" s="46" t="s">
        <v>7539</v>
      </c>
      <c r="C2169" s="46" t="s">
        <v>7230</v>
      </c>
      <c r="D2169" s="46" t="s">
        <v>7029</v>
      </c>
      <c r="E2169" s="47" t="s">
        <v>5273</v>
      </c>
    </row>
    <row r="2170" spans="1:5">
      <c r="A2170" s="45" t="s">
        <v>7540</v>
      </c>
      <c r="B2170" s="46" t="s">
        <v>7541</v>
      </c>
      <c r="C2170" s="46" t="s">
        <v>7230</v>
      </c>
      <c r="D2170" s="46" t="s">
        <v>7029</v>
      </c>
      <c r="E2170" s="47" t="s">
        <v>5273</v>
      </c>
    </row>
    <row r="2171" spans="1:5">
      <c r="A2171" s="45" t="s">
        <v>7542</v>
      </c>
      <c r="B2171" s="46" t="s">
        <v>7543</v>
      </c>
      <c r="C2171" s="46" t="s">
        <v>7230</v>
      </c>
      <c r="D2171" s="46" t="s">
        <v>7029</v>
      </c>
      <c r="E2171" s="47" t="s">
        <v>5273</v>
      </c>
    </row>
    <row r="2172" spans="1:5">
      <c r="A2172" s="45" t="s">
        <v>1203</v>
      </c>
      <c r="B2172" s="46" t="s">
        <v>7544</v>
      </c>
      <c r="C2172" s="46" t="s">
        <v>7230</v>
      </c>
      <c r="D2172" s="46" t="s">
        <v>7029</v>
      </c>
      <c r="E2172" s="47" t="s">
        <v>5273</v>
      </c>
    </row>
    <row r="2173" spans="1:5">
      <c r="A2173" s="45" t="s">
        <v>7545</v>
      </c>
      <c r="B2173" s="46" t="s">
        <v>7546</v>
      </c>
      <c r="C2173" s="46" t="s">
        <v>7230</v>
      </c>
      <c r="D2173" s="46" t="s">
        <v>7029</v>
      </c>
      <c r="E2173" s="47" t="s">
        <v>5273</v>
      </c>
    </row>
    <row r="2174" spans="1:5">
      <c r="A2174" s="45" t="s">
        <v>969</v>
      </c>
      <c r="B2174" s="46" t="s">
        <v>7547</v>
      </c>
      <c r="C2174" s="46" t="s">
        <v>7230</v>
      </c>
      <c r="D2174" s="46" t="s">
        <v>7029</v>
      </c>
      <c r="E2174" s="47" t="s">
        <v>5273</v>
      </c>
    </row>
    <row r="2175" spans="1:5">
      <c r="A2175" s="45" t="s">
        <v>7548</v>
      </c>
      <c r="B2175" s="46" t="s">
        <v>7549</v>
      </c>
      <c r="C2175" s="46" t="s">
        <v>7230</v>
      </c>
      <c r="D2175" s="46" t="s">
        <v>7029</v>
      </c>
      <c r="E2175" s="47" t="s">
        <v>5273</v>
      </c>
    </row>
    <row r="2176" spans="1:5">
      <c r="A2176" s="45" t="s">
        <v>805</v>
      </c>
      <c r="B2176" s="46" t="s">
        <v>7550</v>
      </c>
      <c r="C2176" s="46" t="s">
        <v>7230</v>
      </c>
      <c r="D2176" s="46" t="s">
        <v>7029</v>
      </c>
      <c r="E2176" s="47" t="s">
        <v>5273</v>
      </c>
    </row>
    <row r="2177" spans="1:5">
      <c r="A2177" s="45" t="s">
        <v>7551</v>
      </c>
      <c r="B2177" s="46" t="s">
        <v>7552</v>
      </c>
      <c r="C2177" s="46" t="s">
        <v>7230</v>
      </c>
      <c r="D2177" s="46" t="s">
        <v>7029</v>
      </c>
      <c r="E2177" s="47" t="s">
        <v>5273</v>
      </c>
    </row>
    <row r="2178" spans="1:5">
      <c r="A2178" s="45" t="s">
        <v>806</v>
      </c>
      <c r="B2178" s="46" t="s">
        <v>7553</v>
      </c>
      <c r="C2178" s="46" t="s">
        <v>7230</v>
      </c>
      <c r="D2178" s="46" t="s">
        <v>7029</v>
      </c>
      <c r="E2178" s="47" t="s">
        <v>5273</v>
      </c>
    </row>
    <row r="2179" spans="1:5">
      <c r="A2179" s="45" t="s">
        <v>7554</v>
      </c>
      <c r="B2179" s="46" t="s">
        <v>7555</v>
      </c>
      <c r="C2179" s="46" t="s">
        <v>7230</v>
      </c>
      <c r="D2179" s="46" t="s">
        <v>7029</v>
      </c>
      <c r="E2179" s="47" t="s">
        <v>5273</v>
      </c>
    </row>
    <row r="2180" spans="1:5">
      <c r="A2180" s="45" t="s">
        <v>671</v>
      </c>
      <c r="B2180" s="46" t="s">
        <v>7556</v>
      </c>
      <c r="C2180" s="46" t="s">
        <v>7230</v>
      </c>
      <c r="D2180" s="46" t="s">
        <v>7029</v>
      </c>
      <c r="E2180" s="47" t="s">
        <v>5273</v>
      </c>
    </row>
    <row r="2181" spans="1:5">
      <c r="A2181" s="45" t="s">
        <v>7557</v>
      </c>
      <c r="B2181" s="46" t="s">
        <v>7558</v>
      </c>
      <c r="C2181" s="46" t="s">
        <v>7230</v>
      </c>
      <c r="D2181" s="46" t="s">
        <v>7029</v>
      </c>
      <c r="E2181" s="47" t="s">
        <v>5273</v>
      </c>
    </row>
    <row r="2182" spans="1:5">
      <c r="A2182" s="45" t="s">
        <v>7559</v>
      </c>
      <c r="B2182" s="46" t="s">
        <v>7560</v>
      </c>
      <c r="C2182" s="46" t="s">
        <v>7230</v>
      </c>
      <c r="D2182" s="46" t="s">
        <v>7029</v>
      </c>
      <c r="E2182" s="47" t="s">
        <v>5273</v>
      </c>
    </row>
    <row r="2183" spans="1:5">
      <c r="A2183" s="45" t="s">
        <v>7561</v>
      </c>
      <c r="B2183" s="46" t="s">
        <v>7562</v>
      </c>
      <c r="C2183" s="46" t="s">
        <v>7230</v>
      </c>
      <c r="D2183" s="46" t="s">
        <v>7029</v>
      </c>
      <c r="E2183" s="47" t="s">
        <v>5273</v>
      </c>
    </row>
    <row r="2184" spans="1:5">
      <c r="A2184" s="45" t="s">
        <v>7563</v>
      </c>
      <c r="B2184" s="46" t="s">
        <v>7564</v>
      </c>
      <c r="C2184" s="46" t="s">
        <v>7230</v>
      </c>
      <c r="D2184" s="46" t="s">
        <v>7029</v>
      </c>
      <c r="E2184" s="47" t="s">
        <v>5273</v>
      </c>
    </row>
    <row r="2185" spans="1:5">
      <c r="A2185" s="45" t="s">
        <v>7565</v>
      </c>
      <c r="B2185" s="46" t="s">
        <v>7566</v>
      </c>
      <c r="C2185" s="46" t="s">
        <v>7230</v>
      </c>
      <c r="D2185" s="46" t="s">
        <v>7029</v>
      </c>
      <c r="E2185" s="47" t="s">
        <v>5273</v>
      </c>
    </row>
    <row r="2186" spans="1:5">
      <c r="A2186" s="45" t="s">
        <v>7567</v>
      </c>
      <c r="B2186" s="46" t="s">
        <v>7568</v>
      </c>
      <c r="C2186" s="46" t="s">
        <v>7230</v>
      </c>
      <c r="D2186" s="46" t="s">
        <v>7029</v>
      </c>
      <c r="E2186" s="47" t="s">
        <v>5273</v>
      </c>
    </row>
    <row r="2187" spans="1:5">
      <c r="A2187" s="45" t="s">
        <v>7569</v>
      </c>
      <c r="B2187" s="46" t="s">
        <v>7570</v>
      </c>
      <c r="C2187" s="46" t="s">
        <v>7230</v>
      </c>
      <c r="D2187" s="46" t="s">
        <v>7029</v>
      </c>
      <c r="E2187" s="47" t="s">
        <v>5273</v>
      </c>
    </row>
    <row r="2188" spans="1:5">
      <c r="A2188" s="45" t="s">
        <v>7571</v>
      </c>
      <c r="B2188" s="46" t="s">
        <v>7572</v>
      </c>
      <c r="C2188" s="46" t="s">
        <v>7230</v>
      </c>
      <c r="D2188" s="46" t="s">
        <v>7029</v>
      </c>
      <c r="E2188" s="47" t="s">
        <v>5273</v>
      </c>
    </row>
    <row r="2189" spans="1:5">
      <c r="A2189" s="45" t="s">
        <v>7573</v>
      </c>
      <c r="B2189" s="46" t="s">
        <v>7574</v>
      </c>
      <c r="C2189" s="46" t="s">
        <v>7230</v>
      </c>
      <c r="D2189" s="46" t="s">
        <v>7029</v>
      </c>
      <c r="E2189" s="47" t="s">
        <v>5273</v>
      </c>
    </row>
    <row r="2190" spans="1:5">
      <c r="A2190" s="45" t="s">
        <v>476</v>
      </c>
      <c r="B2190" s="46" t="s">
        <v>7575</v>
      </c>
      <c r="C2190" s="46" t="s">
        <v>7230</v>
      </c>
      <c r="D2190" s="46" t="s">
        <v>7029</v>
      </c>
      <c r="E2190" s="47" t="s">
        <v>5273</v>
      </c>
    </row>
    <row r="2191" spans="1:5">
      <c r="A2191" s="45" t="s">
        <v>605</v>
      </c>
      <c r="B2191" s="46" t="s">
        <v>7576</v>
      </c>
      <c r="C2191" s="46" t="s">
        <v>7230</v>
      </c>
      <c r="D2191" s="46" t="s">
        <v>7029</v>
      </c>
      <c r="E2191" s="47" t="s">
        <v>5273</v>
      </c>
    </row>
    <row r="2192" spans="1:5">
      <c r="A2192" s="45" t="s">
        <v>7577</v>
      </c>
      <c r="B2192" s="46" t="s">
        <v>7578</v>
      </c>
      <c r="C2192" s="46" t="s">
        <v>7230</v>
      </c>
      <c r="D2192" s="46" t="s">
        <v>7029</v>
      </c>
      <c r="E2192" s="47" t="s">
        <v>5273</v>
      </c>
    </row>
    <row r="2193" spans="1:5">
      <c r="A2193" s="45" t="s">
        <v>7579</v>
      </c>
      <c r="B2193" s="46" t="s">
        <v>7580</v>
      </c>
      <c r="C2193" s="46" t="s">
        <v>7230</v>
      </c>
      <c r="D2193" s="46" t="s">
        <v>7029</v>
      </c>
      <c r="E2193" s="47" t="s">
        <v>5273</v>
      </c>
    </row>
    <row r="2194" spans="1:5">
      <c r="A2194" s="45" t="s">
        <v>7581</v>
      </c>
      <c r="B2194" s="46" t="s">
        <v>7582</v>
      </c>
      <c r="C2194" s="46" t="s">
        <v>7230</v>
      </c>
      <c r="D2194" s="46" t="s">
        <v>7029</v>
      </c>
      <c r="E2194" s="47" t="s">
        <v>5273</v>
      </c>
    </row>
    <row r="2195" spans="1:5">
      <c r="A2195" s="45" t="s">
        <v>7583</v>
      </c>
      <c r="B2195" s="46" t="s">
        <v>7584</v>
      </c>
      <c r="C2195" s="46" t="s">
        <v>7230</v>
      </c>
      <c r="D2195" s="46" t="s">
        <v>7029</v>
      </c>
      <c r="E2195" s="47" t="s">
        <v>5273</v>
      </c>
    </row>
    <row r="2196" spans="1:5">
      <c r="A2196" s="45" t="s">
        <v>7585</v>
      </c>
      <c r="B2196" s="46" t="s">
        <v>7586</v>
      </c>
      <c r="C2196" s="46" t="s">
        <v>7230</v>
      </c>
      <c r="D2196" s="46" t="s">
        <v>7029</v>
      </c>
      <c r="E2196" s="47" t="s">
        <v>5273</v>
      </c>
    </row>
    <row r="2197" spans="1:5">
      <c r="A2197" s="45" t="s">
        <v>7587</v>
      </c>
      <c r="B2197" s="46" t="s">
        <v>7588</v>
      </c>
      <c r="C2197" s="46" t="s">
        <v>7230</v>
      </c>
      <c r="D2197" s="46" t="s">
        <v>7029</v>
      </c>
      <c r="E2197" s="47" t="s">
        <v>5273</v>
      </c>
    </row>
    <row r="2198" spans="1:5">
      <c r="A2198" s="45" t="s">
        <v>7589</v>
      </c>
      <c r="B2198" s="46" t="s">
        <v>7590</v>
      </c>
      <c r="C2198" s="46" t="s">
        <v>7230</v>
      </c>
      <c r="D2198" s="46" t="s">
        <v>7029</v>
      </c>
      <c r="E2198" s="47" t="s">
        <v>5273</v>
      </c>
    </row>
    <row r="2199" spans="1:5">
      <c r="A2199" s="45" t="s">
        <v>599</v>
      </c>
      <c r="B2199" s="46" t="s">
        <v>7591</v>
      </c>
      <c r="C2199" s="46" t="s">
        <v>7230</v>
      </c>
      <c r="D2199" s="46" t="s">
        <v>7029</v>
      </c>
      <c r="E2199" s="47" t="s">
        <v>5273</v>
      </c>
    </row>
    <row r="2200" spans="1:5">
      <c r="A2200" s="45" t="s">
        <v>1248</v>
      </c>
      <c r="B2200" s="46" t="s">
        <v>7592</v>
      </c>
      <c r="C2200" s="46" t="s">
        <v>7230</v>
      </c>
      <c r="D2200" s="46" t="s">
        <v>7029</v>
      </c>
      <c r="E2200" s="47" t="s">
        <v>5273</v>
      </c>
    </row>
    <row r="2201" spans="1:5">
      <c r="A2201" s="45" t="s">
        <v>1014</v>
      </c>
      <c r="B2201" s="46" t="s">
        <v>7593</v>
      </c>
      <c r="C2201" s="46" t="s">
        <v>7230</v>
      </c>
      <c r="D2201" s="46" t="s">
        <v>7029</v>
      </c>
      <c r="E2201" s="47" t="s">
        <v>5273</v>
      </c>
    </row>
    <row r="2202" spans="1:5">
      <c r="A2202" s="45" t="s">
        <v>7594</v>
      </c>
      <c r="B2202" s="46" t="s">
        <v>7595</v>
      </c>
      <c r="C2202" s="46" t="s">
        <v>7230</v>
      </c>
      <c r="D2202" s="46" t="s">
        <v>7029</v>
      </c>
      <c r="E2202" s="47" t="s">
        <v>5273</v>
      </c>
    </row>
    <row r="2203" spans="1:5">
      <c r="A2203" s="45" t="s">
        <v>700</v>
      </c>
      <c r="B2203" s="46" t="s">
        <v>7596</v>
      </c>
      <c r="C2203" s="46" t="s">
        <v>7230</v>
      </c>
      <c r="D2203" s="46" t="s">
        <v>7029</v>
      </c>
      <c r="E2203" s="47" t="s">
        <v>5273</v>
      </c>
    </row>
    <row r="2204" spans="1:5">
      <c r="A2204" s="45" t="s">
        <v>7597</v>
      </c>
      <c r="B2204" s="46" t="s">
        <v>7598</v>
      </c>
      <c r="C2204" s="46" t="s">
        <v>7230</v>
      </c>
      <c r="D2204" s="46" t="s">
        <v>7029</v>
      </c>
      <c r="E2204" s="47" t="s">
        <v>5273</v>
      </c>
    </row>
    <row r="2205" spans="1:5">
      <c r="A2205" s="45" t="s">
        <v>7599</v>
      </c>
      <c r="B2205" s="46" t="s">
        <v>7600</v>
      </c>
      <c r="C2205" s="46" t="s">
        <v>7230</v>
      </c>
      <c r="D2205" s="46" t="s">
        <v>7029</v>
      </c>
      <c r="E2205" s="47" t="s">
        <v>5273</v>
      </c>
    </row>
    <row r="2206" spans="1:5">
      <c r="A2206" s="45" t="s">
        <v>7601</v>
      </c>
      <c r="B2206" s="46" t="s">
        <v>7602</v>
      </c>
      <c r="C2206" s="46" t="s">
        <v>7230</v>
      </c>
      <c r="D2206" s="46" t="s">
        <v>7029</v>
      </c>
      <c r="E2206" s="47" t="s">
        <v>5273</v>
      </c>
    </row>
    <row r="2207" spans="1:5">
      <c r="A2207" s="45" t="s">
        <v>1113</v>
      </c>
      <c r="B2207" s="46" t="s">
        <v>7603</v>
      </c>
      <c r="C2207" s="46" t="s">
        <v>7230</v>
      </c>
      <c r="D2207" s="46" t="s">
        <v>7029</v>
      </c>
      <c r="E2207" s="47" t="s">
        <v>5273</v>
      </c>
    </row>
    <row r="2208" spans="1:5">
      <c r="A2208" s="45" t="s">
        <v>7604</v>
      </c>
      <c r="B2208" s="46" t="s">
        <v>7605</v>
      </c>
      <c r="C2208" s="46" t="s">
        <v>7230</v>
      </c>
      <c r="D2208" s="46" t="s">
        <v>7029</v>
      </c>
      <c r="E2208" s="47" t="s">
        <v>5273</v>
      </c>
    </row>
    <row r="2209" spans="1:5">
      <c r="A2209" s="45" t="s">
        <v>7606</v>
      </c>
      <c r="B2209" s="46" t="s">
        <v>7607</v>
      </c>
      <c r="C2209" s="46" t="s">
        <v>7230</v>
      </c>
      <c r="D2209" s="46" t="s">
        <v>7029</v>
      </c>
      <c r="E2209" s="47" t="s">
        <v>5273</v>
      </c>
    </row>
    <row r="2210" spans="1:5">
      <c r="A2210" s="45" t="s">
        <v>730</v>
      </c>
      <c r="B2210" s="46" t="s">
        <v>7608</v>
      </c>
      <c r="C2210" s="46" t="s">
        <v>7230</v>
      </c>
      <c r="D2210" s="46" t="s">
        <v>7029</v>
      </c>
      <c r="E2210" s="47" t="s">
        <v>5273</v>
      </c>
    </row>
    <row r="2211" spans="1:5">
      <c r="A2211" s="45" t="s">
        <v>7609</v>
      </c>
      <c r="B2211" s="46" t="s">
        <v>7610</v>
      </c>
      <c r="C2211" s="46" t="s">
        <v>7230</v>
      </c>
      <c r="D2211" s="46" t="s">
        <v>7029</v>
      </c>
      <c r="E2211" s="47" t="s">
        <v>5273</v>
      </c>
    </row>
    <row r="2212" spans="1:5">
      <c r="A2212" s="45" t="s">
        <v>1505</v>
      </c>
      <c r="B2212" s="46" t="s">
        <v>7611</v>
      </c>
      <c r="C2212" s="46" t="s">
        <v>7230</v>
      </c>
      <c r="D2212" s="46" t="s">
        <v>7029</v>
      </c>
      <c r="E2212" s="47" t="s">
        <v>5273</v>
      </c>
    </row>
    <row r="2213" spans="1:5">
      <c r="A2213" s="45" t="s">
        <v>7612</v>
      </c>
      <c r="B2213" s="46" t="s">
        <v>7613</v>
      </c>
      <c r="C2213" s="46" t="s">
        <v>7230</v>
      </c>
      <c r="D2213" s="46" t="s">
        <v>7029</v>
      </c>
      <c r="E2213" s="47" t="s">
        <v>5273</v>
      </c>
    </row>
    <row r="2214" spans="1:5">
      <c r="A2214" s="45" t="s">
        <v>7614</v>
      </c>
      <c r="B2214" s="46" t="s">
        <v>7615</v>
      </c>
      <c r="C2214" s="46" t="s">
        <v>7230</v>
      </c>
      <c r="D2214" s="46" t="s">
        <v>7029</v>
      </c>
      <c r="E2214" s="47" t="s">
        <v>5273</v>
      </c>
    </row>
    <row r="2215" spans="1:5">
      <c r="A2215" s="45" t="s">
        <v>451</v>
      </c>
      <c r="B2215" s="46" t="s">
        <v>7616</v>
      </c>
      <c r="C2215" s="46" t="s">
        <v>7230</v>
      </c>
      <c r="D2215" s="46" t="s">
        <v>7029</v>
      </c>
      <c r="E2215" s="47" t="s">
        <v>5273</v>
      </c>
    </row>
    <row r="2216" spans="1:5">
      <c r="A2216" s="45" t="s">
        <v>462</v>
      </c>
      <c r="B2216" s="46" t="s">
        <v>7617</v>
      </c>
      <c r="C2216" s="46" t="s">
        <v>7230</v>
      </c>
      <c r="D2216" s="46" t="s">
        <v>7029</v>
      </c>
      <c r="E2216" s="47" t="s">
        <v>5273</v>
      </c>
    </row>
    <row r="2217" spans="1:5">
      <c r="A2217" s="45" t="s">
        <v>7618</v>
      </c>
      <c r="B2217" s="46" t="s">
        <v>7619</v>
      </c>
      <c r="C2217" s="46" t="s">
        <v>7230</v>
      </c>
      <c r="D2217" s="46" t="s">
        <v>7029</v>
      </c>
      <c r="E2217" s="47" t="s">
        <v>5273</v>
      </c>
    </row>
    <row r="2218" spans="1:5">
      <c r="A2218" s="45" t="s">
        <v>1647</v>
      </c>
      <c r="B2218" s="46" t="s">
        <v>7620</v>
      </c>
      <c r="C2218" s="46" t="s">
        <v>7230</v>
      </c>
      <c r="D2218" s="46" t="s">
        <v>7029</v>
      </c>
      <c r="E2218" s="47" t="s">
        <v>5273</v>
      </c>
    </row>
    <row r="2219" spans="1:5">
      <c r="A2219" s="45" t="s">
        <v>7621</v>
      </c>
      <c r="B2219" s="46" t="s">
        <v>7327</v>
      </c>
      <c r="C2219" s="46" t="s">
        <v>7230</v>
      </c>
      <c r="D2219" s="46" t="s">
        <v>7029</v>
      </c>
      <c r="E2219" s="47" t="s">
        <v>5273</v>
      </c>
    </row>
    <row r="2220" spans="1:5">
      <c r="A2220" s="45" t="s">
        <v>7622</v>
      </c>
      <c r="B2220" s="46" t="s">
        <v>7623</v>
      </c>
      <c r="C2220" s="46" t="s">
        <v>7230</v>
      </c>
      <c r="D2220" s="46" t="s">
        <v>7029</v>
      </c>
      <c r="E2220" s="47" t="s">
        <v>5273</v>
      </c>
    </row>
    <row r="2221" spans="1:5">
      <c r="A2221" s="45" t="s">
        <v>7624</v>
      </c>
      <c r="B2221" s="46" t="s">
        <v>7625</v>
      </c>
      <c r="C2221" s="46" t="s">
        <v>7230</v>
      </c>
      <c r="D2221" s="46" t="s">
        <v>7029</v>
      </c>
      <c r="E2221" s="47" t="s">
        <v>5273</v>
      </c>
    </row>
    <row r="2222" spans="1:5">
      <c r="A2222" s="45" t="s">
        <v>7626</v>
      </c>
      <c r="B2222" s="46" t="s">
        <v>7627</v>
      </c>
      <c r="C2222" s="46" t="s">
        <v>7230</v>
      </c>
      <c r="D2222" s="46" t="s">
        <v>7029</v>
      </c>
      <c r="E2222" s="47" t="s">
        <v>5273</v>
      </c>
    </row>
    <row r="2223" spans="1:5">
      <c r="A2223" s="45" t="s">
        <v>7628</v>
      </c>
      <c r="B2223" s="46" t="s">
        <v>7629</v>
      </c>
      <c r="C2223" s="46" t="s">
        <v>7230</v>
      </c>
      <c r="D2223" s="46" t="s">
        <v>7029</v>
      </c>
      <c r="E2223" s="47" t="s">
        <v>5273</v>
      </c>
    </row>
    <row r="2224" spans="1:5">
      <c r="A2224" s="45" t="s">
        <v>7630</v>
      </c>
      <c r="B2224" s="46" t="s">
        <v>7631</v>
      </c>
      <c r="C2224" s="46" t="s">
        <v>7230</v>
      </c>
      <c r="D2224" s="46" t="s">
        <v>7029</v>
      </c>
      <c r="E2224" s="47" t="s">
        <v>5273</v>
      </c>
    </row>
    <row r="2225" spans="1:5">
      <c r="A2225" s="45" t="s">
        <v>7632</v>
      </c>
      <c r="B2225" s="46" t="s">
        <v>7633</v>
      </c>
      <c r="C2225" s="46" t="s">
        <v>7230</v>
      </c>
      <c r="D2225" s="46" t="s">
        <v>7029</v>
      </c>
      <c r="E2225" s="47" t="s">
        <v>5273</v>
      </c>
    </row>
    <row r="2226" spans="1:5">
      <c r="A2226" s="45" t="s">
        <v>7634</v>
      </c>
      <c r="B2226" s="46" t="s">
        <v>7635</v>
      </c>
      <c r="C2226" s="46" t="s">
        <v>7230</v>
      </c>
      <c r="D2226" s="46" t="s">
        <v>7029</v>
      </c>
      <c r="E2226" s="47" t="s">
        <v>5273</v>
      </c>
    </row>
    <row r="2227" spans="1:5">
      <c r="A2227" s="45" t="s">
        <v>7636</v>
      </c>
      <c r="B2227" s="46" t="s">
        <v>7637</v>
      </c>
      <c r="C2227" s="46" t="s">
        <v>7230</v>
      </c>
      <c r="D2227" s="46" t="s">
        <v>7029</v>
      </c>
      <c r="E2227" s="47" t="s">
        <v>5273</v>
      </c>
    </row>
    <row r="2228" spans="1:5">
      <c r="A2228" s="45" t="s">
        <v>7638</v>
      </c>
      <c r="B2228" s="46" t="s">
        <v>7639</v>
      </c>
      <c r="C2228" s="46" t="s">
        <v>7230</v>
      </c>
      <c r="D2228" s="46" t="s">
        <v>7029</v>
      </c>
      <c r="E2228" s="47" t="s">
        <v>5273</v>
      </c>
    </row>
    <row r="2229" spans="1:5">
      <c r="A2229" s="45" t="s">
        <v>2194</v>
      </c>
      <c r="B2229" s="46" t="s">
        <v>7640</v>
      </c>
      <c r="C2229" s="46" t="s">
        <v>7230</v>
      </c>
      <c r="D2229" s="46" t="s">
        <v>7029</v>
      </c>
      <c r="E2229" s="47" t="s">
        <v>5273</v>
      </c>
    </row>
    <row r="2230" spans="1:5">
      <c r="A2230" s="45" t="s">
        <v>7641</v>
      </c>
      <c r="B2230" s="46" t="s">
        <v>7642</v>
      </c>
      <c r="C2230" s="46" t="s">
        <v>7230</v>
      </c>
      <c r="D2230" s="46" t="s">
        <v>7029</v>
      </c>
      <c r="E2230" s="47" t="s">
        <v>5273</v>
      </c>
    </row>
    <row r="2231" spans="1:5">
      <c r="A2231" s="45" t="s">
        <v>2195</v>
      </c>
      <c r="B2231" s="46" t="s">
        <v>7643</v>
      </c>
      <c r="C2231" s="46" t="s">
        <v>7230</v>
      </c>
      <c r="D2231" s="46" t="s">
        <v>7029</v>
      </c>
      <c r="E2231" s="47" t="s">
        <v>5273</v>
      </c>
    </row>
    <row r="2232" spans="1:5">
      <c r="A2232" s="45" t="s">
        <v>985</v>
      </c>
      <c r="B2232" s="46" t="s">
        <v>7644</v>
      </c>
      <c r="C2232" s="46" t="s">
        <v>7230</v>
      </c>
      <c r="D2232" s="46" t="s">
        <v>7029</v>
      </c>
      <c r="E2232" s="47" t="s">
        <v>5273</v>
      </c>
    </row>
    <row r="2233" spans="1:5">
      <c r="A2233" s="45" t="s">
        <v>2642</v>
      </c>
      <c r="B2233" s="46" t="s">
        <v>7645</v>
      </c>
      <c r="C2233" s="46" t="s">
        <v>7230</v>
      </c>
      <c r="D2233" s="46" t="s">
        <v>7029</v>
      </c>
      <c r="E2233" s="47" t="s">
        <v>5273</v>
      </c>
    </row>
    <row r="2234" spans="1:5">
      <c r="A2234" s="45" t="s">
        <v>7646</v>
      </c>
      <c r="B2234" s="46" t="s">
        <v>7645</v>
      </c>
      <c r="C2234" s="46" t="s">
        <v>7230</v>
      </c>
      <c r="D2234" s="46" t="s">
        <v>7029</v>
      </c>
      <c r="E2234" s="47" t="s">
        <v>5273</v>
      </c>
    </row>
    <row r="2235" spans="1:5">
      <c r="A2235" s="45" t="s">
        <v>7647</v>
      </c>
      <c r="B2235" s="46" t="s">
        <v>7648</v>
      </c>
      <c r="C2235" s="46" t="s">
        <v>7230</v>
      </c>
      <c r="D2235" s="46" t="s">
        <v>7029</v>
      </c>
      <c r="E2235" s="47" t="s">
        <v>5273</v>
      </c>
    </row>
    <row r="2236" spans="1:5">
      <c r="A2236" s="45" t="s">
        <v>800</v>
      </c>
      <c r="B2236" s="46" t="s">
        <v>7649</v>
      </c>
      <c r="C2236" s="46" t="s">
        <v>7230</v>
      </c>
      <c r="D2236" s="46" t="s">
        <v>7029</v>
      </c>
      <c r="E2236" s="47" t="s">
        <v>5273</v>
      </c>
    </row>
    <row r="2237" spans="1:5">
      <c r="A2237" s="45" t="s">
        <v>7650</v>
      </c>
      <c r="B2237" s="46" t="s">
        <v>7651</v>
      </c>
      <c r="C2237" s="46" t="s">
        <v>7230</v>
      </c>
      <c r="D2237" s="46" t="s">
        <v>7029</v>
      </c>
      <c r="E2237" s="47" t="s">
        <v>5273</v>
      </c>
    </row>
    <row r="2238" spans="1:5">
      <c r="A2238" s="45" t="s">
        <v>45</v>
      </c>
      <c r="B2238" s="46" t="s">
        <v>7652</v>
      </c>
      <c r="C2238" s="46" t="s">
        <v>7230</v>
      </c>
      <c r="D2238" s="46" t="s">
        <v>7029</v>
      </c>
      <c r="E2238" s="47" t="s">
        <v>5273</v>
      </c>
    </row>
    <row r="2239" spans="1:5">
      <c r="A2239" s="45" t="s">
        <v>7653</v>
      </c>
      <c r="B2239" s="46" t="s">
        <v>7654</v>
      </c>
      <c r="C2239" s="46" t="s">
        <v>7230</v>
      </c>
      <c r="D2239" s="46" t="s">
        <v>7029</v>
      </c>
      <c r="E2239" s="47" t="s">
        <v>5273</v>
      </c>
    </row>
    <row r="2240" spans="1:5">
      <c r="A2240" s="45" t="s">
        <v>7655</v>
      </c>
      <c r="B2240" s="46" t="s">
        <v>7656</v>
      </c>
      <c r="C2240" s="46" t="s">
        <v>7230</v>
      </c>
      <c r="D2240" s="46" t="s">
        <v>7029</v>
      </c>
      <c r="E2240" s="47" t="s">
        <v>5273</v>
      </c>
    </row>
    <row r="2241" spans="1:5">
      <c r="A2241" s="45" t="s">
        <v>592</v>
      </c>
      <c r="B2241" s="46" t="s">
        <v>7657</v>
      </c>
      <c r="C2241" s="46" t="s">
        <v>7230</v>
      </c>
      <c r="D2241" s="46" t="s">
        <v>7029</v>
      </c>
      <c r="E2241" s="47" t="s">
        <v>5273</v>
      </c>
    </row>
    <row r="2242" spans="1:5">
      <c r="A2242" s="45" t="s">
        <v>7658</v>
      </c>
      <c r="B2242" s="46" t="s">
        <v>7659</v>
      </c>
      <c r="C2242" s="46" t="s">
        <v>7230</v>
      </c>
      <c r="D2242" s="46" t="s">
        <v>7029</v>
      </c>
      <c r="E2242" s="47" t="s">
        <v>5273</v>
      </c>
    </row>
    <row r="2243" spans="1:5">
      <c r="A2243" s="45" t="s">
        <v>7660</v>
      </c>
      <c r="B2243" s="46" t="s">
        <v>7661</v>
      </c>
      <c r="C2243" s="46" t="s">
        <v>7230</v>
      </c>
      <c r="D2243" s="46" t="s">
        <v>7029</v>
      </c>
      <c r="E2243" s="47" t="s">
        <v>5273</v>
      </c>
    </row>
    <row r="2244" spans="1:5">
      <c r="A2244" s="45" t="s">
        <v>7662</v>
      </c>
      <c r="B2244" s="46" t="s">
        <v>7663</v>
      </c>
      <c r="C2244" s="46" t="s">
        <v>7230</v>
      </c>
      <c r="D2244" s="46" t="s">
        <v>7029</v>
      </c>
      <c r="E2244" s="47" t="s">
        <v>5273</v>
      </c>
    </row>
    <row r="2245" spans="1:5">
      <c r="A2245" s="45" t="s">
        <v>47</v>
      </c>
      <c r="B2245" s="46" t="s">
        <v>7664</v>
      </c>
      <c r="C2245" s="46" t="s">
        <v>7230</v>
      </c>
      <c r="D2245" s="46" t="s">
        <v>7029</v>
      </c>
      <c r="E2245" s="47" t="s">
        <v>5273</v>
      </c>
    </row>
    <row r="2246" spans="1:5">
      <c r="A2246" s="45" t="s">
        <v>48</v>
      </c>
      <c r="B2246" s="46" t="s">
        <v>7665</v>
      </c>
      <c r="C2246" s="46" t="s">
        <v>7230</v>
      </c>
      <c r="D2246" s="46" t="s">
        <v>7029</v>
      </c>
      <c r="E2246" s="47" t="s">
        <v>5273</v>
      </c>
    </row>
    <row r="2247" spans="1:5">
      <c r="A2247" s="45" t="s">
        <v>7666</v>
      </c>
      <c r="B2247" s="46" t="s">
        <v>7667</v>
      </c>
      <c r="C2247" s="46" t="s">
        <v>7230</v>
      </c>
      <c r="D2247" s="46" t="s">
        <v>7029</v>
      </c>
      <c r="E2247" s="47" t="s">
        <v>5273</v>
      </c>
    </row>
    <row r="2248" spans="1:5">
      <c r="A2248" s="45" t="s">
        <v>608</v>
      </c>
      <c r="B2248" s="46" t="s">
        <v>7668</v>
      </c>
      <c r="C2248" s="46" t="s">
        <v>7230</v>
      </c>
      <c r="D2248" s="46" t="s">
        <v>7029</v>
      </c>
      <c r="E2248" s="47" t="s">
        <v>5273</v>
      </c>
    </row>
    <row r="2249" spans="1:5">
      <c r="A2249" s="45" t="s">
        <v>688</v>
      </c>
      <c r="B2249" s="46" t="s">
        <v>7669</v>
      </c>
      <c r="C2249" s="46" t="s">
        <v>7230</v>
      </c>
      <c r="D2249" s="46" t="s">
        <v>7029</v>
      </c>
      <c r="E2249" s="47" t="s">
        <v>5273</v>
      </c>
    </row>
    <row r="2250" spans="1:5">
      <c r="A2250" s="45" t="s">
        <v>7670</v>
      </c>
      <c r="B2250" s="46" t="s">
        <v>7671</v>
      </c>
      <c r="C2250" s="46" t="s">
        <v>7230</v>
      </c>
      <c r="D2250" s="46" t="s">
        <v>7029</v>
      </c>
      <c r="E2250" s="47" t="s">
        <v>5273</v>
      </c>
    </row>
    <row r="2251" spans="1:5">
      <c r="A2251" s="45" t="s">
        <v>7672</v>
      </c>
      <c r="B2251" s="46" t="s">
        <v>6149</v>
      </c>
      <c r="C2251" s="46" t="s">
        <v>7230</v>
      </c>
      <c r="D2251" s="46" t="s">
        <v>7029</v>
      </c>
      <c r="E2251" s="47" t="s">
        <v>5273</v>
      </c>
    </row>
    <row r="2252" spans="1:5">
      <c r="A2252" s="45" t="s">
        <v>817</v>
      </c>
      <c r="B2252" s="46" t="s">
        <v>7673</v>
      </c>
      <c r="C2252" s="46" t="s">
        <v>7230</v>
      </c>
      <c r="D2252" s="46" t="s">
        <v>7029</v>
      </c>
      <c r="E2252" s="47" t="s">
        <v>5273</v>
      </c>
    </row>
    <row r="2253" spans="1:5">
      <c r="A2253" s="45" t="s">
        <v>7674</v>
      </c>
      <c r="B2253" s="46" t="s">
        <v>7675</v>
      </c>
      <c r="C2253" s="46" t="s">
        <v>7230</v>
      </c>
      <c r="D2253" s="46" t="s">
        <v>7029</v>
      </c>
      <c r="E2253" s="47" t="s">
        <v>5273</v>
      </c>
    </row>
    <row r="2254" spans="1:5">
      <c r="A2254" s="45" t="s">
        <v>1215</v>
      </c>
      <c r="B2254" s="46" t="s">
        <v>7676</v>
      </c>
      <c r="C2254" s="46" t="s">
        <v>7230</v>
      </c>
      <c r="D2254" s="46" t="s">
        <v>7029</v>
      </c>
      <c r="E2254" s="47" t="s">
        <v>5273</v>
      </c>
    </row>
    <row r="2255" spans="1:5">
      <c r="A2255" s="45" t="s">
        <v>986</v>
      </c>
      <c r="B2255" s="46" t="s">
        <v>7677</v>
      </c>
      <c r="C2255" s="46" t="s">
        <v>7230</v>
      </c>
      <c r="D2255" s="46" t="s">
        <v>7029</v>
      </c>
      <c r="E2255" s="47" t="s">
        <v>5273</v>
      </c>
    </row>
    <row r="2256" spans="1:5">
      <c r="A2256" s="45" t="s">
        <v>7678</v>
      </c>
      <c r="B2256" s="46" t="s">
        <v>7679</v>
      </c>
      <c r="C2256" s="46" t="s">
        <v>7230</v>
      </c>
      <c r="D2256" s="46" t="s">
        <v>7029</v>
      </c>
      <c r="E2256" s="47" t="s">
        <v>5273</v>
      </c>
    </row>
    <row r="2257" spans="1:5">
      <c r="A2257" s="45" t="s">
        <v>735</v>
      </c>
      <c r="B2257" s="46" t="s">
        <v>7034</v>
      </c>
      <c r="C2257" s="46" t="s">
        <v>7230</v>
      </c>
      <c r="D2257" s="46" t="s">
        <v>7029</v>
      </c>
      <c r="E2257" s="47" t="s">
        <v>5273</v>
      </c>
    </row>
    <row r="2258" spans="1:5">
      <c r="A2258" s="45" t="s">
        <v>385</v>
      </c>
      <c r="B2258" s="46" t="s">
        <v>7680</v>
      </c>
      <c r="C2258" s="46" t="s">
        <v>7230</v>
      </c>
      <c r="D2258" s="46" t="s">
        <v>7029</v>
      </c>
      <c r="E2258" s="47" t="s">
        <v>5273</v>
      </c>
    </row>
    <row r="2259" spans="1:5">
      <c r="A2259" s="45" t="s">
        <v>368</v>
      </c>
      <c r="B2259" s="46" t="s">
        <v>7681</v>
      </c>
      <c r="C2259" s="46" t="s">
        <v>7230</v>
      </c>
      <c r="D2259" s="46" t="s">
        <v>7029</v>
      </c>
      <c r="E2259" s="47" t="s">
        <v>5273</v>
      </c>
    </row>
    <row r="2260" spans="1:5">
      <c r="A2260" s="45" t="s">
        <v>7682</v>
      </c>
      <c r="B2260" s="46" t="s">
        <v>7683</v>
      </c>
      <c r="C2260" s="46" t="s">
        <v>7230</v>
      </c>
      <c r="D2260" s="46" t="s">
        <v>7029</v>
      </c>
      <c r="E2260" s="47" t="s">
        <v>5273</v>
      </c>
    </row>
    <row r="2261" spans="1:5">
      <c r="A2261" s="45" t="s">
        <v>7684</v>
      </c>
      <c r="B2261" s="46" t="s">
        <v>7685</v>
      </c>
      <c r="C2261" s="46" t="s">
        <v>7230</v>
      </c>
      <c r="D2261" s="46" t="s">
        <v>7029</v>
      </c>
      <c r="E2261" s="47" t="s">
        <v>5273</v>
      </c>
    </row>
    <row r="2262" spans="1:5">
      <c r="A2262" s="45" t="s">
        <v>1130</v>
      </c>
      <c r="B2262" s="46" t="s">
        <v>7686</v>
      </c>
      <c r="C2262" s="46" t="s">
        <v>7230</v>
      </c>
      <c r="D2262" s="46" t="s">
        <v>7029</v>
      </c>
      <c r="E2262" s="47" t="s">
        <v>5273</v>
      </c>
    </row>
    <row r="2263" spans="1:5">
      <c r="A2263" s="45" t="s">
        <v>7687</v>
      </c>
      <c r="B2263" s="46" t="s">
        <v>7688</v>
      </c>
      <c r="C2263" s="46" t="s">
        <v>7230</v>
      </c>
      <c r="D2263" s="46" t="s">
        <v>7029</v>
      </c>
      <c r="E2263" s="47" t="s">
        <v>5273</v>
      </c>
    </row>
    <row r="2264" spans="1:5">
      <c r="A2264" s="45" t="s">
        <v>7689</v>
      </c>
      <c r="B2264" s="46" t="s">
        <v>7690</v>
      </c>
      <c r="C2264" s="46" t="s">
        <v>7691</v>
      </c>
      <c r="D2264" s="46" t="s">
        <v>7029</v>
      </c>
      <c r="E2264" s="47" t="s">
        <v>6188</v>
      </c>
    </row>
    <row r="2265" spans="1:5">
      <c r="A2265" s="45" t="s">
        <v>7692</v>
      </c>
      <c r="B2265" s="46" t="s">
        <v>7693</v>
      </c>
      <c r="C2265" s="46" t="s">
        <v>7694</v>
      </c>
      <c r="D2265" s="46" t="s">
        <v>7029</v>
      </c>
      <c r="E2265" s="47" t="s">
        <v>6191</v>
      </c>
    </row>
    <row r="2266" spans="1:5">
      <c r="A2266" s="45" t="s">
        <v>7695</v>
      </c>
      <c r="B2266" s="46" t="s">
        <v>7696</v>
      </c>
      <c r="C2266" s="46" t="s">
        <v>7697</v>
      </c>
      <c r="D2266" s="46" t="s">
        <v>7029</v>
      </c>
      <c r="E2266" s="47" t="s">
        <v>6196</v>
      </c>
    </row>
    <row r="2267" spans="1:5">
      <c r="A2267" s="45" t="s">
        <v>7698</v>
      </c>
      <c r="B2267" s="46" t="s">
        <v>7699</v>
      </c>
      <c r="C2267" s="46" t="s">
        <v>7697</v>
      </c>
      <c r="D2267" s="46" t="s">
        <v>7029</v>
      </c>
      <c r="E2267" s="47" t="s">
        <v>6196</v>
      </c>
    </row>
    <row r="2268" spans="1:5">
      <c r="A2268" s="45" t="s">
        <v>906</v>
      </c>
      <c r="B2268" s="46" t="s">
        <v>7700</v>
      </c>
      <c r="C2268" s="46" t="s">
        <v>7697</v>
      </c>
      <c r="D2268" s="46" t="s">
        <v>7029</v>
      </c>
      <c r="E2268" s="47" t="s">
        <v>6196</v>
      </c>
    </row>
    <row r="2269" spans="1:5">
      <c r="A2269" s="45" t="s">
        <v>1264</v>
      </c>
      <c r="B2269" s="46" t="s">
        <v>7701</v>
      </c>
      <c r="C2269" s="46" t="s">
        <v>7697</v>
      </c>
      <c r="D2269" s="46" t="s">
        <v>7029</v>
      </c>
      <c r="E2269" s="47" t="s">
        <v>6196</v>
      </c>
    </row>
    <row r="2270" spans="1:5">
      <c r="A2270" s="45" t="s">
        <v>7702</v>
      </c>
      <c r="B2270" s="46" t="s">
        <v>7703</v>
      </c>
      <c r="C2270" s="46" t="s">
        <v>7697</v>
      </c>
      <c r="D2270" s="46" t="s">
        <v>7029</v>
      </c>
      <c r="E2270" s="47" t="s">
        <v>6196</v>
      </c>
    </row>
    <row r="2271" spans="1:5">
      <c r="A2271" s="45" t="s">
        <v>7704</v>
      </c>
      <c r="B2271" s="46" t="s">
        <v>7705</v>
      </c>
      <c r="C2271" s="46" t="s">
        <v>7697</v>
      </c>
      <c r="D2271" s="46" t="s">
        <v>7029</v>
      </c>
      <c r="E2271" s="47" t="s">
        <v>6196</v>
      </c>
    </row>
    <row r="2272" spans="1:5">
      <c r="A2272" s="45" t="s">
        <v>7706</v>
      </c>
      <c r="B2272" s="46" t="s">
        <v>7707</v>
      </c>
      <c r="C2272" s="46" t="s">
        <v>7697</v>
      </c>
      <c r="D2272" s="46" t="s">
        <v>7029</v>
      </c>
      <c r="E2272" s="47" t="s">
        <v>6196</v>
      </c>
    </row>
    <row r="2273" spans="1:5">
      <c r="A2273" s="45" t="s">
        <v>7708</v>
      </c>
      <c r="B2273" s="46" t="s">
        <v>7709</v>
      </c>
      <c r="C2273" s="46" t="s">
        <v>7697</v>
      </c>
      <c r="D2273" s="46" t="s">
        <v>7029</v>
      </c>
      <c r="E2273" s="47" t="s">
        <v>6196</v>
      </c>
    </row>
    <row r="2274" spans="1:5">
      <c r="A2274" s="45" t="s">
        <v>2214</v>
      </c>
      <c r="B2274" s="46" t="s">
        <v>7710</v>
      </c>
      <c r="C2274" s="46" t="s">
        <v>7697</v>
      </c>
      <c r="D2274" s="46" t="s">
        <v>7029</v>
      </c>
      <c r="E2274" s="47" t="s">
        <v>6196</v>
      </c>
    </row>
    <row r="2275" spans="1:5">
      <c r="A2275" s="45" t="s">
        <v>7711</v>
      </c>
      <c r="B2275" s="46" t="s">
        <v>7712</v>
      </c>
      <c r="C2275" s="46" t="s">
        <v>7697</v>
      </c>
      <c r="D2275" s="46" t="s">
        <v>7029</v>
      </c>
      <c r="E2275" s="47" t="s">
        <v>6196</v>
      </c>
    </row>
    <row r="2276" spans="1:5">
      <c r="A2276" s="45" t="s">
        <v>2948</v>
      </c>
      <c r="B2276" s="46" t="s">
        <v>7713</v>
      </c>
      <c r="C2276" s="46" t="s">
        <v>7697</v>
      </c>
      <c r="D2276" s="46" t="s">
        <v>7029</v>
      </c>
      <c r="E2276" s="47" t="s">
        <v>6196</v>
      </c>
    </row>
    <row r="2277" spans="1:5">
      <c r="A2277" s="45" t="s">
        <v>7714</v>
      </c>
      <c r="B2277" s="46" t="s">
        <v>7715</v>
      </c>
      <c r="C2277" s="46" t="s">
        <v>7697</v>
      </c>
      <c r="D2277" s="46" t="s">
        <v>7029</v>
      </c>
      <c r="E2277" s="47" t="s">
        <v>6196</v>
      </c>
    </row>
    <row r="2278" spans="1:5">
      <c r="A2278" s="45" t="s">
        <v>714</v>
      </c>
      <c r="B2278" s="46" t="s">
        <v>7716</v>
      </c>
      <c r="C2278" s="46" t="s">
        <v>7697</v>
      </c>
      <c r="D2278" s="46" t="s">
        <v>7029</v>
      </c>
      <c r="E2278" s="47" t="s">
        <v>6196</v>
      </c>
    </row>
    <row r="2279" spans="1:5">
      <c r="A2279" s="45" t="s">
        <v>7717</v>
      </c>
      <c r="B2279" s="46" t="s">
        <v>7718</v>
      </c>
      <c r="C2279" s="46" t="s">
        <v>7697</v>
      </c>
      <c r="D2279" s="46" t="s">
        <v>7029</v>
      </c>
      <c r="E2279" s="47" t="s">
        <v>6196</v>
      </c>
    </row>
    <row r="2280" spans="1:5">
      <c r="A2280" s="45" t="s">
        <v>7719</v>
      </c>
      <c r="B2280" s="46" t="s">
        <v>7720</v>
      </c>
      <c r="C2280" s="46" t="s">
        <v>7697</v>
      </c>
      <c r="D2280" s="46" t="s">
        <v>7029</v>
      </c>
      <c r="E2280" s="47" t="s">
        <v>6196</v>
      </c>
    </row>
    <row r="2281" spans="1:5">
      <c r="A2281" s="45" t="s">
        <v>788</v>
      </c>
      <c r="B2281" s="46" t="s">
        <v>7721</v>
      </c>
      <c r="C2281" s="46" t="s">
        <v>7697</v>
      </c>
      <c r="D2281" s="46" t="s">
        <v>7029</v>
      </c>
      <c r="E2281" s="47" t="s">
        <v>6196</v>
      </c>
    </row>
    <row r="2282" spans="1:5">
      <c r="A2282" s="45" t="s">
        <v>7722</v>
      </c>
      <c r="B2282" s="46" t="s">
        <v>7723</v>
      </c>
      <c r="C2282" s="46" t="s">
        <v>7697</v>
      </c>
      <c r="D2282" s="46" t="s">
        <v>7029</v>
      </c>
      <c r="E2282" s="47" t="s">
        <v>6196</v>
      </c>
    </row>
    <row r="2283" spans="1:5">
      <c r="A2283" s="45" t="s">
        <v>7724</v>
      </c>
      <c r="B2283" s="46" t="s">
        <v>7725</v>
      </c>
      <c r="C2283" s="46" t="s">
        <v>7697</v>
      </c>
      <c r="D2283" s="46" t="s">
        <v>7029</v>
      </c>
      <c r="E2283" s="47" t="s">
        <v>6196</v>
      </c>
    </row>
    <row r="2284" spans="1:5">
      <c r="A2284" s="45" t="s">
        <v>720</v>
      </c>
      <c r="B2284" s="46" t="s">
        <v>7726</v>
      </c>
      <c r="C2284" s="46" t="s">
        <v>7697</v>
      </c>
      <c r="D2284" s="46" t="s">
        <v>7029</v>
      </c>
      <c r="E2284" s="47" t="s">
        <v>6196</v>
      </c>
    </row>
    <row r="2285" spans="1:5">
      <c r="A2285" s="45" t="s">
        <v>7727</v>
      </c>
      <c r="B2285" s="46" t="s">
        <v>7728</v>
      </c>
      <c r="C2285" s="46" t="s">
        <v>7697</v>
      </c>
      <c r="D2285" s="46" t="s">
        <v>7029</v>
      </c>
      <c r="E2285" s="47" t="s">
        <v>6196</v>
      </c>
    </row>
    <row r="2286" spans="1:5">
      <c r="A2286" s="45" t="s">
        <v>722</v>
      </c>
      <c r="B2286" s="46" t="s">
        <v>7729</v>
      </c>
      <c r="C2286" s="46" t="s">
        <v>7697</v>
      </c>
      <c r="D2286" s="46" t="s">
        <v>7029</v>
      </c>
      <c r="E2286" s="47" t="s">
        <v>6196</v>
      </c>
    </row>
    <row r="2287" spans="1:5">
      <c r="A2287" s="45" t="s">
        <v>7730</v>
      </c>
      <c r="B2287" s="46" t="s">
        <v>7731</v>
      </c>
      <c r="C2287" s="46" t="s">
        <v>7697</v>
      </c>
      <c r="D2287" s="46" t="s">
        <v>7029</v>
      </c>
      <c r="E2287" s="47" t="s">
        <v>6196</v>
      </c>
    </row>
    <row r="2288" spans="1:5">
      <c r="A2288" s="45" t="s">
        <v>7732</v>
      </c>
      <c r="B2288" s="46" t="s">
        <v>7733</v>
      </c>
      <c r="C2288" s="46" t="s">
        <v>7697</v>
      </c>
      <c r="D2288" s="46" t="s">
        <v>7029</v>
      </c>
      <c r="E2288" s="47" t="s">
        <v>6196</v>
      </c>
    </row>
    <row r="2289" spans="1:5">
      <c r="A2289" s="45" t="s">
        <v>1892</v>
      </c>
      <c r="B2289" s="46" t="s">
        <v>7734</v>
      </c>
      <c r="C2289" s="46" t="s">
        <v>7697</v>
      </c>
      <c r="D2289" s="46" t="s">
        <v>7029</v>
      </c>
      <c r="E2289" s="47" t="s">
        <v>6196</v>
      </c>
    </row>
    <row r="2290" spans="1:5">
      <c r="A2290" s="45" t="s">
        <v>7735</v>
      </c>
      <c r="B2290" s="46" t="s">
        <v>7736</v>
      </c>
      <c r="C2290" s="46" t="s">
        <v>7697</v>
      </c>
      <c r="D2290" s="46" t="s">
        <v>7029</v>
      </c>
      <c r="E2290" s="47" t="s">
        <v>6196</v>
      </c>
    </row>
    <row r="2291" spans="1:5">
      <c r="A2291" s="45" t="s">
        <v>1893</v>
      </c>
      <c r="B2291" s="46" t="s">
        <v>7737</v>
      </c>
      <c r="C2291" s="46" t="s">
        <v>7697</v>
      </c>
      <c r="D2291" s="46" t="s">
        <v>7029</v>
      </c>
      <c r="E2291" s="47" t="s">
        <v>6196</v>
      </c>
    </row>
    <row r="2292" spans="1:5">
      <c r="A2292" s="45" t="s">
        <v>1266</v>
      </c>
      <c r="B2292" s="46" t="s">
        <v>7738</v>
      </c>
      <c r="C2292" s="46" t="s">
        <v>7697</v>
      </c>
      <c r="D2292" s="46" t="s">
        <v>7029</v>
      </c>
      <c r="E2292" s="47" t="s">
        <v>6196</v>
      </c>
    </row>
    <row r="2293" spans="1:5">
      <c r="A2293" s="45" t="s">
        <v>1265</v>
      </c>
      <c r="B2293" s="46" t="s">
        <v>7739</v>
      </c>
      <c r="C2293" s="46" t="s">
        <v>7697</v>
      </c>
      <c r="D2293" s="46" t="s">
        <v>7029</v>
      </c>
      <c r="E2293" s="47" t="s">
        <v>6196</v>
      </c>
    </row>
    <row r="2294" spans="1:5">
      <c r="A2294" s="45" t="s">
        <v>7740</v>
      </c>
      <c r="B2294" s="46" t="s">
        <v>7741</v>
      </c>
      <c r="C2294" s="46" t="s">
        <v>7697</v>
      </c>
      <c r="D2294" s="46" t="s">
        <v>7029</v>
      </c>
      <c r="E2294" s="47" t="s">
        <v>6196</v>
      </c>
    </row>
    <row r="2295" spans="1:5">
      <c r="A2295" s="45" t="s">
        <v>1081</v>
      </c>
      <c r="B2295" s="46" t="s">
        <v>7742</v>
      </c>
      <c r="C2295" s="46" t="s">
        <v>7697</v>
      </c>
      <c r="D2295" s="46" t="s">
        <v>7029</v>
      </c>
      <c r="E2295" s="47" t="s">
        <v>6196</v>
      </c>
    </row>
    <row r="2296" spans="1:5">
      <c r="A2296" s="45" t="s">
        <v>7743</v>
      </c>
      <c r="B2296" s="46" t="s">
        <v>7744</v>
      </c>
      <c r="C2296" s="46" t="s">
        <v>7697</v>
      </c>
      <c r="D2296" s="46" t="s">
        <v>7029</v>
      </c>
      <c r="E2296" s="47" t="s">
        <v>6196</v>
      </c>
    </row>
    <row r="2297" spans="1:5">
      <c r="A2297" s="45" t="s">
        <v>7745</v>
      </c>
      <c r="B2297" s="46" t="s">
        <v>7746</v>
      </c>
      <c r="C2297" s="46" t="s">
        <v>7697</v>
      </c>
      <c r="D2297" s="46" t="s">
        <v>7029</v>
      </c>
      <c r="E2297" s="47" t="s">
        <v>6196</v>
      </c>
    </row>
    <row r="2298" spans="1:5">
      <c r="A2298" s="45" t="s">
        <v>1708</v>
      </c>
      <c r="B2298" s="46" t="s">
        <v>7747</v>
      </c>
      <c r="C2298" s="46" t="s">
        <v>7697</v>
      </c>
      <c r="D2298" s="46" t="s">
        <v>7029</v>
      </c>
      <c r="E2298" s="47" t="s">
        <v>6196</v>
      </c>
    </row>
    <row r="2299" spans="1:5">
      <c r="A2299" s="45" t="s">
        <v>2678</v>
      </c>
      <c r="B2299" s="46" t="s">
        <v>7748</v>
      </c>
      <c r="C2299" s="46" t="s">
        <v>7697</v>
      </c>
      <c r="D2299" s="46" t="s">
        <v>7029</v>
      </c>
      <c r="E2299" s="47" t="s">
        <v>6196</v>
      </c>
    </row>
    <row r="2300" spans="1:5">
      <c r="A2300" s="45" t="s">
        <v>7749</v>
      </c>
      <c r="B2300" s="46" t="s">
        <v>7750</v>
      </c>
      <c r="C2300" s="46" t="s">
        <v>7697</v>
      </c>
      <c r="D2300" s="46" t="s">
        <v>7029</v>
      </c>
      <c r="E2300" s="47" t="s">
        <v>6196</v>
      </c>
    </row>
    <row r="2301" spans="1:5">
      <c r="A2301" s="45" t="s">
        <v>7</v>
      </c>
      <c r="B2301" s="46" t="s">
        <v>7751</v>
      </c>
      <c r="C2301" s="46" t="s">
        <v>7697</v>
      </c>
      <c r="D2301" s="46" t="s">
        <v>7029</v>
      </c>
      <c r="E2301" s="47" t="s">
        <v>6196</v>
      </c>
    </row>
    <row r="2302" spans="1:5">
      <c r="A2302" s="45" t="s">
        <v>7752</v>
      </c>
      <c r="B2302" s="46" t="s">
        <v>7753</v>
      </c>
      <c r="C2302" s="46" t="s">
        <v>7697</v>
      </c>
      <c r="D2302" s="46" t="s">
        <v>7029</v>
      </c>
      <c r="E2302" s="47" t="s">
        <v>6196</v>
      </c>
    </row>
    <row r="2303" spans="1:5">
      <c r="A2303" s="45" t="s">
        <v>7754</v>
      </c>
      <c r="B2303" s="46" t="s">
        <v>7755</v>
      </c>
      <c r="C2303" s="46" t="s">
        <v>7697</v>
      </c>
      <c r="D2303" s="46" t="s">
        <v>7029</v>
      </c>
      <c r="E2303" s="47" t="s">
        <v>6196</v>
      </c>
    </row>
    <row r="2304" spans="1:5">
      <c r="A2304" s="45" t="s">
        <v>221</v>
      </c>
      <c r="B2304" s="46" t="s">
        <v>7756</v>
      </c>
      <c r="C2304" s="46" t="s">
        <v>7697</v>
      </c>
      <c r="D2304" s="46" t="s">
        <v>7029</v>
      </c>
      <c r="E2304" s="47" t="s">
        <v>6196</v>
      </c>
    </row>
    <row r="2305" spans="1:5">
      <c r="A2305" s="45" t="s">
        <v>7757</v>
      </c>
      <c r="B2305" s="46" t="s">
        <v>7758</v>
      </c>
      <c r="C2305" s="46" t="s">
        <v>7697</v>
      </c>
      <c r="D2305" s="46" t="s">
        <v>7029</v>
      </c>
      <c r="E2305" s="47" t="s">
        <v>6196</v>
      </c>
    </row>
    <row r="2306" spans="1:5">
      <c r="A2306" s="45" t="s">
        <v>7759</v>
      </c>
      <c r="B2306" s="46" t="s">
        <v>7760</v>
      </c>
      <c r="C2306" s="46" t="s">
        <v>7697</v>
      </c>
      <c r="D2306" s="46" t="s">
        <v>7029</v>
      </c>
      <c r="E2306" s="47" t="s">
        <v>6196</v>
      </c>
    </row>
    <row r="2307" spans="1:5">
      <c r="A2307" s="45" t="s">
        <v>387</v>
      </c>
      <c r="B2307" s="46" t="s">
        <v>7761</v>
      </c>
      <c r="C2307" s="46" t="s">
        <v>7697</v>
      </c>
      <c r="D2307" s="46" t="s">
        <v>7029</v>
      </c>
      <c r="E2307" s="47" t="s">
        <v>6196</v>
      </c>
    </row>
    <row r="2308" spans="1:5">
      <c r="A2308" s="45" t="s">
        <v>1099</v>
      </c>
      <c r="B2308" s="46" t="s">
        <v>7696</v>
      </c>
      <c r="C2308" s="46" t="s">
        <v>7697</v>
      </c>
      <c r="D2308" s="46" t="s">
        <v>7029</v>
      </c>
      <c r="E2308" s="47" t="s">
        <v>6196</v>
      </c>
    </row>
    <row r="2309" spans="1:5">
      <c r="A2309" s="45" t="s">
        <v>813</v>
      </c>
      <c r="B2309" s="46" t="s">
        <v>7762</v>
      </c>
      <c r="C2309" s="46" t="s">
        <v>7697</v>
      </c>
      <c r="D2309" s="46" t="s">
        <v>7029</v>
      </c>
      <c r="E2309" s="47" t="s">
        <v>6196</v>
      </c>
    </row>
    <row r="2310" spans="1:5">
      <c r="A2310" s="45" t="s">
        <v>970</v>
      </c>
      <c r="B2310" s="46" t="s">
        <v>7763</v>
      </c>
      <c r="C2310" s="46" t="s">
        <v>7697</v>
      </c>
      <c r="D2310" s="46" t="s">
        <v>7029</v>
      </c>
      <c r="E2310" s="47" t="s">
        <v>6196</v>
      </c>
    </row>
    <row r="2311" spans="1:5">
      <c r="A2311" s="45" t="s">
        <v>1797</v>
      </c>
      <c r="B2311" s="46" t="s">
        <v>7764</v>
      </c>
      <c r="C2311" s="46" t="s">
        <v>7697</v>
      </c>
      <c r="D2311" s="46" t="s">
        <v>7029</v>
      </c>
      <c r="E2311" s="47" t="s">
        <v>6196</v>
      </c>
    </row>
    <row r="2312" spans="1:5">
      <c r="A2312" s="45" t="s">
        <v>799</v>
      </c>
      <c r="B2312" s="46" t="s">
        <v>7765</v>
      </c>
      <c r="C2312" s="46" t="s">
        <v>7697</v>
      </c>
      <c r="D2312" s="46" t="s">
        <v>7029</v>
      </c>
      <c r="E2312" s="47" t="s">
        <v>6196</v>
      </c>
    </row>
    <row r="2313" spans="1:5">
      <c r="A2313" s="45" t="s">
        <v>7766</v>
      </c>
      <c r="B2313" s="46" t="s">
        <v>7767</v>
      </c>
      <c r="C2313" s="46" t="s">
        <v>7697</v>
      </c>
      <c r="D2313" s="46" t="s">
        <v>7029</v>
      </c>
      <c r="E2313" s="47" t="s">
        <v>6196</v>
      </c>
    </row>
    <row r="2314" spans="1:5">
      <c r="A2314" s="45" t="s">
        <v>7768</v>
      </c>
      <c r="B2314" s="46" t="s">
        <v>7769</v>
      </c>
      <c r="C2314" s="46" t="s">
        <v>7697</v>
      </c>
      <c r="D2314" s="46" t="s">
        <v>7029</v>
      </c>
      <c r="E2314" s="47" t="s">
        <v>6196</v>
      </c>
    </row>
    <row r="2315" spans="1:5">
      <c r="A2315" s="45" t="s">
        <v>443</v>
      </c>
      <c r="B2315" s="46" t="s">
        <v>7770</v>
      </c>
      <c r="C2315" s="46" t="s">
        <v>7697</v>
      </c>
      <c r="D2315" s="46" t="s">
        <v>7029</v>
      </c>
      <c r="E2315" s="47" t="s">
        <v>6196</v>
      </c>
    </row>
    <row r="2316" spans="1:5">
      <c r="A2316" s="45" t="s">
        <v>7771</v>
      </c>
      <c r="B2316" s="46" t="s">
        <v>7772</v>
      </c>
      <c r="C2316" s="46" t="s">
        <v>7697</v>
      </c>
      <c r="D2316" s="46" t="s">
        <v>7029</v>
      </c>
      <c r="E2316" s="47" t="s">
        <v>6196</v>
      </c>
    </row>
    <row r="2317" spans="1:5">
      <c r="A2317" s="45" t="s">
        <v>1237</v>
      </c>
      <c r="B2317" s="46" t="s">
        <v>7773</v>
      </c>
      <c r="C2317" s="46" t="s">
        <v>7697</v>
      </c>
      <c r="D2317" s="46" t="s">
        <v>7029</v>
      </c>
      <c r="E2317" s="47" t="s">
        <v>6196</v>
      </c>
    </row>
    <row r="2318" spans="1:5">
      <c r="A2318" s="45" t="s">
        <v>44</v>
      </c>
      <c r="B2318" s="46" t="s">
        <v>7774</v>
      </c>
      <c r="C2318" s="46" t="s">
        <v>7697</v>
      </c>
      <c r="D2318" s="46" t="s">
        <v>7029</v>
      </c>
      <c r="E2318" s="47" t="s">
        <v>6196</v>
      </c>
    </row>
    <row r="2319" spans="1:5">
      <c r="A2319" s="45" t="s">
        <v>7775</v>
      </c>
      <c r="B2319" s="46" t="s">
        <v>7776</v>
      </c>
      <c r="C2319" s="46" t="s">
        <v>7697</v>
      </c>
      <c r="D2319" s="46" t="s">
        <v>7029</v>
      </c>
      <c r="E2319" s="47" t="s">
        <v>6196</v>
      </c>
    </row>
    <row r="2320" spans="1:5">
      <c r="A2320" s="45" t="s">
        <v>7777</v>
      </c>
      <c r="B2320" s="46" t="s">
        <v>7778</v>
      </c>
      <c r="C2320" s="46" t="s">
        <v>7697</v>
      </c>
      <c r="D2320" s="46" t="s">
        <v>7029</v>
      </c>
      <c r="E2320" s="47" t="s">
        <v>6196</v>
      </c>
    </row>
    <row r="2321" spans="1:5">
      <c r="A2321" s="45" t="s">
        <v>807</v>
      </c>
      <c r="B2321" s="46" t="s">
        <v>7779</v>
      </c>
      <c r="C2321" s="46" t="s">
        <v>7697</v>
      </c>
      <c r="D2321" s="46" t="s">
        <v>7029</v>
      </c>
      <c r="E2321" s="47" t="s">
        <v>6196</v>
      </c>
    </row>
    <row r="2322" spans="1:5">
      <c r="A2322" s="45" t="s">
        <v>7780</v>
      </c>
      <c r="B2322" s="46" t="s">
        <v>7781</v>
      </c>
      <c r="C2322" s="46" t="s">
        <v>7697</v>
      </c>
      <c r="D2322" s="46" t="s">
        <v>7029</v>
      </c>
      <c r="E2322" s="47" t="s">
        <v>6196</v>
      </c>
    </row>
    <row r="2323" spans="1:5">
      <c r="A2323" s="45" t="s">
        <v>7782</v>
      </c>
      <c r="B2323" s="46" t="s">
        <v>7783</v>
      </c>
      <c r="C2323" s="46" t="s">
        <v>7697</v>
      </c>
      <c r="D2323" s="46" t="s">
        <v>7029</v>
      </c>
      <c r="E2323" s="47" t="s">
        <v>6196</v>
      </c>
    </row>
    <row r="2324" spans="1:5">
      <c r="A2324" s="45" t="s">
        <v>7784</v>
      </c>
      <c r="B2324" s="46" t="s">
        <v>5771</v>
      </c>
      <c r="C2324" s="46" t="s">
        <v>7697</v>
      </c>
      <c r="D2324" s="46" t="s">
        <v>7029</v>
      </c>
      <c r="E2324" s="47" t="s">
        <v>6196</v>
      </c>
    </row>
    <row r="2325" spans="1:5">
      <c r="A2325" s="45" t="s">
        <v>7785</v>
      </c>
      <c r="B2325" s="46" t="s">
        <v>5810</v>
      </c>
      <c r="C2325" s="46" t="s">
        <v>7697</v>
      </c>
      <c r="D2325" s="46" t="s">
        <v>7029</v>
      </c>
      <c r="E2325" s="47" t="s">
        <v>6196</v>
      </c>
    </row>
    <row r="2326" spans="1:5">
      <c r="A2326" s="45" t="s">
        <v>7786</v>
      </c>
      <c r="B2326" s="46" t="s">
        <v>7787</v>
      </c>
      <c r="C2326" s="46" t="s">
        <v>7697</v>
      </c>
      <c r="D2326" s="46" t="s">
        <v>7029</v>
      </c>
      <c r="E2326" s="47" t="s">
        <v>6196</v>
      </c>
    </row>
    <row r="2327" spans="1:5">
      <c r="A2327" s="45" t="s">
        <v>7788</v>
      </c>
      <c r="B2327" s="46" t="s">
        <v>7789</v>
      </c>
      <c r="C2327" s="46" t="s">
        <v>7697</v>
      </c>
      <c r="D2327" s="46" t="s">
        <v>7029</v>
      </c>
      <c r="E2327" s="47" t="s">
        <v>6196</v>
      </c>
    </row>
    <row r="2328" spans="1:5">
      <c r="A2328" s="45" t="s">
        <v>7790</v>
      </c>
      <c r="B2328" s="46" t="s">
        <v>7791</v>
      </c>
      <c r="C2328" s="46" t="s">
        <v>7697</v>
      </c>
      <c r="D2328" s="46" t="s">
        <v>7029</v>
      </c>
      <c r="E2328" s="47" t="s">
        <v>6196</v>
      </c>
    </row>
    <row r="2329" spans="1:5">
      <c r="A2329" s="45" t="s">
        <v>7792</v>
      </c>
      <c r="B2329" s="46" t="s">
        <v>7793</v>
      </c>
      <c r="C2329" s="46" t="s">
        <v>7697</v>
      </c>
      <c r="D2329" s="46" t="s">
        <v>7029</v>
      </c>
      <c r="E2329" s="47" t="s">
        <v>6196</v>
      </c>
    </row>
    <row r="2330" spans="1:5">
      <c r="A2330" s="45" t="s">
        <v>7794</v>
      </c>
      <c r="B2330" s="46" t="s">
        <v>7795</v>
      </c>
      <c r="C2330" s="46" t="s">
        <v>7697</v>
      </c>
      <c r="D2330" s="46" t="s">
        <v>7029</v>
      </c>
      <c r="E2330" s="47" t="s">
        <v>6196</v>
      </c>
    </row>
    <row r="2331" spans="1:5">
      <c r="A2331" s="45" t="s">
        <v>7796</v>
      </c>
      <c r="B2331" s="46" t="s">
        <v>7797</v>
      </c>
      <c r="C2331" s="46" t="s">
        <v>7697</v>
      </c>
      <c r="D2331" s="46" t="s">
        <v>7029</v>
      </c>
      <c r="E2331" s="47" t="s">
        <v>6196</v>
      </c>
    </row>
    <row r="2332" spans="1:5">
      <c r="A2332" s="45" t="s">
        <v>7798</v>
      </c>
      <c r="B2332" s="46" t="s">
        <v>7799</v>
      </c>
      <c r="C2332" s="46" t="s">
        <v>7697</v>
      </c>
      <c r="D2332" s="46" t="s">
        <v>7029</v>
      </c>
      <c r="E2332" s="47" t="s">
        <v>6196</v>
      </c>
    </row>
    <row r="2333" spans="1:5">
      <c r="A2333" s="45" t="s">
        <v>7800</v>
      </c>
      <c r="B2333" s="46" t="s">
        <v>7801</v>
      </c>
      <c r="C2333" s="46" t="s">
        <v>7697</v>
      </c>
      <c r="D2333" s="46" t="s">
        <v>7029</v>
      </c>
      <c r="E2333" s="47" t="s">
        <v>6196</v>
      </c>
    </row>
    <row r="2334" spans="1:5">
      <c r="A2334" s="45" t="s">
        <v>1015</v>
      </c>
      <c r="B2334" s="46" t="s">
        <v>7802</v>
      </c>
      <c r="C2334" s="46" t="s">
        <v>7697</v>
      </c>
      <c r="D2334" s="46" t="s">
        <v>7029</v>
      </c>
      <c r="E2334" s="47" t="s">
        <v>6196</v>
      </c>
    </row>
    <row r="2335" spans="1:5">
      <c r="A2335" s="45" t="s">
        <v>7803</v>
      </c>
      <c r="B2335" s="46" t="s">
        <v>7804</v>
      </c>
      <c r="C2335" s="46" t="s">
        <v>7697</v>
      </c>
      <c r="D2335" s="46" t="s">
        <v>7029</v>
      </c>
      <c r="E2335" s="47" t="s">
        <v>6196</v>
      </c>
    </row>
    <row r="2336" spans="1:5">
      <c r="A2336" s="45" t="s">
        <v>7805</v>
      </c>
      <c r="B2336" s="46" t="s">
        <v>7806</v>
      </c>
      <c r="C2336" s="46" t="s">
        <v>7697</v>
      </c>
      <c r="D2336" s="46" t="s">
        <v>7029</v>
      </c>
      <c r="E2336" s="47" t="s">
        <v>6196</v>
      </c>
    </row>
    <row r="2337" spans="1:5">
      <c r="A2337" s="45" t="s">
        <v>7807</v>
      </c>
      <c r="B2337" s="46" t="s">
        <v>7808</v>
      </c>
      <c r="C2337" s="46" t="s">
        <v>7697</v>
      </c>
      <c r="D2337" s="46" t="s">
        <v>7029</v>
      </c>
      <c r="E2337" s="47" t="s">
        <v>6196</v>
      </c>
    </row>
    <row r="2338" spans="1:5">
      <c r="A2338" s="45" t="s">
        <v>7809</v>
      </c>
      <c r="B2338" s="46" t="s">
        <v>7810</v>
      </c>
      <c r="C2338" s="46" t="s">
        <v>7697</v>
      </c>
      <c r="D2338" s="46" t="s">
        <v>7029</v>
      </c>
      <c r="E2338" s="47" t="s">
        <v>6196</v>
      </c>
    </row>
    <row r="2339" spans="1:5">
      <c r="A2339" s="45" t="s">
        <v>3400</v>
      </c>
      <c r="B2339" s="46" t="s">
        <v>7811</v>
      </c>
      <c r="C2339" s="46" t="s">
        <v>7697</v>
      </c>
      <c r="D2339" s="46" t="s">
        <v>7029</v>
      </c>
      <c r="E2339" s="47" t="s">
        <v>6196</v>
      </c>
    </row>
    <row r="2340" spans="1:5">
      <c r="A2340" s="45" t="s">
        <v>39</v>
      </c>
      <c r="B2340" s="46" t="s">
        <v>7812</v>
      </c>
      <c r="C2340" s="46" t="s">
        <v>7697</v>
      </c>
      <c r="D2340" s="46" t="s">
        <v>7029</v>
      </c>
      <c r="E2340" s="47" t="s">
        <v>6196</v>
      </c>
    </row>
    <row r="2341" spans="1:5">
      <c r="A2341" s="45" t="s">
        <v>7813</v>
      </c>
      <c r="B2341" s="46" t="s">
        <v>7814</v>
      </c>
      <c r="C2341" s="46" t="s">
        <v>7697</v>
      </c>
      <c r="D2341" s="46" t="s">
        <v>7029</v>
      </c>
      <c r="E2341" s="47" t="s">
        <v>6196</v>
      </c>
    </row>
    <row r="2342" spans="1:5">
      <c r="A2342" s="45" t="s">
        <v>887</v>
      </c>
      <c r="B2342" s="46" t="s">
        <v>7815</v>
      </c>
      <c r="C2342" s="46" t="s">
        <v>7697</v>
      </c>
      <c r="D2342" s="46" t="s">
        <v>7029</v>
      </c>
      <c r="E2342" s="47" t="s">
        <v>6196</v>
      </c>
    </row>
    <row r="2343" spans="1:5">
      <c r="A2343" s="45" t="s">
        <v>7816</v>
      </c>
      <c r="B2343" s="46" t="s">
        <v>7817</v>
      </c>
      <c r="C2343" s="46" t="s">
        <v>7697</v>
      </c>
      <c r="D2343" s="46" t="s">
        <v>7029</v>
      </c>
      <c r="E2343" s="47" t="s">
        <v>6196</v>
      </c>
    </row>
    <row r="2344" spans="1:5">
      <c r="A2344" s="45" t="s">
        <v>7818</v>
      </c>
      <c r="B2344" s="46" t="s">
        <v>7819</v>
      </c>
      <c r="C2344" s="46" t="s">
        <v>7697</v>
      </c>
      <c r="D2344" s="46" t="s">
        <v>7029</v>
      </c>
      <c r="E2344" s="47" t="s">
        <v>6196</v>
      </c>
    </row>
    <row r="2345" spans="1:5">
      <c r="A2345" s="45" t="s">
        <v>7820</v>
      </c>
      <c r="B2345" s="46" t="s">
        <v>7821</v>
      </c>
      <c r="C2345" s="46" t="s">
        <v>7697</v>
      </c>
      <c r="D2345" s="46" t="s">
        <v>7029</v>
      </c>
      <c r="E2345" s="47" t="s">
        <v>6196</v>
      </c>
    </row>
    <row r="2346" spans="1:5">
      <c r="A2346" s="45" t="s">
        <v>7822</v>
      </c>
      <c r="B2346" s="46" t="s">
        <v>7823</v>
      </c>
      <c r="C2346" s="46" t="s">
        <v>7697</v>
      </c>
      <c r="D2346" s="46" t="s">
        <v>7029</v>
      </c>
      <c r="E2346" s="47" t="s">
        <v>6196</v>
      </c>
    </row>
    <row r="2347" spans="1:5">
      <c r="A2347" s="45" t="s">
        <v>7824</v>
      </c>
      <c r="B2347" s="46" t="s">
        <v>7825</v>
      </c>
      <c r="C2347" s="46" t="s">
        <v>7697</v>
      </c>
      <c r="D2347" s="46" t="s">
        <v>7029</v>
      </c>
      <c r="E2347" s="47" t="s">
        <v>6196</v>
      </c>
    </row>
    <row r="2348" spans="1:5">
      <c r="A2348" s="45" t="s">
        <v>7826</v>
      </c>
      <c r="B2348" s="46" t="s">
        <v>7827</v>
      </c>
      <c r="C2348" s="46" t="s">
        <v>7697</v>
      </c>
      <c r="D2348" s="46" t="s">
        <v>7029</v>
      </c>
      <c r="E2348" s="47" t="s">
        <v>6196</v>
      </c>
    </row>
    <row r="2349" spans="1:5">
      <c r="A2349" s="45" t="s">
        <v>7828</v>
      </c>
      <c r="B2349" s="46" t="s">
        <v>7829</v>
      </c>
      <c r="C2349" s="46" t="s">
        <v>7697</v>
      </c>
      <c r="D2349" s="46" t="s">
        <v>7029</v>
      </c>
      <c r="E2349" s="47" t="s">
        <v>6196</v>
      </c>
    </row>
    <row r="2350" spans="1:5">
      <c r="A2350" s="45" t="s">
        <v>1089</v>
      </c>
      <c r="B2350" s="46" t="s">
        <v>7830</v>
      </c>
      <c r="C2350" s="46" t="s">
        <v>7697</v>
      </c>
      <c r="D2350" s="46" t="s">
        <v>7029</v>
      </c>
      <c r="E2350" s="47" t="s">
        <v>6196</v>
      </c>
    </row>
    <row r="2351" spans="1:5">
      <c r="A2351" s="45" t="s">
        <v>1120</v>
      </c>
      <c r="B2351" s="46" t="s">
        <v>7831</v>
      </c>
      <c r="C2351" s="46" t="s">
        <v>7697</v>
      </c>
      <c r="D2351" s="46" t="s">
        <v>7029</v>
      </c>
      <c r="E2351" s="47" t="s">
        <v>6196</v>
      </c>
    </row>
    <row r="2352" spans="1:5">
      <c r="A2352" s="45" t="s">
        <v>1649</v>
      </c>
      <c r="B2352" s="46" t="s">
        <v>7832</v>
      </c>
      <c r="C2352" s="46" t="s">
        <v>7697</v>
      </c>
      <c r="D2352" s="46" t="s">
        <v>7029</v>
      </c>
      <c r="E2352" s="47" t="s">
        <v>6196</v>
      </c>
    </row>
    <row r="2353" spans="1:5">
      <c r="A2353" s="45" t="s">
        <v>7833</v>
      </c>
      <c r="B2353" s="46" t="s">
        <v>7834</v>
      </c>
      <c r="C2353" s="46" t="s">
        <v>7697</v>
      </c>
      <c r="D2353" s="46" t="s">
        <v>7029</v>
      </c>
      <c r="E2353" s="47" t="s">
        <v>6196</v>
      </c>
    </row>
    <row r="2354" spans="1:5">
      <c r="A2354" s="45" t="s">
        <v>494</v>
      </c>
      <c r="B2354" s="46" t="s">
        <v>7835</v>
      </c>
      <c r="C2354" s="46" t="s">
        <v>7697</v>
      </c>
      <c r="D2354" s="46" t="s">
        <v>7029</v>
      </c>
      <c r="E2354" s="47" t="s">
        <v>6196</v>
      </c>
    </row>
    <row r="2355" spans="1:5">
      <c r="A2355" s="45" t="s">
        <v>1799</v>
      </c>
      <c r="B2355" s="46" t="s">
        <v>7836</v>
      </c>
      <c r="C2355" s="46" t="s">
        <v>7697</v>
      </c>
      <c r="D2355" s="46" t="s">
        <v>7029</v>
      </c>
      <c r="E2355" s="47" t="s">
        <v>6196</v>
      </c>
    </row>
    <row r="2356" spans="1:5">
      <c r="A2356" s="45" t="s">
        <v>7837</v>
      </c>
      <c r="B2356" s="46" t="s">
        <v>7838</v>
      </c>
      <c r="C2356" s="46" t="s">
        <v>7697</v>
      </c>
      <c r="D2356" s="46" t="s">
        <v>7029</v>
      </c>
      <c r="E2356" s="47" t="s">
        <v>6196</v>
      </c>
    </row>
    <row r="2357" spans="1:5">
      <c r="A2357" s="45" t="s">
        <v>7839</v>
      </c>
      <c r="B2357" s="46" t="s">
        <v>7840</v>
      </c>
      <c r="C2357" s="46" t="s">
        <v>7841</v>
      </c>
      <c r="D2357" s="46" t="s">
        <v>7029</v>
      </c>
      <c r="E2357" s="47" t="s">
        <v>6296</v>
      </c>
    </row>
    <row r="2358" spans="1:5">
      <c r="A2358" s="45" t="s">
        <v>7842</v>
      </c>
      <c r="B2358" s="46" t="s">
        <v>7843</v>
      </c>
      <c r="C2358" s="46" t="s">
        <v>7841</v>
      </c>
      <c r="D2358" s="46" t="s">
        <v>7029</v>
      </c>
      <c r="E2358" s="47" t="s">
        <v>6296</v>
      </c>
    </row>
    <row r="2359" spans="1:5">
      <c r="A2359" s="45" t="s">
        <v>7844</v>
      </c>
      <c r="B2359" s="46" t="s">
        <v>7845</v>
      </c>
      <c r="C2359" s="46" t="s">
        <v>7841</v>
      </c>
      <c r="D2359" s="46" t="s">
        <v>7029</v>
      </c>
      <c r="E2359" s="47" t="s">
        <v>6296</v>
      </c>
    </row>
    <row r="2360" spans="1:5">
      <c r="A2360" s="45" t="s">
        <v>7846</v>
      </c>
      <c r="B2360" s="46" t="s">
        <v>7847</v>
      </c>
      <c r="C2360" s="46" t="s">
        <v>7841</v>
      </c>
      <c r="D2360" s="46" t="s">
        <v>7029</v>
      </c>
      <c r="E2360" s="47" t="s">
        <v>6296</v>
      </c>
    </row>
    <row r="2361" spans="1:5">
      <c r="A2361" s="45" t="s">
        <v>7848</v>
      </c>
      <c r="B2361" s="46" t="s">
        <v>7849</v>
      </c>
      <c r="C2361" s="46" t="s">
        <v>7841</v>
      </c>
      <c r="D2361" s="46" t="s">
        <v>7029</v>
      </c>
      <c r="E2361" s="47" t="s">
        <v>6296</v>
      </c>
    </row>
    <row r="2362" spans="1:5">
      <c r="A2362" s="45" t="s">
        <v>7850</v>
      </c>
      <c r="B2362" s="46" t="s">
        <v>7851</v>
      </c>
      <c r="C2362" s="46" t="s">
        <v>7852</v>
      </c>
      <c r="D2362" s="46" t="s">
        <v>7029</v>
      </c>
      <c r="E2362" s="47" t="s">
        <v>7853</v>
      </c>
    </row>
    <row r="2363" spans="1:5">
      <c r="A2363" s="45" t="s">
        <v>809</v>
      </c>
      <c r="B2363" s="46" t="s">
        <v>7854</v>
      </c>
      <c r="C2363" s="46" t="s">
        <v>7855</v>
      </c>
      <c r="D2363" s="46" t="s">
        <v>7856</v>
      </c>
      <c r="E2363" s="47" t="s">
        <v>3932</v>
      </c>
    </row>
    <row r="2364" spans="1:5">
      <c r="A2364" s="45" t="s">
        <v>7857</v>
      </c>
      <c r="B2364" s="46" t="s">
        <v>7858</v>
      </c>
      <c r="C2364" s="46" t="s">
        <v>7859</v>
      </c>
      <c r="D2364" s="46" t="s">
        <v>7856</v>
      </c>
      <c r="E2364" s="47" t="s">
        <v>4192</v>
      </c>
    </row>
    <row r="2365" spans="1:5">
      <c r="A2365" s="45" t="s">
        <v>2515</v>
      </c>
      <c r="B2365" s="46" t="s">
        <v>7860</v>
      </c>
      <c r="C2365" s="46" t="s">
        <v>7859</v>
      </c>
      <c r="D2365" s="46" t="s">
        <v>7856</v>
      </c>
      <c r="E2365" s="47" t="s">
        <v>4192</v>
      </c>
    </row>
    <row r="2366" spans="1:5">
      <c r="A2366" s="45" t="s">
        <v>7861</v>
      </c>
      <c r="B2366" s="46" t="s">
        <v>7862</v>
      </c>
      <c r="C2366" s="46" t="s">
        <v>7859</v>
      </c>
      <c r="D2366" s="46" t="s">
        <v>7856</v>
      </c>
      <c r="E2366" s="47" t="s">
        <v>4192</v>
      </c>
    </row>
    <row r="2367" spans="1:5">
      <c r="A2367" s="45" t="s">
        <v>1381</v>
      </c>
      <c r="B2367" s="46" t="s">
        <v>7863</v>
      </c>
      <c r="C2367" s="46" t="s">
        <v>7859</v>
      </c>
      <c r="D2367" s="46" t="s">
        <v>7856</v>
      </c>
      <c r="E2367" s="47" t="s">
        <v>4192</v>
      </c>
    </row>
    <row r="2368" spans="1:5">
      <c r="A2368" s="45" t="s">
        <v>7864</v>
      </c>
      <c r="B2368" s="46" t="s">
        <v>7865</v>
      </c>
      <c r="C2368" s="46" t="s">
        <v>7866</v>
      </c>
      <c r="D2368" s="46" t="s">
        <v>7856</v>
      </c>
      <c r="E2368" s="47" t="s">
        <v>4460</v>
      </c>
    </row>
    <row r="2369" spans="1:5">
      <c r="A2369" s="45" t="s">
        <v>7867</v>
      </c>
      <c r="B2369" s="46" t="s">
        <v>7868</v>
      </c>
      <c r="C2369" s="46" t="s">
        <v>7866</v>
      </c>
      <c r="D2369" s="46" t="s">
        <v>7856</v>
      </c>
      <c r="E2369" s="47" t="s">
        <v>4460</v>
      </c>
    </row>
    <row r="2370" spans="1:5">
      <c r="A2370" s="45" t="s">
        <v>7869</v>
      </c>
      <c r="B2370" s="46" t="s">
        <v>7870</v>
      </c>
      <c r="C2370" s="46" t="s">
        <v>7866</v>
      </c>
      <c r="D2370" s="46" t="s">
        <v>7856</v>
      </c>
      <c r="E2370" s="47" t="s">
        <v>4460</v>
      </c>
    </row>
    <row r="2371" spans="1:5">
      <c r="A2371" s="45" t="s">
        <v>2521</v>
      </c>
      <c r="B2371" s="46" t="s">
        <v>7871</v>
      </c>
      <c r="C2371" s="46" t="s">
        <v>7866</v>
      </c>
      <c r="D2371" s="46" t="s">
        <v>7856</v>
      </c>
      <c r="E2371" s="47" t="s">
        <v>4460</v>
      </c>
    </row>
    <row r="2372" spans="1:5">
      <c r="A2372" s="45" t="s">
        <v>7872</v>
      </c>
      <c r="B2372" s="46" t="s">
        <v>7873</v>
      </c>
      <c r="C2372" s="46" t="s">
        <v>7866</v>
      </c>
      <c r="D2372" s="46" t="s">
        <v>7856</v>
      </c>
      <c r="E2372" s="47" t="s">
        <v>4460</v>
      </c>
    </row>
    <row r="2373" spans="1:5">
      <c r="A2373" s="45" t="s">
        <v>7874</v>
      </c>
      <c r="B2373" s="46" t="s">
        <v>7875</v>
      </c>
      <c r="C2373" s="46" t="s">
        <v>7866</v>
      </c>
      <c r="D2373" s="46" t="s">
        <v>7856</v>
      </c>
      <c r="E2373" s="47" t="s">
        <v>4460</v>
      </c>
    </row>
    <row r="2374" spans="1:5">
      <c r="A2374" s="45" t="s">
        <v>2625</v>
      </c>
      <c r="B2374" s="46" t="s">
        <v>7876</v>
      </c>
      <c r="C2374" s="46" t="s">
        <v>7866</v>
      </c>
      <c r="D2374" s="46" t="s">
        <v>7856</v>
      </c>
      <c r="E2374" s="47" t="s">
        <v>4460</v>
      </c>
    </row>
    <row r="2375" spans="1:5">
      <c r="A2375" s="45" t="s">
        <v>7877</v>
      </c>
      <c r="B2375" s="46" t="s">
        <v>7878</v>
      </c>
      <c r="C2375" s="46" t="s">
        <v>7866</v>
      </c>
      <c r="D2375" s="46" t="s">
        <v>7856</v>
      </c>
      <c r="E2375" s="47" t="s">
        <v>4460</v>
      </c>
    </row>
    <row r="2376" spans="1:5">
      <c r="A2376" s="45" t="s">
        <v>7879</v>
      </c>
      <c r="B2376" s="46" t="s">
        <v>7880</v>
      </c>
      <c r="C2376" s="46" t="s">
        <v>7866</v>
      </c>
      <c r="D2376" s="46" t="s">
        <v>7856</v>
      </c>
      <c r="E2376" s="47" t="s">
        <v>4460</v>
      </c>
    </row>
    <row r="2377" spans="1:5">
      <c r="A2377" s="45" t="s">
        <v>7881</v>
      </c>
      <c r="B2377" s="46" t="s">
        <v>7882</v>
      </c>
      <c r="C2377" s="46" t="s">
        <v>7866</v>
      </c>
      <c r="D2377" s="46" t="s">
        <v>7856</v>
      </c>
      <c r="E2377" s="47" t="s">
        <v>4460</v>
      </c>
    </row>
    <row r="2378" spans="1:5">
      <c r="A2378" s="45" t="s">
        <v>7883</v>
      </c>
      <c r="B2378" s="46" t="s">
        <v>7884</v>
      </c>
      <c r="C2378" s="46" t="s">
        <v>7866</v>
      </c>
      <c r="D2378" s="46" t="s">
        <v>7856</v>
      </c>
      <c r="E2378" s="47" t="s">
        <v>4460</v>
      </c>
    </row>
    <row r="2379" spans="1:5">
      <c r="A2379" s="45" t="s">
        <v>7885</v>
      </c>
      <c r="B2379" s="46" t="s">
        <v>7886</v>
      </c>
      <c r="C2379" s="46" t="s">
        <v>7866</v>
      </c>
      <c r="D2379" s="46" t="s">
        <v>7856</v>
      </c>
      <c r="E2379" s="47" t="s">
        <v>4460</v>
      </c>
    </row>
    <row r="2380" spans="1:5">
      <c r="A2380" s="45" t="s">
        <v>7887</v>
      </c>
      <c r="B2380" s="46" t="s">
        <v>7888</v>
      </c>
      <c r="C2380" s="46" t="s">
        <v>7866</v>
      </c>
      <c r="D2380" s="46" t="s">
        <v>7856</v>
      </c>
      <c r="E2380" s="47" t="s">
        <v>4460</v>
      </c>
    </row>
    <row r="2381" spans="1:5">
      <c r="A2381" s="45" t="s">
        <v>710</v>
      </c>
      <c r="B2381" s="46" t="s">
        <v>7889</v>
      </c>
      <c r="C2381" s="46" t="s">
        <v>7866</v>
      </c>
      <c r="D2381" s="46" t="s">
        <v>7856</v>
      </c>
      <c r="E2381" s="47" t="s">
        <v>4460</v>
      </c>
    </row>
    <row r="2382" spans="1:5">
      <c r="A2382" s="45" t="s">
        <v>7890</v>
      </c>
      <c r="B2382" s="46" t="s">
        <v>7891</v>
      </c>
      <c r="C2382" s="46" t="s">
        <v>7866</v>
      </c>
      <c r="D2382" s="46" t="s">
        <v>7856</v>
      </c>
      <c r="E2382" s="47" t="s">
        <v>4460</v>
      </c>
    </row>
    <row r="2383" spans="1:5">
      <c r="A2383" s="45" t="s">
        <v>1057</v>
      </c>
      <c r="B2383" s="46" t="s">
        <v>7892</v>
      </c>
      <c r="C2383" s="46" t="s">
        <v>7866</v>
      </c>
      <c r="D2383" s="46" t="s">
        <v>7856</v>
      </c>
      <c r="E2383" s="47" t="s">
        <v>4460</v>
      </c>
    </row>
    <row r="2384" spans="1:5">
      <c r="A2384" s="45" t="s">
        <v>7893</v>
      </c>
      <c r="B2384" s="46" t="s">
        <v>7894</v>
      </c>
      <c r="C2384" s="46" t="s">
        <v>7866</v>
      </c>
      <c r="D2384" s="46" t="s">
        <v>7856</v>
      </c>
      <c r="E2384" s="47" t="s">
        <v>4460</v>
      </c>
    </row>
    <row r="2385" spans="1:5">
      <c r="A2385" s="45" t="s">
        <v>7895</v>
      </c>
      <c r="B2385" s="46" t="s">
        <v>7896</v>
      </c>
      <c r="C2385" s="46" t="s">
        <v>7866</v>
      </c>
      <c r="D2385" s="46" t="s">
        <v>7856</v>
      </c>
      <c r="E2385" s="47" t="s">
        <v>4460</v>
      </c>
    </row>
    <row r="2386" spans="1:5">
      <c r="A2386" s="45" t="s">
        <v>7897</v>
      </c>
      <c r="B2386" s="46" t="s">
        <v>7898</v>
      </c>
      <c r="C2386" s="46" t="s">
        <v>7866</v>
      </c>
      <c r="D2386" s="46" t="s">
        <v>7856</v>
      </c>
      <c r="E2386" s="47" t="s">
        <v>4460</v>
      </c>
    </row>
    <row r="2387" spans="1:5">
      <c r="A2387" s="45" t="s">
        <v>7899</v>
      </c>
      <c r="B2387" s="46" t="s">
        <v>7900</v>
      </c>
      <c r="C2387" s="46" t="s">
        <v>7866</v>
      </c>
      <c r="D2387" s="46" t="s">
        <v>7856</v>
      </c>
      <c r="E2387" s="47" t="s">
        <v>4460</v>
      </c>
    </row>
    <row r="2388" spans="1:5">
      <c r="A2388" s="45" t="s">
        <v>7901</v>
      </c>
      <c r="B2388" s="46" t="s">
        <v>7902</v>
      </c>
      <c r="C2388" s="46" t="s">
        <v>7866</v>
      </c>
      <c r="D2388" s="46" t="s">
        <v>7856</v>
      </c>
      <c r="E2388" s="47" t="s">
        <v>4460</v>
      </c>
    </row>
    <row r="2389" spans="1:5">
      <c r="A2389" s="45" t="s">
        <v>7903</v>
      </c>
      <c r="B2389" s="46" t="s">
        <v>7904</v>
      </c>
      <c r="C2389" s="46" t="s">
        <v>7866</v>
      </c>
      <c r="D2389" s="46" t="s">
        <v>7856</v>
      </c>
      <c r="E2389" s="47" t="s">
        <v>4460</v>
      </c>
    </row>
    <row r="2390" spans="1:5">
      <c r="A2390" s="45" t="s">
        <v>7905</v>
      </c>
      <c r="B2390" s="46" t="s">
        <v>7906</v>
      </c>
      <c r="C2390" s="46" t="s">
        <v>7866</v>
      </c>
      <c r="D2390" s="46" t="s">
        <v>7856</v>
      </c>
      <c r="E2390" s="47" t="s">
        <v>4460</v>
      </c>
    </row>
    <row r="2391" spans="1:5">
      <c r="A2391" s="45" t="s">
        <v>2089</v>
      </c>
      <c r="B2391" s="46" t="s">
        <v>7907</v>
      </c>
      <c r="C2391" s="46" t="s">
        <v>7866</v>
      </c>
      <c r="D2391" s="46" t="s">
        <v>7856</v>
      </c>
      <c r="E2391" s="47" t="s">
        <v>4460</v>
      </c>
    </row>
    <row r="2392" spans="1:5">
      <c r="A2392" s="45" t="s">
        <v>7908</v>
      </c>
      <c r="B2392" s="46" t="s">
        <v>7909</v>
      </c>
      <c r="C2392" s="46" t="s">
        <v>7866</v>
      </c>
      <c r="D2392" s="46" t="s">
        <v>7856</v>
      </c>
      <c r="E2392" s="47" t="s">
        <v>4460</v>
      </c>
    </row>
    <row r="2393" spans="1:5">
      <c r="A2393" s="45" t="s">
        <v>7910</v>
      </c>
      <c r="B2393" s="46" t="s">
        <v>7911</v>
      </c>
      <c r="C2393" s="46" t="s">
        <v>7866</v>
      </c>
      <c r="D2393" s="46" t="s">
        <v>7856</v>
      </c>
      <c r="E2393" s="47" t="s">
        <v>4460</v>
      </c>
    </row>
    <row r="2394" spans="1:5">
      <c r="A2394" s="45" t="s">
        <v>7912</v>
      </c>
      <c r="B2394" s="46" t="s">
        <v>7913</v>
      </c>
      <c r="C2394" s="46" t="s">
        <v>7866</v>
      </c>
      <c r="D2394" s="46" t="s">
        <v>7856</v>
      </c>
      <c r="E2394" s="47" t="s">
        <v>4460</v>
      </c>
    </row>
    <row r="2395" spans="1:5">
      <c r="A2395" s="45" t="s">
        <v>7914</v>
      </c>
      <c r="B2395" s="46" t="s">
        <v>7915</v>
      </c>
      <c r="C2395" s="46" t="s">
        <v>7866</v>
      </c>
      <c r="D2395" s="46" t="s">
        <v>7856</v>
      </c>
      <c r="E2395" s="47" t="s">
        <v>4460</v>
      </c>
    </row>
    <row r="2396" spans="1:5">
      <c r="A2396" s="45" t="s">
        <v>7916</v>
      </c>
      <c r="B2396" s="46" t="s">
        <v>7917</v>
      </c>
      <c r="C2396" s="46" t="s">
        <v>7866</v>
      </c>
      <c r="D2396" s="46" t="s">
        <v>7856</v>
      </c>
      <c r="E2396" s="47" t="s">
        <v>4460</v>
      </c>
    </row>
    <row r="2397" spans="1:5">
      <c r="A2397" s="45" t="s">
        <v>7918</v>
      </c>
      <c r="B2397" s="46" t="s">
        <v>7919</v>
      </c>
      <c r="C2397" s="46" t="s">
        <v>7866</v>
      </c>
      <c r="D2397" s="46" t="s">
        <v>7856</v>
      </c>
      <c r="E2397" s="47" t="s">
        <v>4460</v>
      </c>
    </row>
    <row r="2398" spans="1:5">
      <c r="A2398" s="45" t="s">
        <v>7920</v>
      </c>
      <c r="B2398" s="46" t="s">
        <v>7921</v>
      </c>
      <c r="C2398" s="46" t="s">
        <v>7866</v>
      </c>
      <c r="D2398" s="46" t="s">
        <v>7856</v>
      </c>
      <c r="E2398" s="47" t="s">
        <v>4460</v>
      </c>
    </row>
    <row r="2399" spans="1:5">
      <c r="A2399" s="45" t="s">
        <v>7922</v>
      </c>
      <c r="B2399" s="46" t="s">
        <v>7923</v>
      </c>
      <c r="C2399" s="46" t="s">
        <v>7866</v>
      </c>
      <c r="D2399" s="46" t="s">
        <v>7856</v>
      </c>
      <c r="E2399" s="47" t="s">
        <v>4460</v>
      </c>
    </row>
    <row r="2400" spans="1:5">
      <c r="A2400" s="45" t="s">
        <v>7924</v>
      </c>
      <c r="B2400" s="46" t="s">
        <v>7925</v>
      </c>
      <c r="C2400" s="46" t="s">
        <v>7866</v>
      </c>
      <c r="D2400" s="46" t="s">
        <v>7856</v>
      </c>
      <c r="E2400" s="47" t="s">
        <v>4460</v>
      </c>
    </row>
    <row r="2401" spans="1:5">
      <c r="A2401" s="45" t="s">
        <v>7926</v>
      </c>
      <c r="B2401" s="46" t="s">
        <v>7927</v>
      </c>
      <c r="C2401" s="46" t="s">
        <v>7866</v>
      </c>
      <c r="D2401" s="46" t="s">
        <v>7856</v>
      </c>
      <c r="E2401" s="47" t="s">
        <v>4460</v>
      </c>
    </row>
    <row r="2402" spans="1:5">
      <c r="A2402" s="45" t="s">
        <v>7928</v>
      </c>
      <c r="B2402" s="46" t="s">
        <v>7929</v>
      </c>
      <c r="C2402" s="46" t="s">
        <v>7866</v>
      </c>
      <c r="D2402" s="46" t="s">
        <v>7856</v>
      </c>
      <c r="E2402" s="47" t="s">
        <v>4460</v>
      </c>
    </row>
    <row r="2403" spans="1:5">
      <c r="A2403" s="45" t="s">
        <v>1711</v>
      </c>
      <c r="B2403" s="46" t="s">
        <v>7930</v>
      </c>
      <c r="C2403" s="46" t="s">
        <v>7866</v>
      </c>
      <c r="D2403" s="46" t="s">
        <v>7856</v>
      </c>
      <c r="E2403" s="47" t="s">
        <v>4460</v>
      </c>
    </row>
    <row r="2404" spans="1:5">
      <c r="A2404" s="45" t="s">
        <v>7931</v>
      </c>
      <c r="B2404" s="46" t="s">
        <v>7932</v>
      </c>
      <c r="C2404" s="46" t="s">
        <v>7866</v>
      </c>
      <c r="D2404" s="46" t="s">
        <v>7856</v>
      </c>
      <c r="E2404" s="47" t="s">
        <v>4460</v>
      </c>
    </row>
    <row r="2405" spans="1:5">
      <c r="A2405" s="45" t="s">
        <v>844</v>
      </c>
      <c r="B2405" s="46" t="s">
        <v>7933</v>
      </c>
      <c r="C2405" s="46" t="s">
        <v>7866</v>
      </c>
      <c r="D2405" s="46" t="s">
        <v>7856</v>
      </c>
      <c r="E2405" s="47" t="s">
        <v>4460</v>
      </c>
    </row>
    <row r="2406" spans="1:5">
      <c r="A2406" s="45" t="s">
        <v>7934</v>
      </c>
      <c r="B2406" s="46" t="s">
        <v>7935</v>
      </c>
      <c r="C2406" s="46" t="s">
        <v>7866</v>
      </c>
      <c r="D2406" s="46" t="s">
        <v>7856</v>
      </c>
      <c r="E2406" s="47" t="s">
        <v>4460</v>
      </c>
    </row>
    <row r="2407" spans="1:5">
      <c r="A2407" s="45" t="s">
        <v>7936</v>
      </c>
      <c r="B2407" s="46" t="s">
        <v>7937</v>
      </c>
      <c r="C2407" s="46" t="s">
        <v>7866</v>
      </c>
      <c r="D2407" s="46" t="s">
        <v>7856</v>
      </c>
      <c r="E2407" s="47" t="s">
        <v>4460</v>
      </c>
    </row>
    <row r="2408" spans="1:5">
      <c r="A2408" s="45" t="s">
        <v>708</v>
      </c>
      <c r="B2408" s="46" t="s">
        <v>7938</v>
      </c>
      <c r="C2408" s="46" t="s">
        <v>7866</v>
      </c>
      <c r="D2408" s="46" t="s">
        <v>7856</v>
      </c>
      <c r="E2408" s="47" t="s">
        <v>4460</v>
      </c>
    </row>
    <row r="2409" spans="1:5">
      <c r="A2409" s="45" t="s">
        <v>7939</v>
      </c>
      <c r="B2409" s="46" t="s">
        <v>7940</v>
      </c>
      <c r="C2409" s="46" t="s">
        <v>7866</v>
      </c>
      <c r="D2409" s="46" t="s">
        <v>7856</v>
      </c>
      <c r="E2409" s="47" t="s">
        <v>4460</v>
      </c>
    </row>
    <row r="2410" spans="1:5">
      <c r="A2410" s="45" t="s">
        <v>7941</v>
      </c>
      <c r="B2410" s="46" t="s">
        <v>7942</v>
      </c>
      <c r="C2410" s="46" t="s">
        <v>7866</v>
      </c>
      <c r="D2410" s="46" t="s">
        <v>7856</v>
      </c>
      <c r="E2410" s="47" t="s">
        <v>4460</v>
      </c>
    </row>
    <row r="2411" spans="1:5">
      <c r="A2411" s="45" t="s">
        <v>7943</v>
      </c>
      <c r="B2411" s="46" t="s">
        <v>7944</v>
      </c>
      <c r="C2411" s="46" t="s">
        <v>7866</v>
      </c>
      <c r="D2411" s="46" t="s">
        <v>7856</v>
      </c>
      <c r="E2411" s="47" t="s">
        <v>4460</v>
      </c>
    </row>
    <row r="2412" spans="1:5">
      <c r="A2412" s="45" t="s">
        <v>7945</v>
      </c>
      <c r="B2412" s="46" t="s">
        <v>7946</v>
      </c>
      <c r="C2412" s="46" t="s">
        <v>7866</v>
      </c>
      <c r="D2412" s="46" t="s">
        <v>7856</v>
      </c>
      <c r="E2412" s="47" t="s">
        <v>4460</v>
      </c>
    </row>
    <row r="2413" spans="1:5">
      <c r="A2413" s="45" t="s">
        <v>7947</v>
      </c>
      <c r="B2413" s="46" t="s">
        <v>7948</v>
      </c>
      <c r="C2413" s="46" t="s">
        <v>7866</v>
      </c>
      <c r="D2413" s="46" t="s">
        <v>7856</v>
      </c>
      <c r="E2413" s="47" t="s">
        <v>4460</v>
      </c>
    </row>
    <row r="2414" spans="1:5">
      <c r="A2414" s="45" t="s">
        <v>7949</v>
      </c>
      <c r="B2414" s="46" t="s">
        <v>7950</v>
      </c>
      <c r="C2414" s="46" t="s">
        <v>7866</v>
      </c>
      <c r="D2414" s="46" t="s">
        <v>7856</v>
      </c>
      <c r="E2414" s="47" t="s">
        <v>4460</v>
      </c>
    </row>
    <row r="2415" spans="1:5">
      <c r="A2415" s="45" t="s">
        <v>7951</v>
      </c>
      <c r="B2415" s="46" t="s">
        <v>7952</v>
      </c>
      <c r="C2415" s="46" t="s">
        <v>7866</v>
      </c>
      <c r="D2415" s="46" t="s">
        <v>7856</v>
      </c>
      <c r="E2415" s="47" t="s">
        <v>4460</v>
      </c>
    </row>
    <row r="2416" spans="1:5">
      <c r="A2416" s="45" t="s">
        <v>7953</v>
      </c>
      <c r="B2416" s="46" t="s">
        <v>7954</v>
      </c>
      <c r="C2416" s="46" t="s">
        <v>7866</v>
      </c>
      <c r="D2416" s="46" t="s">
        <v>7856</v>
      </c>
      <c r="E2416" s="47" t="s">
        <v>4460</v>
      </c>
    </row>
    <row r="2417" spans="1:5">
      <c r="A2417" s="45" t="s">
        <v>1930</v>
      </c>
      <c r="B2417" s="46" t="s">
        <v>7955</v>
      </c>
      <c r="C2417" s="46" t="s">
        <v>7866</v>
      </c>
      <c r="D2417" s="46" t="s">
        <v>7856</v>
      </c>
      <c r="E2417" s="47" t="s">
        <v>4460</v>
      </c>
    </row>
    <row r="2418" spans="1:5">
      <c r="A2418" s="45" t="s">
        <v>2463</v>
      </c>
      <c r="B2418" s="46" t="s">
        <v>7956</v>
      </c>
      <c r="C2418" s="46" t="s">
        <v>7866</v>
      </c>
      <c r="D2418" s="46" t="s">
        <v>7856</v>
      </c>
      <c r="E2418" s="47" t="s">
        <v>4460</v>
      </c>
    </row>
    <row r="2419" spans="1:5">
      <c r="A2419" s="45" t="s">
        <v>7957</v>
      </c>
      <c r="B2419" s="46" t="s">
        <v>7958</v>
      </c>
      <c r="C2419" s="46" t="s">
        <v>7866</v>
      </c>
      <c r="D2419" s="46" t="s">
        <v>7856</v>
      </c>
      <c r="E2419" s="47" t="s">
        <v>4460</v>
      </c>
    </row>
    <row r="2420" spans="1:5">
      <c r="A2420" s="45" t="s">
        <v>7959</v>
      </c>
      <c r="B2420" s="46" t="s">
        <v>7960</v>
      </c>
      <c r="C2420" s="46" t="s">
        <v>7866</v>
      </c>
      <c r="D2420" s="46" t="s">
        <v>7856</v>
      </c>
      <c r="E2420" s="47" t="s">
        <v>4460</v>
      </c>
    </row>
    <row r="2421" spans="1:5">
      <c r="A2421" s="45" t="s">
        <v>1574</v>
      </c>
      <c r="B2421" s="46" t="s">
        <v>7961</v>
      </c>
      <c r="C2421" s="46" t="s">
        <v>7866</v>
      </c>
      <c r="D2421" s="46" t="s">
        <v>7856</v>
      </c>
      <c r="E2421" s="47" t="s">
        <v>4460</v>
      </c>
    </row>
    <row r="2422" spans="1:5">
      <c r="A2422" s="45" t="s">
        <v>1437</v>
      </c>
      <c r="B2422" s="46" t="s">
        <v>7962</v>
      </c>
      <c r="C2422" s="46" t="s">
        <v>7866</v>
      </c>
      <c r="D2422" s="46" t="s">
        <v>7856</v>
      </c>
      <c r="E2422" s="47" t="s">
        <v>4460</v>
      </c>
    </row>
    <row r="2423" spans="1:5">
      <c r="A2423" s="45" t="s">
        <v>7963</v>
      </c>
      <c r="B2423" s="46" t="s">
        <v>7964</v>
      </c>
      <c r="C2423" s="46" t="s">
        <v>7866</v>
      </c>
      <c r="D2423" s="46" t="s">
        <v>7856</v>
      </c>
      <c r="E2423" s="47" t="s">
        <v>4460</v>
      </c>
    </row>
    <row r="2424" spans="1:5">
      <c r="A2424" s="45" t="s">
        <v>7965</v>
      </c>
      <c r="B2424" s="46" t="s">
        <v>7966</v>
      </c>
      <c r="C2424" s="46" t="s">
        <v>7866</v>
      </c>
      <c r="D2424" s="46" t="s">
        <v>7856</v>
      </c>
      <c r="E2424" s="47" t="s">
        <v>4460</v>
      </c>
    </row>
    <row r="2425" spans="1:5">
      <c r="A2425" s="45" t="s">
        <v>7967</v>
      </c>
      <c r="B2425" s="46" t="s">
        <v>7968</v>
      </c>
      <c r="C2425" s="46" t="s">
        <v>7866</v>
      </c>
      <c r="D2425" s="46" t="s">
        <v>7856</v>
      </c>
      <c r="E2425" s="47" t="s">
        <v>4460</v>
      </c>
    </row>
    <row r="2426" spans="1:5">
      <c r="A2426" s="45" t="s">
        <v>7969</v>
      </c>
      <c r="B2426" s="46" t="s">
        <v>7970</v>
      </c>
      <c r="C2426" s="46" t="s">
        <v>7866</v>
      </c>
      <c r="D2426" s="46" t="s">
        <v>7856</v>
      </c>
      <c r="E2426" s="47" t="s">
        <v>4460</v>
      </c>
    </row>
    <row r="2427" spans="1:5">
      <c r="A2427" s="45" t="s">
        <v>7971</v>
      </c>
      <c r="B2427" s="46" t="s">
        <v>7972</v>
      </c>
      <c r="C2427" s="46" t="s">
        <v>7866</v>
      </c>
      <c r="D2427" s="46" t="s">
        <v>7856</v>
      </c>
      <c r="E2427" s="47" t="s">
        <v>4460</v>
      </c>
    </row>
    <row r="2428" spans="1:5">
      <c r="A2428" s="45" t="s">
        <v>7973</v>
      </c>
      <c r="B2428" s="46" t="s">
        <v>7974</v>
      </c>
      <c r="C2428" s="46" t="s">
        <v>7866</v>
      </c>
      <c r="D2428" s="46" t="s">
        <v>7856</v>
      </c>
      <c r="E2428" s="47" t="s">
        <v>4460</v>
      </c>
    </row>
    <row r="2429" spans="1:5">
      <c r="A2429" s="45" t="s">
        <v>7975</v>
      </c>
      <c r="B2429" s="46" t="s">
        <v>7976</v>
      </c>
      <c r="C2429" s="46" t="s">
        <v>7866</v>
      </c>
      <c r="D2429" s="46" t="s">
        <v>7856</v>
      </c>
      <c r="E2429" s="47" t="s">
        <v>4460</v>
      </c>
    </row>
    <row r="2430" spans="1:5">
      <c r="A2430" s="45" t="s">
        <v>1581</v>
      </c>
      <c r="B2430" s="46" t="s">
        <v>7977</v>
      </c>
      <c r="C2430" s="46" t="s">
        <v>7866</v>
      </c>
      <c r="D2430" s="46" t="s">
        <v>7856</v>
      </c>
      <c r="E2430" s="47" t="s">
        <v>4460</v>
      </c>
    </row>
    <row r="2431" spans="1:5">
      <c r="A2431" s="45" t="s">
        <v>7978</v>
      </c>
      <c r="B2431" s="46" t="s">
        <v>7979</v>
      </c>
      <c r="C2431" s="46" t="s">
        <v>7866</v>
      </c>
      <c r="D2431" s="46" t="s">
        <v>7856</v>
      </c>
      <c r="E2431" s="47" t="s">
        <v>4460</v>
      </c>
    </row>
    <row r="2432" spans="1:5">
      <c r="A2432" s="45" t="s">
        <v>7980</v>
      </c>
      <c r="B2432" s="46" t="s">
        <v>7981</v>
      </c>
      <c r="C2432" s="46" t="s">
        <v>7866</v>
      </c>
      <c r="D2432" s="46" t="s">
        <v>7856</v>
      </c>
      <c r="E2432" s="47" t="s">
        <v>4460</v>
      </c>
    </row>
    <row r="2433" spans="1:5">
      <c r="A2433" s="45" t="s">
        <v>7982</v>
      </c>
      <c r="B2433" s="46" t="s">
        <v>7983</v>
      </c>
      <c r="C2433" s="46" t="s">
        <v>7866</v>
      </c>
      <c r="D2433" s="46" t="s">
        <v>7856</v>
      </c>
      <c r="E2433" s="47" t="s">
        <v>4460</v>
      </c>
    </row>
    <row r="2434" spans="1:5">
      <c r="A2434" s="45" t="s">
        <v>7984</v>
      </c>
      <c r="B2434" s="46" t="s">
        <v>7985</v>
      </c>
      <c r="C2434" s="46" t="s">
        <v>7866</v>
      </c>
      <c r="D2434" s="46" t="s">
        <v>7856</v>
      </c>
      <c r="E2434" s="47" t="s">
        <v>4460</v>
      </c>
    </row>
    <row r="2435" spans="1:5">
      <c r="A2435" s="45" t="s">
        <v>2889</v>
      </c>
      <c r="B2435" s="46" t="s">
        <v>7986</v>
      </c>
      <c r="C2435" s="46" t="s">
        <v>7866</v>
      </c>
      <c r="D2435" s="46" t="s">
        <v>7856</v>
      </c>
      <c r="E2435" s="47" t="s">
        <v>4460</v>
      </c>
    </row>
    <row r="2436" spans="1:5">
      <c r="A2436" s="45" t="s">
        <v>7987</v>
      </c>
      <c r="B2436" s="46" t="s">
        <v>7988</v>
      </c>
      <c r="C2436" s="46" t="s">
        <v>7866</v>
      </c>
      <c r="D2436" s="46" t="s">
        <v>7856</v>
      </c>
      <c r="E2436" s="47" t="s">
        <v>4460</v>
      </c>
    </row>
    <row r="2437" spans="1:5">
      <c r="A2437" s="45" t="s">
        <v>7989</v>
      </c>
      <c r="B2437" s="46" t="s">
        <v>7990</v>
      </c>
      <c r="C2437" s="46" t="s">
        <v>7866</v>
      </c>
      <c r="D2437" s="46" t="s">
        <v>7856</v>
      </c>
      <c r="E2437" s="47" t="s">
        <v>4460</v>
      </c>
    </row>
    <row r="2438" spans="1:5">
      <c r="A2438" s="45" t="s">
        <v>7991</v>
      </c>
      <c r="B2438" s="46" t="s">
        <v>7992</v>
      </c>
      <c r="C2438" s="46" t="s">
        <v>7866</v>
      </c>
      <c r="D2438" s="46" t="s">
        <v>7856</v>
      </c>
      <c r="E2438" s="47" t="s">
        <v>4460</v>
      </c>
    </row>
    <row r="2439" spans="1:5">
      <c r="A2439" s="45" t="s">
        <v>7993</v>
      </c>
      <c r="B2439" s="46" t="s">
        <v>7994</v>
      </c>
      <c r="C2439" s="46" t="s">
        <v>7866</v>
      </c>
      <c r="D2439" s="46" t="s">
        <v>7856</v>
      </c>
      <c r="E2439" s="47" t="s">
        <v>4460</v>
      </c>
    </row>
    <row r="2440" spans="1:5">
      <c r="A2440" s="45" t="s">
        <v>7995</v>
      </c>
      <c r="B2440" s="46" t="s">
        <v>7996</v>
      </c>
      <c r="C2440" s="46" t="s">
        <v>7997</v>
      </c>
      <c r="D2440" s="46" t="s">
        <v>7856</v>
      </c>
      <c r="E2440" s="47" t="s">
        <v>4517</v>
      </c>
    </row>
    <row r="2441" spans="1:5">
      <c r="A2441" s="45" t="s">
        <v>7998</v>
      </c>
      <c r="B2441" s="46" t="s">
        <v>7999</v>
      </c>
      <c r="C2441" s="46" t="s">
        <v>7997</v>
      </c>
      <c r="D2441" s="46" t="s">
        <v>7856</v>
      </c>
      <c r="E2441" s="47" t="s">
        <v>4517</v>
      </c>
    </row>
    <row r="2442" spans="1:5">
      <c r="A2442" s="45" t="s">
        <v>8000</v>
      </c>
      <c r="B2442" s="46" t="s">
        <v>8001</v>
      </c>
      <c r="C2442" s="46" t="s">
        <v>7997</v>
      </c>
      <c r="D2442" s="46" t="s">
        <v>7856</v>
      </c>
      <c r="E2442" s="47" t="s">
        <v>4517</v>
      </c>
    </row>
    <row r="2443" spans="1:5">
      <c r="A2443" s="45" t="s">
        <v>8002</v>
      </c>
      <c r="B2443" s="46" t="s">
        <v>8003</v>
      </c>
      <c r="C2443" s="46" t="s">
        <v>7997</v>
      </c>
      <c r="D2443" s="46" t="s">
        <v>7856</v>
      </c>
      <c r="E2443" s="47" t="s">
        <v>4517</v>
      </c>
    </row>
    <row r="2444" spans="1:5">
      <c r="A2444" s="45" t="s">
        <v>8004</v>
      </c>
      <c r="B2444" s="46" t="s">
        <v>8005</v>
      </c>
      <c r="C2444" s="46" t="s">
        <v>7997</v>
      </c>
      <c r="D2444" s="46" t="s">
        <v>7856</v>
      </c>
      <c r="E2444" s="47" t="s">
        <v>4517</v>
      </c>
    </row>
    <row r="2445" spans="1:5">
      <c r="A2445" s="45" t="s">
        <v>8006</v>
      </c>
      <c r="B2445" s="46" t="s">
        <v>8007</v>
      </c>
      <c r="C2445" s="46" t="s">
        <v>7997</v>
      </c>
      <c r="D2445" s="46" t="s">
        <v>7856</v>
      </c>
      <c r="E2445" s="47" t="s">
        <v>4517</v>
      </c>
    </row>
    <row r="2446" spans="1:5">
      <c r="A2446" s="45" t="s">
        <v>8008</v>
      </c>
      <c r="B2446" s="46" t="s">
        <v>8009</v>
      </c>
      <c r="C2446" s="46" t="s">
        <v>7997</v>
      </c>
      <c r="D2446" s="46" t="s">
        <v>7856</v>
      </c>
      <c r="E2446" s="47" t="s">
        <v>4517</v>
      </c>
    </row>
    <row r="2447" spans="1:5">
      <c r="A2447" s="45" t="s">
        <v>8010</v>
      </c>
      <c r="B2447" s="46" t="s">
        <v>8011</v>
      </c>
      <c r="C2447" s="46" t="s">
        <v>7997</v>
      </c>
      <c r="D2447" s="46" t="s">
        <v>7856</v>
      </c>
      <c r="E2447" s="47" t="s">
        <v>4517</v>
      </c>
    </row>
    <row r="2448" spans="1:5">
      <c r="A2448" s="45" t="s">
        <v>8012</v>
      </c>
      <c r="B2448" s="46" t="s">
        <v>8013</v>
      </c>
      <c r="C2448" s="46" t="s">
        <v>7997</v>
      </c>
      <c r="D2448" s="46" t="s">
        <v>7856</v>
      </c>
      <c r="E2448" s="47" t="s">
        <v>4517</v>
      </c>
    </row>
    <row r="2449" spans="1:5">
      <c r="A2449" s="45" t="s">
        <v>8014</v>
      </c>
      <c r="B2449" s="46" t="s">
        <v>8015</v>
      </c>
      <c r="C2449" s="46" t="s">
        <v>7997</v>
      </c>
      <c r="D2449" s="46" t="s">
        <v>7856</v>
      </c>
      <c r="E2449" s="47" t="s">
        <v>4517</v>
      </c>
    </row>
    <row r="2450" spans="1:5">
      <c r="A2450" s="45" t="s">
        <v>8016</v>
      </c>
      <c r="B2450" s="46" t="s">
        <v>8017</v>
      </c>
      <c r="C2450" s="46" t="s">
        <v>7997</v>
      </c>
      <c r="D2450" s="46" t="s">
        <v>7856</v>
      </c>
      <c r="E2450" s="47" t="s">
        <v>4517</v>
      </c>
    </row>
    <row r="2451" spans="1:5">
      <c r="A2451" s="45" t="s">
        <v>8018</v>
      </c>
      <c r="B2451" s="46" t="s">
        <v>8019</v>
      </c>
      <c r="C2451" s="46" t="s">
        <v>7997</v>
      </c>
      <c r="D2451" s="46" t="s">
        <v>7856</v>
      </c>
      <c r="E2451" s="47" t="s">
        <v>4517</v>
      </c>
    </row>
    <row r="2452" spans="1:5">
      <c r="A2452" s="45" t="s">
        <v>8020</v>
      </c>
      <c r="B2452" s="46" t="s">
        <v>8021</v>
      </c>
      <c r="C2452" s="46" t="s">
        <v>7997</v>
      </c>
      <c r="D2452" s="46" t="s">
        <v>7856</v>
      </c>
      <c r="E2452" s="47" t="s">
        <v>4517</v>
      </c>
    </row>
    <row r="2453" spans="1:5">
      <c r="A2453" s="45" t="s">
        <v>8022</v>
      </c>
      <c r="B2453" s="46" t="s">
        <v>8023</v>
      </c>
      <c r="C2453" s="46" t="s">
        <v>7997</v>
      </c>
      <c r="D2453" s="46" t="s">
        <v>7856</v>
      </c>
      <c r="E2453" s="47" t="s">
        <v>4517</v>
      </c>
    </row>
    <row r="2454" spans="1:5">
      <c r="A2454" s="45" t="s">
        <v>8024</v>
      </c>
      <c r="B2454" s="46" t="s">
        <v>8025</v>
      </c>
      <c r="C2454" s="46" t="s">
        <v>7997</v>
      </c>
      <c r="D2454" s="46" t="s">
        <v>7856</v>
      </c>
      <c r="E2454" s="47" t="s">
        <v>4517</v>
      </c>
    </row>
    <row r="2455" spans="1:5">
      <c r="A2455" s="45" t="s">
        <v>8026</v>
      </c>
      <c r="B2455" s="46" t="s">
        <v>8027</v>
      </c>
      <c r="C2455" s="46" t="s">
        <v>7997</v>
      </c>
      <c r="D2455" s="46" t="s">
        <v>7856</v>
      </c>
      <c r="E2455" s="47" t="s">
        <v>4517</v>
      </c>
    </row>
    <row r="2456" spans="1:5">
      <c r="A2456" s="45" t="s">
        <v>8028</v>
      </c>
      <c r="B2456" s="46" t="s">
        <v>8029</v>
      </c>
      <c r="C2456" s="46" t="s">
        <v>7997</v>
      </c>
      <c r="D2456" s="46" t="s">
        <v>7856</v>
      </c>
      <c r="E2456" s="47" t="s">
        <v>4517</v>
      </c>
    </row>
    <row r="2457" spans="1:5">
      <c r="A2457" s="45" t="s">
        <v>8030</v>
      </c>
      <c r="B2457" s="46" t="s">
        <v>8031</v>
      </c>
      <c r="C2457" s="46" t="s">
        <v>7997</v>
      </c>
      <c r="D2457" s="46" t="s">
        <v>7856</v>
      </c>
      <c r="E2457" s="47" t="s">
        <v>4517</v>
      </c>
    </row>
    <row r="2458" spans="1:5">
      <c r="A2458" s="45" t="s">
        <v>2403</v>
      </c>
      <c r="B2458" s="46" t="s">
        <v>8032</v>
      </c>
      <c r="C2458" s="46" t="s">
        <v>7997</v>
      </c>
      <c r="D2458" s="46" t="s">
        <v>7856</v>
      </c>
      <c r="E2458" s="47" t="s">
        <v>4517</v>
      </c>
    </row>
    <row r="2459" spans="1:5">
      <c r="A2459" s="45" t="s">
        <v>8033</v>
      </c>
      <c r="B2459" s="46" t="s">
        <v>8034</v>
      </c>
      <c r="C2459" s="46" t="s">
        <v>7997</v>
      </c>
      <c r="D2459" s="46" t="s">
        <v>7856</v>
      </c>
      <c r="E2459" s="47" t="s">
        <v>4517</v>
      </c>
    </row>
    <row r="2460" spans="1:5">
      <c r="A2460" s="45" t="s">
        <v>1669</v>
      </c>
      <c r="B2460" s="46" t="s">
        <v>8035</v>
      </c>
      <c r="C2460" s="46" t="s">
        <v>7997</v>
      </c>
      <c r="D2460" s="46" t="s">
        <v>7856</v>
      </c>
      <c r="E2460" s="47" t="s">
        <v>4517</v>
      </c>
    </row>
    <row r="2461" spans="1:5">
      <c r="A2461" s="45" t="s">
        <v>8036</v>
      </c>
      <c r="B2461" s="46" t="s">
        <v>8037</v>
      </c>
      <c r="C2461" s="46" t="s">
        <v>7997</v>
      </c>
      <c r="D2461" s="46" t="s">
        <v>7856</v>
      </c>
      <c r="E2461" s="47" t="s">
        <v>4517</v>
      </c>
    </row>
    <row r="2462" spans="1:5">
      <c r="A2462" s="45" t="s">
        <v>8038</v>
      </c>
      <c r="B2462" s="46" t="s">
        <v>8039</v>
      </c>
      <c r="C2462" s="46" t="s">
        <v>7997</v>
      </c>
      <c r="D2462" s="46" t="s">
        <v>7856</v>
      </c>
      <c r="E2462" s="47" t="s">
        <v>4517</v>
      </c>
    </row>
    <row r="2463" spans="1:5">
      <c r="A2463" s="45" t="s">
        <v>8040</v>
      </c>
      <c r="B2463" s="46" t="s">
        <v>8041</v>
      </c>
      <c r="C2463" s="46" t="s">
        <v>7997</v>
      </c>
      <c r="D2463" s="46" t="s">
        <v>7856</v>
      </c>
      <c r="E2463" s="47" t="s">
        <v>4517</v>
      </c>
    </row>
    <row r="2464" spans="1:5">
      <c r="A2464" s="45" t="s">
        <v>2913</v>
      </c>
      <c r="B2464" s="46" t="s">
        <v>8042</v>
      </c>
      <c r="C2464" s="46" t="s">
        <v>7997</v>
      </c>
      <c r="D2464" s="46" t="s">
        <v>7856</v>
      </c>
      <c r="E2464" s="47" t="s">
        <v>4517</v>
      </c>
    </row>
    <row r="2465" spans="1:5">
      <c r="A2465" s="45" t="s">
        <v>859</v>
      </c>
      <c r="B2465" s="46" t="s">
        <v>8043</v>
      </c>
      <c r="C2465" s="46" t="s">
        <v>7997</v>
      </c>
      <c r="D2465" s="46" t="s">
        <v>7856</v>
      </c>
      <c r="E2465" s="47" t="s">
        <v>4517</v>
      </c>
    </row>
    <row r="2466" spans="1:5">
      <c r="A2466" s="45" t="s">
        <v>8044</v>
      </c>
      <c r="B2466" s="46" t="s">
        <v>8045</v>
      </c>
      <c r="C2466" s="46" t="s">
        <v>7997</v>
      </c>
      <c r="D2466" s="46" t="s">
        <v>7856</v>
      </c>
      <c r="E2466" s="47" t="s">
        <v>4517</v>
      </c>
    </row>
    <row r="2467" spans="1:5">
      <c r="A2467" s="45" t="s">
        <v>8046</v>
      </c>
      <c r="B2467" s="46" t="s">
        <v>8047</v>
      </c>
      <c r="C2467" s="46" t="s">
        <v>7997</v>
      </c>
      <c r="D2467" s="46" t="s">
        <v>7856</v>
      </c>
      <c r="E2467" s="47" t="s">
        <v>4517</v>
      </c>
    </row>
    <row r="2468" spans="1:5">
      <c r="A2468" s="45" t="s">
        <v>1468</v>
      </c>
      <c r="B2468" s="46" t="s">
        <v>8048</v>
      </c>
      <c r="C2468" s="46" t="s">
        <v>7997</v>
      </c>
      <c r="D2468" s="46" t="s">
        <v>7856</v>
      </c>
      <c r="E2468" s="47" t="s">
        <v>4517</v>
      </c>
    </row>
    <row r="2469" spans="1:5">
      <c r="A2469" s="45" t="s">
        <v>8049</v>
      </c>
      <c r="B2469" s="46" t="s">
        <v>8050</v>
      </c>
      <c r="C2469" s="46" t="s">
        <v>7997</v>
      </c>
      <c r="D2469" s="46" t="s">
        <v>7856</v>
      </c>
      <c r="E2469" s="47" t="s">
        <v>4517</v>
      </c>
    </row>
    <row r="2470" spans="1:5">
      <c r="A2470" s="45" t="s">
        <v>8051</v>
      </c>
      <c r="B2470" s="46" t="s">
        <v>8052</v>
      </c>
      <c r="C2470" s="46" t="s">
        <v>7997</v>
      </c>
      <c r="D2470" s="46" t="s">
        <v>7856</v>
      </c>
      <c r="E2470" s="47" t="s">
        <v>4517</v>
      </c>
    </row>
    <row r="2471" spans="1:5">
      <c r="A2471" s="45" t="s">
        <v>8053</v>
      </c>
      <c r="B2471" s="46" t="s">
        <v>8054</v>
      </c>
      <c r="C2471" s="46" t="s">
        <v>7997</v>
      </c>
      <c r="D2471" s="46" t="s">
        <v>7856</v>
      </c>
      <c r="E2471" s="47" t="s">
        <v>4517</v>
      </c>
    </row>
    <row r="2472" spans="1:5">
      <c r="A2472" s="45" t="s">
        <v>8055</v>
      </c>
      <c r="B2472" s="46" t="s">
        <v>8056</v>
      </c>
      <c r="C2472" s="46" t="s">
        <v>7997</v>
      </c>
      <c r="D2472" s="46" t="s">
        <v>7856</v>
      </c>
      <c r="E2472" s="47" t="s">
        <v>4517</v>
      </c>
    </row>
    <row r="2473" spans="1:5">
      <c r="A2473" s="45" t="s">
        <v>8057</v>
      </c>
      <c r="B2473" s="46" t="s">
        <v>8058</v>
      </c>
      <c r="C2473" s="46" t="s">
        <v>7997</v>
      </c>
      <c r="D2473" s="46" t="s">
        <v>7856</v>
      </c>
      <c r="E2473" s="47" t="s">
        <v>4517</v>
      </c>
    </row>
    <row r="2474" spans="1:5">
      <c r="A2474" s="45" t="s">
        <v>8059</v>
      </c>
      <c r="B2474" s="46" t="s">
        <v>8060</v>
      </c>
      <c r="C2474" s="46" t="s">
        <v>7997</v>
      </c>
      <c r="D2474" s="46" t="s">
        <v>7856</v>
      </c>
      <c r="E2474" s="47" t="s">
        <v>4517</v>
      </c>
    </row>
    <row r="2475" spans="1:5">
      <c r="A2475" s="45" t="s">
        <v>8061</v>
      </c>
      <c r="B2475" s="46" t="s">
        <v>8062</v>
      </c>
      <c r="C2475" s="46" t="s">
        <v>7997</v>
      </c>
      <c r="D2475" s="46" t="s">
        <v>7856</v>
      </c>
      <c r="E2475" s="47" t="s">
        <v>4517</v>
      </c>
    </row>
    <row r="2476" spans="1:5">
      <c r="A2476" s="45" t="s">
        <v>8063</v>
      </c>
      <c r="B2476" s="46" t="s">
        <v>8064</v>
      </c>
      <c r="C2476" s="46" t="s">
        <v>7997</v>
      </c>
      <c r="D2476" s="46" t="s">
        <v>7856</v>
      </c>
      <c r="E2476" s="47" t="s">
        <v>4517</v>
      </c>
    </row>
    <row r="2477" spans="1:5">
      <c r="A2477" s="45" t="s">
        <v>8065</v>
      </c>
      <c r="B2477" s="46" t="s">
        <v>8066</v>
      </c>
      <c r="C2477" s="46" t="s">
        <v>7997</v>
      </c>
      <c r="D2477" s="46" t="s">
        <v>7856</v>
      </c>
      <c r="E2477" s="47" t="s">
        <v>4517</v>
      </c>
    </row>
    <row r="2478" spans="1:5">
      <c r="A2478" s="45" t="s">
        <v>2079</v>
      </c>
      <c r="B2478" s="46" t="s">
        <v>8067</v>
      </c>
      <c r="C2478" s="46" t="s">
        <v>7997</v>
      </c>
      <c r="D2478" s="46" t="s">
        <v>7856</v>
      </c>
      <c r="E2478" s="47" t="s">
        <v>4517</v>
      </c>
    </row>
    <row r="2479" spans="1:5">
      <c r="A2479" s="45" t="s">
        <v>8068</v>
      </c>
      <c r="B2479" s="46" t="s">
        <v>8069</v>
      </c>
      <c r="C2479" s="46" t="s">
        <v>7997</v>
      </c>
      <c r="D2479" s="46" t="s">
        <v>7856</v>
      </c>
      <c r="E2479" s="47" t="s">
        <v>4517</v>
      </c>
    </row>
    <row r="2480" spans="1:5">
      <c r="A2480" s="45" t="s">
        <v>8070</v>
      </c>
      <c r="B2480" s="46" t="s">
        <v>8071</v>
      </c>
      <c r="C2480" s="46" t="s">
        <v>7997</v>
      </c>
      <c r="D2480" s="46" t="s">
        <v>7856</v>
      </c>
      <c r="E2480" s="47" t="s">
        <v>4517</v>
      </c>
    </row>
    <row r="2481" spans="1:5">
      <c r="A2481" s="45" t="s">
        <v>8072</v>
      </c>
      <c r="B2481" s="46" t="s">
        <v>8073</v>
      </c>
      <c r="C2481" s="46" t="s">
        <v>7997</v>
      </c>
      <c r="D2481" s="46" t="s">
        <v>7856</v>
      </c>
      <c r="E2481" s="47" t="s">
        <v>4517</v>
      </c>
    </row>
    <row r="2482" spans="1:5">
      <c r="A2482" s="45" t="s">
        <v>8074</v>
      </c>
      <c r="B2482" s="46" t="s">
        <v>8075</v>
      </c>
      <c r="C2482" s="46" t="s">
        <v>7997</v>
      </c>
      <c r="D2482" s="46" t="s">
        <v>7856</v>
      </c>
      <c r="E2482" s="47" t="s">
        <v>4517</v>
      </c>
    </row>
    <row r="2483" spans="1:5">
      <c r="A2483" s="45" t="s">
        <v>1535</v>
      </c>
      <c r="B2483" s="46" t="s">
        <v>8076</v>
      </c>
      <c r="C2483" s="46" t="s">
        <v>7997</v>
      </c>
      <c r="D2483" s="46" t="s">
        <v>7856</v>
      </c>
      <c r="E2483" s="47" t="s">
        <v>4517</v>
      </c>
    </row>
    <row r="2484" spans="1:5">
      <c r="A2484" s="45" t="s">
        <v>8077</v>
      </c>
      <c r="B2484" s="46" t="s">
        <v>8078</v>
      </c>
      <c r="C2484" s="46" t="s">
        <v>7997</v>
      </c>
      <c r="D2484" s="46" t="s">
        <v>7856</v>
      </c>
      <c r="E2484" s="47" t="s">
        <v>4517</v>
      </c>
    </row>
    <row r="2485" spans="1:5">
      <c r="A2485" s="45" t="s">
        <v>8079</v>
      </c>
      <c r="B2485" s="46" t="s">
        <v>8080</v>
      </c>
      <c r="C2485" s="46" t="s">
        <v>7997</v>
      </c>
      <c r="D2485" s="46" t="s">
        <v>7856</v>
      </c>
      <c r="E2485" s="47" t="s">
        <v>4517</v>
      </c>
    </row>
    <row r="2486" spans="1:5">
      <c r="A2486" s="45" t="s">
        <v>13</v>
      </c>
      <c r="B2486" s="46" t="s">
        <v>8081</v>
      </c>
      <c r="C2486" s="46" t="s">
        <v>7997</v>
      </c>
      <c r="D2486" s="46" t="s">
        <v>7856</v>
      </c>
      <c r="E2486" s="47" t="s">
        <v>4517</v>
      </c>
    </row>
    <row r="2487" spans="1:5">
      <c r="A2487" s="45" t="s">
        <v>1019</v>
      </c>
      <c r="B2487" s="46" t="s">
        <v>8082</v>
      </c>
      <c r="C2487" s="46" t="s">
        <v>7997</v>
      </c>
      <c r="D2487" s="46" t="s">
        <v>7856</v>
      </c>
      <c r="E2487" s="47" t="s">
        <v>4517</v>
      </c>
    </row>
    <row r="2488" spans="1:5">
      <c r="A2488" s="45" t="s">
        <v>8083</v>
      </c>
      <c r="B2488" s="46" t="s">
        <v>8084</v>
      </c>
      <c r="C2488" s="46" t="s">
        <v>7997</v>
      </c>
      <c r="D2488" s="46" t="s">
        <v>7856</v>
      </c>
      <c r="E2488" s="47" t="s">
        <v>4517</v>
      </c>
    </row>
    <row r="2489" spans="1:5">
      <c r="A2489" s="45" t="s">
        <v>1963</v>
      </c>
      <c r="B2489" s="46" t="s">
        <v>8085</v>
      </c>
      <c r="C2489" s="46" t="s">
        <v>7997</v>
      </c>
      <c r="D2489" s="46" t="s">
        <v>7856</v>
      </c>
      <c r="E2489" s="47" t="s">
        <v>4517</v>
      </c>
    </row>
    <row r="2490" spans="1:5">
      <c r="A2490" s="45" t="s">
        <v>485</v>
      </c>
      <c r="B2490" s="46" t="s">
        <v>8086</v>
      </c>
      <c r="C2490" s="46" t="s">
        <v>7997</v>
      </c>
      <c r="D2490" s="46" t="s">
        <v>7856</v>
      </c>
      <c r="E2490" s="47" t="s">
        <v>4517</v>
      </c>
    </row>
    <row r="2491" spans="1:5">
      <c r="A2491" s="45" t="s">
        <v>8087</v>
      </c>
      <c r="B2491" s="46" t="s">
        <v>8088</v>
      </c>
      <c r="C2491" s="46" t="s">
        <v>7997</v>
      </c>
      <c r="D2491" s="46" t="s">
        <v>7856</v>
      </c>
      <c r="E2491" s="47" t="s">
        <v>4517</v>
      </c>
    </row>
    <row r="2492" spans="1:5">
      <c r="A2492" s="45" t="s">
        <v>8089</v>
      </c>
      <c r="B2492" s="46" t="s">
        <v>8090</v>
      </c>
      <c r="C2492" s="46" t="s">
        <v>7997</v>
      </c>
      <c r="D2492" s="46" t="s">
        <v>7856</v>
      </c>
      <c r="E2492" s="47" t="s">
        <v>4517</v>
      </c>
    </row>
    <row r="2493" spans="1:5">
      <c r="A2493" s="45" t="s">
        <v>8091</v>
      </c>
      <c r="B2493" s="46" t="s">
        <v>8092</v>
      </c>
      <c r="C2493" s="46" t="s">
        <v>7997</v>
      </c>
      <c r="D2493" s="46" t="s">
        <v>7856</v>
      </c>
      <c r="E2493" s="47" t="s">
        <v>4517</v>
      </c>
    </row>
    <row r="2494" spans="1:5">
      <c r="A2494" s="45" t="s">
        <v>8093</v>
      </c>
      <c r="B2494" s="46" t="s">
        <v>8094</v>
      </c>
      <c r="C2494" s="46" t="s">
        <v>7997</v>
      </c>
      <c r="D2494" s="46" t="s">
        <v>7856</v>
      </c>
      <c r="E2494" s="47" t="s">
        <v>4517</v>
      </c>
    </row>
    <row r="2495" spans="1:5">
      <c r="A2495" s="45" t="s">
        <v>8095</v>
      </c>
      <c r="B2495" s="46" t="s">
        <v>8096</v>
      </c>
      <c r="C2495" s="46" t="s">
        <v>7997</v>
      </c>
      <c r="D2495" s="46" t="s">
        <v>7856</v>
      </c>
      <c r="E2495" s="47" t="s">
        <v>4517</v>
      </c>
    </row>
    <row r="2496" spans="1:5">
      <c r="A2496" s="45" t="s">
        <v>8097</v>
      </c>
      <c r="B2496" s="46" t="s">
        <v>8098</v>
      </c>
      <c r="C2496" s="46" t="s">
        <v>7997</v>
      </c>
      <c r="D2496" s="46" t="s">
        <v>7856</v>
      </c>
      <c r="E2496" s="47" t="s">
        <v>4517</v>
      </c>
    </row>
    <row r="2497" spans="1:5">
      <c r="A2497" s="45" t="s">
        <v>8099</v>
      </c>
      <c r="B2497" s="46" t="s">
        <v>8100</v>
      </c>
      <c r="C2497" s="46" t="s">
        <v>7997</v>
      </c>
      <c r="D2497" s="46" t="s">
        <v>7856</v>
      </c>
      <c r="E2497" s="47" t="s">
        <v>4517</v>
      </c>
    </row>
    <row r="2498" spans="1:5">
      <c r="A2498" s="45" t="s">
        <v>1375</v>
      </c>
      <c r="B2498" s="46" t="s">
        <v>8101</v>
      </c>
      <c r="C2498" s="46" t="s">
        <v>7997</v>
      </c>
      <c r="D2498" s="46" t="s">
        <v>7856</v>
      </c>
      <c r="E2498" s="47" t="s">
        <v>4517</v>
      </c>
    </row>
    <row r="2499" spans="1:5">
      <c r="A2499" s="45" t="s">
        <v>8102</v>
      </c>
      <c r="B2499" s="46" t="s">
        <v>8103</v>
      </c>
      <c r="C2499" s="46" t="s">
        <v>7997</v>
      </c>
      <c r="D2499" s="46" t="s">
        <v>7856</v>
      </c>
      <c r="E2499" s="47" t="s">
        <v>4517</v>
      </c>
    </row>
    <row r="2500" spans="1:5">
      <c r="A2500" s="45" t="s">
        <v>1073</v>
      </c>
      <c r="B2500" s="46" t="s">
        <v>8104</v>
      </c>
      <c r="C2500" s="46" t="s">
        <v>7997</v>
      </c>
      <c r="D2500" s="46" t="s">
        <v>7856</v>
      </c>
      <c r="E2500" s="47" t="s">
        <v>4517</v>
      </c>
    </row>
    <row r="2501" spans="1:5">
      <c r="A2501" s="45" t="s">
        <v>8105</v>
      </c>
      <c r="B2501" s="46" t="s">
        <v>8106</v>
      </c>
      <c r="C2501" s="46" t="s">
        <v>7997</v>
      </c>
      <c r="D2501" s="46" t="s">
        <v>7856</v>
      </c>
      <c r="E2501" s="47" t="s">
        <v>4517</v>
      </c>
    </row>
    <row r="2502" spans="1:5">
      <c r="A2502" s="45" t="s">
        <v>8107</v>
      </c>
      <c r="B2502" s="46" t="s">
        <v>8108</v>
      </c>
      <c r="C2502" s="46" t="s">
        <v>7997</v>
      </c>
      <c r="D2502" s="46" t="s">
        <v>7856</v>
      </c>
      <c r="E2502" s="47" t="s">
        <v>4517</v>
      </c>
    </row>
    <row r="2503" spans="1:5">
      <c r="A2503" s="45" t="s">
        <v>8109</v>
      </c>
      <c r="B2503" s="46" t="s">
        <v>8110</v>
      </c>
      <c r="C2503" s="46" t="s">
        <v>7997</v>
      </c>
      <c r="D2503" s="46" t="s">
        <v>7856</v>
      </c>
      <c r="E2503" s="47" t="s">
        <v>4517</v>
      </c>
    </row>
    <row r="2504" spans="1:5">
      <c r="A2504" s="45" t="s">
        <v>1074</v>
      </c>
      <c r="B2504" s="46" t="s">
        <v>8111</v>
      </c>
      <c r="C2504" s="46" t="s">
        <v>7997</v>
      </c>
      <c r="D2504" s="46" t="s">
        <v>7856</v>
      </c>
      <c r="E2504" s="47" t="s">
        <v>4517</v>
      </c>
    </row>
    <row r="2505" spans="1:5">
      <c r="A2505" s="45" t="s">
        <v>1090</v>
      </c>
      <c r="B2505" s="46" t="s">
        <v>4263</v>
      </c>
      <c r="C2505" s="46" t="s">
        <v>7997</v>
      </c>
      <c r="D2505" s="46" t="s">
        <v>7856</v>
      </c>
      <c r="E2505" s="47" t="s">
        <v>4517</v>
      </c>
    </row>
    <row r="2506" spans="1:5">
      <c r="A2506" s="45" t="s">
        <v>625</v>
      </c>
      <c r="B2506" s="46" t="s">
        <v>8112</v>
      </c>
      <c r="C2506" s="46" t="s">
        <v>7997</v>
      </c>
      <c r="D2506" s="46" t="s">
        <v>7856</v>
      </c>
      <c r="E2506" s="47" t="s">
        <v>4517</v>
      </c>
    </row>
    <row r="2507" spans="1:5">
      <c r="A2507" s="45" t="s">
        <v>8113</v>
      </c>
      <c r="B2507" s="46" t="s">
        <v>8114</v>
      </c>
      <c r="C2507" s="46" t="s">
        <v>7997</v>
      </c>
      <c r="D2507" s="46" t="s">
        <v>7856</v>
      </c>
      <c r="E2507" s="47" t="s">
        <v>4517</v>
      </c>
    </row>
    <row r="2508" spans="1:5">
      <c r="A2508" s="45" t="s">
        <v>8115</v>
      </c>
      <c r="B2508" s="46" t="s">
        <v>8116</v>
      </c>
      <c r="C2508" s="46" t="s">
        <v>7997</v>
      </c>
      <c r="D2508" s="46" t="s">
        <v>7856</v>
      </c>
      <c r="E2508" s="47" t="s">
        <v>4517</v>
      </c>
    </row>
    <row r="2509" spans="1:5">
      <c r="A2509" s="45" t="s">
        <v>8117</v>
      </c>
      <c r="B2509" s="46" t="s">
        <v>8118</v>
      </c>
      <c r="C2509" s="46" t="s">
        <v>7997</v>
      </c>
      <c r="D2509" s="46" t="s">
        <v>7856</v>
      </c>
      <c r="E2509" s="47" t="s">
        <v>4517</v>
      </c>
    </row>
    <row r="2510" spans="1:5">
      <c r="A2510" s="45" t="s">
        <v>8119</v>
      </c>
      <c r="B2510" s="46" t="s">
        <v>8120</v>
      </c>
      <c r="C2510" s="46" t="s">
        <v>7997</v>
      </c>
      <c r="D2510" s="46" t="s">
        <v>7856</v>
      </c>
      <c r="E2510" s="47" t="s">
        <v>4517</v>
      </c>
    </row>
    <row r="2511" spans="1:5">
      <c r="A2511" s="45" t="s">
        <v>8121</v>
      </c>
      <c r="B2511" s="46" t="s">
        <v>4416</v>
      </c>
      <c r="C2511" s="46" t="s">
        <v>7997</v>
      </c>
      <c r="D2511" s="46" t="s">
        <v>7856</v>
      </c>
      <c r="E2511" s="47" t="s">
        <v>4517</v>
      </c>
    </row>
    <row r="2512" spans="1:5">
      <c r="A2512" s="45" t="s">
        <v>8122</v>
      </c>
      <c r="B2512" s="46" t="s">
        <v>8123</v>
      </c>
      <c r="C2512" s="46" t="s">
        <v>7997</v>
      </c>
      <c r="D2512" s="46" t="s">
        <v>7856</v>
      </c>
      <c r="E2512" s="47" t="s">
        <v>4517</v>
      </c>
    </row>
    <row r="2513" spans="1:5">
      <c r="A2513" s="45" t="s">
        <v>8124</v>
      </c>
      <c r="B2513" s="46" t="s">
        <v>8125</v>
      </c>
      <c r="C2513" s="46" t="s">
        <v>7997</v>
      </c>
      <c r="D2513" s="46" t="s">
        <v>7856</v>
      </c>
      <c r="E2513" s="47" t="s">
        <v>4517</v>
      </c>
    </row>
    <row r="2514" spans="1:5">
      <c r="A2514" s="45" t="s">
        <v>8126</v>
      </c>
      <c r="B2514" s="46" t="s">
        <v>8127</v>
      </c>
      <c r="C2514" s="46" t="s">
        <v>7997</v>
      </c>
      <c r="D2514" s="46" t="s">
        <v>7856</v>
      </c>
      <c r="E2514" s="47" t="s">
        <v>4517</v>
      </c>
    </row>
    <row r="2515" spans="1:5">
      <c r="A2515" s="45" t="s">
        <v>1193</v>
      </c>
      <c r="B2515" s="46" t="s">
        <v>8128</v>
      </c>
      <c r="C2515" s="46" t="s">
        <v>7997</v>
      </c>
      <c r="D2515" s="46" t="s">
        <v>7856</v>
      </c>
      <c r="E2515" s="47" t="s">
        <v>4517</v>
      </c>
    </row>
    <row r="2516" spans="1:5">
      <c r="A2516" s="45" t="s">
        <v>8129</v>
      </c>
      <c r="B2516" s="46" t="s">
        <v>8130</v>
      </c>
      <c r="C2516" s="46" t="s">
        <v>7997</v>
      </c>
      <c r="D2516" s="46" t="s">
        <v>7856</v>
      </c>
      <c r="E2516" s="47" t="s">
        <v>4517</v>
      </c>
    </row>
    <row r="2517" spans="1:5">
      <c r="A2517" s="45" t="s">
        <v>8131</v>
      </c>
      <c r="B2517" s="46" t="s">
        <v>8132</v>
      </c>
      <c r="C2517" s="46" t="s">
        <v>7997</v>
      </c>
      <c r="D2517" s="46" t="s">
        <v>7856</v>
      </c>
      <c r="E2517" s="47" t="s">
        <v>4517</v>
      </c>
    </row>
    <row r="2518" spans="1:5">
      <c r="A2518" s="45" t="s">
        <v>8133</v>
      </c>
      <c r="B2518" s="46" t="s">
        <v>8134</v>
      </c>
      <c r="C2518" s="46" t="s">
        <v>7997</v>
      </c>
      <c r="D2518" s="46" t="s">
        <v>7856</v>
      </c>
      <c r="E2518" s="47" t="s">
        <v>4517</v>
      </c>
    </row>
    <row r="2519" spans="1:5">
      <c r="A2519" s="45" t="s">
        <v>8135</v>
      </c>
      <c r="B2519" s="46" t="s">
        <v>7870</v>
      </c>
      <c r="C2519" s="46" t="s">
        <v>7997</v>
      </c>
      <c r="D2519" s="46" t="s">
        <v>7856</v>
      </c>
      <c r="E2519" s="47" t="s">
        <v>4517</v>
      </c>
    </row>
    <row r="2520" spans="1:5">
      <c r="A2520" s="45" t="s">
        <v>8136</v>
      </c>
      <c r="B2520" s="46" t="s">
        <v>8137</v>
      </c>
      <c r="C2520" s="46" t="s">
        <v>7997</v>
      </c>
      <c r="D2520" s="46" t="s">
        <v>7856</v>
      </c>
      <c r="E2520" s="47" t="s">
        <v>4517</v>
      </c>
    </row>
    <row r="2521" spans="1:5">
      <c r="A2521" s="45" t="s">
        <v>8138</v>
      </c>
      <c r="B2521" s="46" t="s">
        <v>8139</v>
      </c>
      <c r="C2521" s="46" t="s">
        <v>7997</v>
      </c>
      <c r="D2521" s="46" t="s">
        <v>7856</v>
      </c>
      <c r="E2521" s="47" t="s">
        <v>4517</v>
      </c>
    </row>
    <row r="2522" spans="1:5">
      <c r="A2522" s="45" t="s">
        <v>8140</v>
      </c>
      <c r="B2522" s="46" t="s">
        <v>8141</v>
      </c>
      <c r="C2522" s="46" t="s">
        <v>7997</v>
      </c>
      <c r="D2522" s="46" t="s">
        <v>7856</v>
      </c>
      <c r="E2522" s="47" t="s">
        <v>4517</v>
      </c>
    </row>
    <row r="2523" spans="1:5">
      <c r="A2523" s="45" t="s">
        <v>8142</v>
      </c>
      <c r="B2523" s="46" t="s">
        <v>8143</v>
      </c>
      <c r="C2523" s="46" t="s">
        <v>7997</v>
      </c>
      <c r="D2523" s="46" t="s">
        <v>7856</v>
      </c>
      <c r="E2523" s="47" t="s">
        <v>4517</v>
      </c>
    </row>
    <row r="2524" spans="1:5">
      <c r="A2524" s="45" t="s">
        <v>8144</v>
      </c>
      <c r="B2524" s="46" t="s">
        <v>8145</v>
      </c>
      <c r="C2524" s="46" t="s">
        <v>7997</v>
      </c>
      <c r="D2524" s="46" t="s">
        <v>7856</v>
      </c>
      <c r="E2524" s="47" t="s">
        <v>4517</v>
      </c>
    </row>
    <row r="2525" spans="1:5">
      <c r="A2525" s="45" t="s">
        <v>8146</v>
      </c>
      <c r="B2525" s="46" t="s">
        <v>8147</v>
      </c>
      <c r="C2525" s="46" t="s">
        <v>7997</v>
      </c>
      <c r="D2525" s="46" t="s">
        <v>7856</v>
      </c>
      <c r="E2525" s="47" t="s">
        <v>4517</v>
      </c>
    </row>
    <row r="2526" spans="1:5">
      <c r="A2526" s="45" t="s">
        <v>8148</v>
      </c>
      <c r="B2526" s="46" t="s">
        <v>8149</v>
      </c>
      <c r="C2526" s="46" t="s">
        <v>7997</v>
      </c>
      <c r="D2526" s="46" t="s">
        <v>7856</v>
      </c>
      <c r="E2526" s="47" t="s">
        <v>4517</v>
      </c>
    </row>
    <row r="2527" spans="1:5">
      <c r="A2527" s="45" t="s">
        <v>988</v>
      </c>
      <c r="B2527" s="46" t="s">
        <v>8150</v>
      </c>
      <c r="C2527" s="46" t="s">
        <v>7997</v>
      </c>
      <c r="D2527" s="46" t="s">
        <v>7856</v>
      </c>
      <c r="E2527" s="47" t="s">
        <v>4517</v>
      </c>
    </row>
    <row r="2528" spans="1:5">
      <c r="A2528" s="45" t="s">
        <v>8151</v>
      </c>
      <c r="B2528" s="46" t="s">
        <v>8152</v>
      </c>
      <c r="C2528" s="46" t="s">
        <v>7997</v>
      </c>
      <c r="D2528" s="46" t="s">
        <v>7856</v>
      </c>
      <c r="E2528" s="47" t="s">
        <v>4517</v>
      </c>
    </row>
    <row r="2529" spans="1:5">
      <c r="A2529" s="45" t="s">
        <v>1048</v>
      </c>
      <c r="B2529" s="46" t="s">
        <v>8153</v>
      </c>
      <c r="C2529" s="46" t="s">
        <v>7997</v>
      </c>
      <c r="D2529" s="46" t="s">
        <v>7856</v>
      </c>
      <c r="E2529" s="47" t="s">
        <v>4517</v>
      </c>
    </row>
    <row r="2530" spans="1:5">
      <c r="A2530" s="45" t="s">
        <v>8154</v>
      </c>
      <c r="B2530" s="46" t="s">
        <v>8155</v>
      </c>
      <c r="C2530" s="46" t="s">
        <v>7997</v>
      </c>
      <c r="D2530" s="46" t="s">
        <v>7856</v>
      </c>
      <c r="E2530" s="47" t="s">
        <v>4517</v>
      </c>
    </row>
    <row r="2531" spans="1:5">
      <c r="A2531" s="45" t="s">
        <v>8156</v>
      </c>
      <c r="B2531" s="46" t="s">
        <v>8155</v>
      </c>
      <c r="C2531" s="46" t="s">
        <v>7997</v>
      </c>
      <c r="D2531" s="46" t="s">
        <v>7856</v>
      </c>
      <c r="E2531" s="47" t="s">
        <v>4517</v>
      </c>
    </row>
    <row r="2532" spans="1:5">
      <c r="A2532" s="45" t="s">
        <v>8157</v>
      </c>
      <c r="B2532" s="46" t="s">
        <v>8158</v>
      </c>
      <c r="C2532" s="46" t="s">
        <v>7997</v>
      </c>
      <c r="D2532" s="46" t="s">
        <v>7856</v>
      </c>
      <c r="E2532" s="47" t="s">
        <v>4517</v>
      </c>
    </row>
    <row r="2533" spans="1:5">
      <c r="A2533" s="45" t="s">
        <v>8159</v>
      </c>
      <c r="B2533" s="46" t="s">
        <v>8160</v>
      </c>
      <c r="C2533" s="46" t="s">
        <v>7997</v>
      </c>
      <c r="D2533" s="46" t="s">
        <v>7856</v>
      </c>
      <c r="E2533" s="47" t="s">
        <v>4517</v>
      </c>
    </row>
    <row r="2534" spans="1:5">
      <c r="A2534" s="45" t="s">
        <v>8161</v>
      </c>
      <c r="B2534" s="46" t="s">
        <v>8162</v>
      </c>
      <c r="C2534" s="46" t="s">
        <v>7997</v>
      </c>
      <c r="D2534" s="46" t="s">
        <v>7856</v>
      </c>
      <c r="E2534" s="47" t="s">
        <v>4517</v>
      </c>
    </row>
    <row r="2535" spans="1:5">
      <c r="A2535" s="45" t="s">
        <v>8163</v>
      </c>
      <c r="B2535" s="46" t="s">
        <v>8164</v>
      </c>
      <c r="C2535" s="46" t="s">
        <v>7997</v>
      </c>
      <c r="D2535" s="46" t="s">
        <v>7856</v>
      </c>
      <c r="E2535" s="47" t="s">
        <v>4517</v>
      </c>
    </row>
    <row r="2536" spans="1:5">
      <c r="A2536" s="45" t="s">
        <v>8165</v>
      </c>
      <c r="B2536" s="46" t="s">
        <v>8166</v>
      </c>
      <c r="C2536" s="46" t="s">
        <v>7997</v>
      </c>
      <c r="D2536" s="46" t="s">
        <v>7856</v>
      </c>
      <c r="E2536" s="47" t="s">
        <v>4517</v>
      </c>
    </row>
    <row r="2537" spans="1:5">
      <c r="A2537" s="45" t="s">
        <v>8167</v>
      </c>
      <c r="B2537" s="46" t="s">
        <v>8168</v>
      </c>
      <c r="C2537" s="46" t="s">
        <v>8169</v>
      </c>
      <c r="D2537" s="46" t="s">
        <v>7856</v>
      </c>
      <c r="E2537" s="47" t="s">
        <v>5261</v>
      </c>
    </row>
    <row r="2538" spans="1:5">
      <c r="A2538" s="45" t="s">
        <v>8170</v>
      </c>
      <c r="B2538" s="46" t="s">
        <v>8171</v>
      </c>
      <c r="C2538" s="46" t="s">
        <v>8172</v>
      </c>
      <c r="D2538" s="46" t="s">
        <v>7856</v>
      </c>
      <c r="E2538" s="47" t="s">
        <v>5273</v>
      </c>
    </row>
    <row r="2539" spans="1:5">
      <c r="A2539" s="45" t="s">
        <v>8173</v>
      </c>
      <c r="B2539" s="46" t="s">
        <v>8174</v>
      </c>
      <c r="C2539" s="46" t="s">
        <v>8172</v>
      </c>
      <c r="D2539" s="46" t="s">
        <v>7856</v>
      </c>
      <c r="E2539" s="47" t="s">
        <v>5273</v>
      </c>
    </row>
    <row r="2540" spans="1:5">
      <c r="A2540" s="45" t="s">
        <v>8175</v>
      </c>
      <c r="B2540" s="46" t="s">
        <v>8176</v>
      </c>
      <c r="C2540" s="46" t="s">
        <v>8172</v>
      </c>
      <c r="D2540" s="46" t="s">
        <v>7856</v>
      </c>
      <c r="E2540" s="47" t="s">
        <v>5273</v>
      </c>
    </row>
    <row r="2541" spans="1:5">
      <c r="A2541" s="45" t="s">
        <v>8177</v>
      </c>
      <c r="B2541" s="46" t="s">
        <v>8178</v>
      </c>
      <c r="C2541" s="46" t="s">
        <v>8172</v>
      </c>
      <c r="D2541" s="46" t="s">
        <v>7856</v>
      </c>
      <c r="E2541" s="47" t="s">
        <v>5273</v>
      </c>
    </row>
    <row r="2542" spans="1:5">
      <c r="A2542" s="45" t="s">
        <v>8179</v>
      </c>
      <c r="B2542" s="46" t="s">
        <v>8180</v>
      </c>
      <c r="C2542" s="46" t="s">
        <v>8172</v>
      </c>
      <c r="D2542" s="46" t="s">
        <v>7856</v>
      </c>
      <c r="E2542" s="47" t="s">
        <v>5273</v>
      </c>
    </row>
    <row r="2543" spans="1:5">
      <c r="A2543" s="45" t="s">
        <v>8181</v>
      </c>
      <c r="B2543" s="46" t="s">
        <v>8182</v>
      </c>
      <c r="C2543" s="46" t="s">
        <v>8172</v>
      </c>
      <c r="D2543" s="46" t="s">
        <v>7856</v>
      </c>
      <c r="E2543" s="47" t="s">
        <v>5273</v>
      </c>
    </row>
    <row r="2544" spans="1:5">
      <c r="A2544" s="45" t="s">
        <v>8183</v>
      </c>
      <c r="B2544" s="46" t="s">
        <v>8184</v>
      </c>
      <c r="C2544" s="46" t="s">
        <v>8172</v>
      </c>
      <c r="D2544" s="46" t="s">
        <v>7856</v>
      </c>
      <c r="E2544" s="47" t="s">
        <v>5273</v>
      </c>
    </row>
    <row r="2545" spans="1:5">
      <c r="A2545" s="45" t="s">
        <v>8185</v>
      </c>
      <c r="B2545" s="46" t="s">
        <v>8186</v>
      </c>
      <c r="C2545" s="46" t="s">
        <v>8172</v>
      </c>
      <c r="D2545" s="46" t="s">
        <v>7856</v>
      </c>
      <c r="E2545" s="47" t="s">
        <v>5273</v>
      </c>
    </row>
    <row r="2546" spans="1:5">
      <c r="A2546" s="45" t="s">
        <v>3008</v>
      </c>
      <c r="B2546" s="46" t="s">
        <v>8187</v>
      </c>
      <c r="C2546" s="46" t="s">
        <v>8172</v>
      </c>
      <c r="D2546" s="46" t="s">
        <v>7856</v>
      </c>
      <c r="E2546" s="47" t="s">
        <v>5273</v>
      </c>
    </row>
    <row r="2547" spans="1:5">
      <c r="A2547" s="45" t="s">
        <v>8188</v>
      </c>
      <c r="B2547" s="46" t="s">
        <v>8189</v>
      </c>
      <c r="C2547" s="46" t="s">
        <v>8172</v>
      </c>
      <c r="D2547" s="46" t="s">
        <v>7856</v>
      </c>
      <c r="E2547" s="47" t="s">
        <v>5273</v>
      </c>
    </row>
    <row r="2548" spans="1:5">
      <c r="A2548" s="45" t="s">
        <v>8190</v>
      </c>
      <c r="B2548" s="46" t="s">
        <v>8191</v>
      </c>
      <c r="C2548" s="46" t="s">
        <v>8172</v>
      </c>
      <c r="D2548" s="46" t="s">
        <v>7856</v>
      </c>
      <c r="E2548" s="47" t="s">
        <v>5273</v>
      </c>
    </row>
    <row r="2549" spans="1:5">
      <c r="A2549" s="45" t="s">
        <v>8192</v>
      </c>
      <c r="B2549" s="46" t="s">
        <v>8193</v>
      </c>
      <c r="C2549" s="46" t="s">
        <v>8172</v>
      </c>
      <c r="D2549" s="46" t="s">
        <v>7856</v>
      </c>
      <c r="E2549" s="47" t="s">
        <v>5273</v>
      </c>
    </row>
    <row r="2550" spans="1:5">
      <c r="A2550" s="45" t="s">
        <v>1346</v>
      </c>
      <c r="B2550" s="46" t="s">
        <v>8194</v>
      </c>
      <c r="C2550" s="46" t="s">
        <v>8172</v>
      </c>
      <c r="D2550" s="46" t="s">
        <v>7856</v>
      </c>
      <c r="E2550" s="47" t="s">
        <v>5273</v>
      </c>
    </row>
    <row r="2551" spans="1:5">
      <c r="A2551" s="45" t="s">
        <v>1355</v>
      </c>
      <c r="B2551" s="46" t="s">
        <v>8195</v>
      </c>
      <c r="C2551" s="46" t="s">
        <v>8172</v>
      </c>
      <c r="D2551" s="46" t="s">
        <v>7856</v>
      </c>
      <c r="E2551" s="47" t="s">
        <v>5273</v>
      </c>
    </row>
    <row r="2552" spans="1:5">
      <c r="A2552" s="45" t="s">
        <v>8196</v>
      </c>
      <c r="B2552" s="46" t="s">
        <v>8197</v>
      </c>
      <c r="C2552" s="46" t="s">
        <v>8172</v>
      </c>
      <c r="D2552" s="46" t="s">
        <v>7856</v>
      </c>
      <c r="E2552" s="47" t="s">
        <v>5273</v>
      </c>
    </row>
    <row r="2553" spans="1:5">
      <c r="A2553" s="45" t="s">
        <v>1403</v>
      </c>
      <c r="B2553" s="46" t="s">
        <v>8198</v>
      </c>
      <c r="C2553" s="46" t="s">
        <v>8172</v>
      </c>
      <c r="D2553" s="46" t="s">
        <v>7856</v>
      </c>
      <c r="E2553" s="47" t="s">
        <v>5273</v>
      </c>
    </row>
    <row r="2554" spans="1:5">
      <c r="A2554" s="45" t="s">
        <v>8199</v>
      </c>
      <c r="B2554" s="46" t="s">
        <v>8200</v>
      </c>
      <c r="C2554" s="46" t="s">
        <v>8172</v>
      </c>
      <c r="D2554" s="46" t="s">
        <v>7856</v>
      </c>
      <c r="E2554" s="47" t="s">
        <v>5273</v>
      </c>
    </row>
    <row r="2555" spans="1:5">
      <c r="A2555" s="45" t="s">
        <v>8201</v>
      </c>
      <c r="B2555" s="46" t="s">
        <v>8202</v>
      </c>
      <c r="C2555" s="46" t="s">
        <v>8172</v>
      </c>
      <c r="D2555" s="46" t="s">
        <v>7856</v>
      </c>
      <c r="E2555" s="47" t="s">
        <v>5273</v>
      </c>
    </row>
    <row r="2556" spans="1:5">
      <c r="A2556" s="45" t="s">
        <v>1091</v>
      </c>
      <c r="B2556" s="46" t="s">
        <v>8203</v>
      </c>
      <c r="C2556" s="46" t="s">
        <v>8172</v>
      </c>
      <c r="D2556" s="46" t="s">
        <v>7856</v>
      </c>
      <c r="E2556" s="47" t="s">
        <v>5273</v>
      </c>
    </row>
    <row r="2557" spans="1:5">
      <c r="A2557" s="45" t="s">
        <v>430</v>
      </c>
      <c r="B2557" s="46" t="s">
        <v>8204</v>
      </c>
      <c r="C2557" s="46" t="s">
        <v>8172</v>
      </c>
      <c r="D2557" s="46" t="s">
        <v>7856</v>
      </c>
      <c r="E2557" s="47" t="s">
        <v>5273</v>
      </c>
    </row>
    <row r="2558" spans="1:5">
      <c r="A2558" s="45" t="s">
        <v>2559</v>
      </c>
      <c r="B2558" s="46" t="s">
        <v>8205</v>
      </c>
      <c r="C2558" s="46" t="s">
        <v>8172</v>
      </c>
      <c r="D2558" s="46" t="s">
        <v>7856</v>
      </c>
      <c r="E2558" s="47" t="s">
        <v>5273</v>
      </c>
    </row>
    <row r="2559" spans="1:5">
      <c r="A2559" s="45" t="s">
        <v>896</v>
      </c>
      <c r="B2559" s="46" t="s">
        <v>8206</v>
      </c>
      <c r="C2559" s="46" t="s">
        <v>8172</v>
      </c>
      <c r="D2559" s="46" t="s">
        <v>7856</v>
      </c>
      <c r="E2559" s="47" t="s">
        <v>5273</v>
      </c>
    </row>
    <row r="2560" spans="1:5">
      <c r="A2560" s="45" t="s">
        <v>8207</v>
      </c>
      <c r="B2560" s="46" t="s">
        <v>7886</v>
      </c>
      <c r="C2560" s="46" t="s">
        <v>8172</v>
      </c>
      <c r="D2560" s="46" t="s">
        <v>7856</v>
      </c>
      <c r="E2560" s="47" t="s">
        <v>5273</v>
      </c>
    </row>
    <row r="2561" spans="1:5">
      <c r="A2561" s="45" t="s">
        <v>8208</v>
      </c>
      <c r="B2561" s="46" t="s">
        <v>8209</v>
      </c>
      <c r="C2561" s="46" t="s">
        <v>8172</v>
      </c>
      <c r="D2561" s="46" t="s">
        <v>7856</v>
      </c>
      <c r="E2561" s="47" t="s">
        <v>5273</v>
      </c>
    </row>
    <row r="2562" spans="1:5">
      <c r="A2562" s="45" t="s">
        <v>8210</v>
      </c>
      <c r="B2562" s="46" t="s">
        <v>8211</v>
      </c>
      <c r="C2562" s="46" t="s">
        <v>8172</v>
      </c>
      <c r="D2562" s="46" t="s">
        <v>7856</v>
      </c>
      <c r="E2562" s="47" t="s">
        <v>5273</v>
      </c>
    </row>
    <row r="2563" spans="1:5">
      <c r="A2563" s="45" t="s">
        <v>8212</v>
      </c>
      <c r="B2563" s="46" t="s">
        <v>8213</v>
      </c>
      <c r="C2563" s="46" t="s">
        <v>8172</v>
      </c>
      <c r="D2563" s="46" t="s">
        <v>7856</v>
      </c>
      <c r="E2563" s="47" t="s">
        <v>5273</v>
      </c>
    </row>
    <row r="2564" spans="1:5">
      <c r="A2564" s="45" t="s">
        <v>8214</v>
      </c>
      <c r="B2564" s="46" t="s">
        <v>8215</v>
      </c>
      <c r="C2564" s="46" t="s">
        <v>8172</v>
      </c>
      <c r="D2564" s="46" t="s">
        <v>7856</v>
      </c>
      <c r="E2564" s="47" t="s">
        <v>5273</v>
      </c>
    </row>
    <row r="2565" spans="1:5">
      <c r="A2565" s="45" t="s">
        <v>8216</v>
      </c>
      <c r="B2565" s="46" t="s">
        <v>8217</v>
      </c>
      <c r="C2565" s="46" t="s">
        <v>8172</v>
      </c>
      <c r="D2565" s="46" t="s">
        <v>7856</v>
      </c>
      <c r="E2565" s="47" t="s">
        <v>5273</v>
      </c>
    </row>
    <row r="2566" spans="1:5">
      <c r="A2566" s="45" t="s">
        <v>370</v>
      </c>
      <c r="B2566" s="46" t="s">
        <v>8218</v>
      </c>
      <c r="C2566" s="46" t="s">
        <v>8172</v>
      </c>
      <c r="D2566" s="46" t="s">
        <v>7856</v>
      </c>
      <c r="E2566" s="47" t="s">
        <v>5273</v>
      </c>
    </row>
    <row r="2567" spans="1:5">
      <c r="A2567" s="45" t="s">
        <v>8219</v>
      </c>
      <c r="B2567" s="46" t="s">
        <v>8220</v>
      </c>
      <c r="C2567" s="46" t="s">
        <v>8172</v>
      </c>
      <c r="D2567" s="46" t="s">
        <v>7856</v>
      </c>
      <c r="E2567" s="47" t="s">
        <v>5273</v>
      </c>
    </row>
    <row r="2568" spans="1:5">
      <c r="A2568" s="45" t="s">
        <v>1200</v>
      </c>
      <c r="B2568" s="46" t="s">
        <v>8221</v>
      </c>
      <c r="C2568" s="46" t="s">
        <v>8172</v>
      </c>
      <c r="D2568" s="46" t="s">
        <v>7856</v>
      </c>
      <c r="E2568" s="47" t="s">
        <v>5273</v>
      </c>
    </row>
    <row r="2569" spans="1:5">
      <c r="A2569" s="45" t="s">
        <v>8222</v>
      </c>
      <c r="B2569" s="46" t="s">
        <v>8223</v>
      </c>
      <c r="C2569" s="46" t="s">
        <v>8172</v>
      </c>
      <c r="D2569" s="46" t="s">
        <v>7856</v>
      </c>
      <c r="E2569" s="47" t="s">
        <v>5273</v>
      </c>
    </row>
    <row r="2570" spans="1:5">
      <c r="A2570" s="45" t="s">
        <v>8224</v>
      </c>
      <c r="B2570" s="46" t="s">
        <v>8225</v>
      </c>
      <c r="C2570" s="46" t="s">
        <v>8172</v>
      </c>
      <c r="D2570" s="46" t="s">
        <v>7856</v>
      </c>
      <c r="E2570" s="47" t="s">
        <v>5273</v>
      </c>
    </row>
    <row r="2571" spans="1:5">
      <c r="A2571" s="45" t="s">
        <v>2367</v>
      </c>
      <c r="B2571" s="46" t="s">
        <v>8226</v>
      </c>
      <c r="C2571" s="46" t="s">
        <v>8172</v>
      </c>
      <c r="D2571" s="46" t="s">
        <v>7856</v>
      </c>
      <c r="E2571" s="47" t="s">
        <v>5273</v>
      </c>
    </row>
    <row r="2572" spans="1:5">
      <c r="A2572" s="45" t="s">
        <v>212</v>
      </c>
      <c r="B2572" s="46" t="s">
        <v>8227</v>
      </c>
      <c r="C2572" s="46" t="s">
        <v>8172</v>
      </c>
      <c r="D2572" s="46" t="s">
        <v>7856</v>
      </c>
      <c r="E2572" s="47" t="s">
        <v>5273</v>
      </c>
    </row>
    <row r="2573" spans="1:5">
      <c r="A2573" s="45" t="s">
        <v>8228</v>
      </c>
      <c r="B2573" s="46" t="s">
        <v>8229</v>
      </c>
      <c r="C2573" s="46" t="s">
        <v>8172</v>
      </c>
      <c r="D2573" s="46" t="s">
        <v>7856</v>
      </c>
      <c r="E2573" s="47" t="s">
        <v>5273</v>
      </c>
    </row>
    <row r="2574" spans="1:5">
      <c r="A2574" s="45" t="s">
        <v>8230</v>
      </c>
      <c r="B2574" s="46" t="s">
        <v>8231</v>
      </c>
      <c r="C2574" s="46" t="s">
        <v>8172</v>
      </c>
      <c r="D2574" s="46" t="s">
        <v>7856</v>
      </c>
      <c r="E2574" s="47" t="s">
        <v>5273</v>
      </c>
    </row>
    <row r="2575" spans="1:5">
      <c r="A2575" s="45" t="s">
        <v>8232</v>
      </c>
      <c r="B2575" s="46" t="s">
        <v>8233</v>
      </c>
      <c r="C2575" s="46" t="s">
        <v>8172</v>
      </c>
      <c r="D2575" s="46" t="s">
        <v>7856</v>
      </c>
      <c r="E2575" s="47" t="s">
        <v>5273</v>
      </c>
    </row>
    <row r="2576" spans="1:5">
      <c r="A2576" s="45" t="s">
        <v>1779</v>
      </c>
      <c r="B2576" s="46" t="s">
        <v>8234</v>
      </c>
      <c r="C2576" s="46" t="s">
        <v>8172</v>
      </c>
      <c r="D2576" s="46" t="s">
        <v>7856</v>
      </c>
      <c r="E2576" s="47" t="s">
        <v>5273</v>
      </c>
    </row>
    <row r="2577" spans="1:5">
      <c r="A2577" s="45" t="s">
        <v>1294</v>
      </c>
      <c r="B2577" s="46" t="s">
        <v>8235</v>
      </c>
      <c r="C2577" s="46" t="s">
        <v>8172</v>
      </c>
      <c r="D2577" s="46" t="s">
        <v>7856</v>
      </c>
      <c r="E2577" s="47" t="s">
        <v>5273</v>
      </c>
    </row>
    <row r="2578" spans="1:5">
      <c r="A2578" s="45" t="s">
        <v>8236</v>
      </c>
      <c r="B2578" s="46" t="s">
        <v>8118</v>
      </c>
      <c r="C2578" s="46" t="s">
        <v>8172</v>
      </c>
      <c r="D2578" s="46" t="s">
        <v>7856</v>
      </c>
      <c r="E2578" s="47" t="s">
        <v>5273</v>
      </c>
    </row>
    <row r="2579" spans="1:5">
      <c r="A2579" s="45" t="s">
        <v>8237</v>
      </c>
      <c r="B2579" s="46" t="s">
        <v>8238</v>
      </c>
      <c r="C2579" s="46" t="s">
        <v>8172</v>
      </c>
      <c r="D2579" s="46" t="s">
        <v>7856</v>
      </c>
      <c r="E2579" s="47" t="s">
        <v>5273</v>
      </c>
    </row>
    <row r="2580" spans="1:5">
      <c r="A2580" s="45" t="s">
        <v>8239</v>
      </c>
      <c r="B2580" s="46" t="s">
        <v>8240</v>
      </c>
      <c r="C2580" s="46" t="s">
        <v>8172</v>
      </c>
      <c r="D2580" s="46" t="s">
        <v>7856</v>
      </c>
      <c r="E2580" s="47" t="s">
        <v>5273</v>
      </c>
    </row>
    <row r="2581" spans="1:5">
      <c r="A2581" s="45" t="s">
        <v>22</v>
      </c>
      <c r="B2581" s="46" t="s">
        <v>8241</v>
      </c>
      <c r="C2581" s="46" t="s">
        <v>8172</v>
      </c>
      <c r="D2581" s="46" t="s">
        <v>7856</v>
      </c>
      <c r="E2581" s="47" t="s">
        <v>5273</v>
      </c>
    </row>
    <row r="2582" spans="1:5">
      <c r="A2582" s="45" t="s">
        <v>1114</v>
      </c>
      <c r="B2582" s="46" t="s">
        <v>8242</v>
      </c>
      <c r="C2582" s="46" t="s">
        <v>8172</v>
      </c>
      <c r="D2582" s="46" t="s">
        <v>7856</v>
      </c>
      <c r="E2582" s="47" t="s">
        <v>5273</v>
      </c>
    </row>
    <row r="2583" spans="1:5">
      <c r="A2583" s="45" t="s">
        <v>23</v>
      </c>
      <c r="B2583" s="46" t="s">
        <v>8243</v>
      </c>
      <c r="C2583" s="46" t="s">
        <v>8172</v>
      </c>
      <c r="D2583" s="46" t="s">
        <v>7856</v>
      </c>
      <c r="E2583" s="47" t="s">
        <v>5273</v>
      </c>
    </row>
    <row r="2584" spans="1:5" ht="13.5" thickBot="1">
      <c r="A2584" s="48" t="s">
        <v>8244</v>
      </c>
      <c r="B2584" s="49" t="s">
        <v>8245</v>
      </c>
      <c r="C2584" s="49" t="s">
        <v>8172</v>
      </c>
      <c r="D2584" s="49" t="s">
        <v>7856</v>
      </c>
      <c r="E2584" s="50" t="s">
        <v>5273</v>
      </c>
    </row>
    <row r="2585" spans="1:5" ht="13.5" thickTop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SND</vt:lpstr>
      <vt:lpstr>Feuil1</vt:lpstr>
      <vt:lpstr>CLIENTS</vt:lpstr>
      <vt:lpstr>Feuil1!Zone_d_impression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IMEN</dc:creator>
  <cp:lastModifiedBy>mohamed_limaiem</cp:lastModifiedBy>
  <cp:lastPrinted>2019-09-02T13:57:15Z</cp:lastPrinted>
  <dcterms:created xsi:type="dcterms:W3CDTF">2011-04-09T09:21:57Z</dcterms:created>
  <dcterms:modified xsi:type="dcterms:W3CDTF">2022-02-04T19:20:13Z</dcterms:modified>
</cp:coreProperties>
</file>