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CE\Crédit Gestion SNA 2025\"/>
    </mc:Choice>
  </mc:AlternateContent>
  <xr:revisionPtr revIDLastSave="0" documentId="8_{6F7C4DC0-7FE1-4D47-8EFE-83981DC17AA5}" xr6:coauthVersionLast="47" xr6:coauthVersionMax="47" xr10:uidLastSave="{00000000-0000-0000-0000-000000000000}"/>
  <bookViews>
    <workbookView xWindow="-120" yWindow="-120" windowWidth="29040" windowHeight="15840" xr2:uid="{6F0F6B01-ED92-4561-A672-77A26F2FAECE}"/>
  </bookViews>
  <sheets>
    <sheet name="TRESORERIE PRCEV. 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3" l="1"/>
  <c r="C7" i="3"/>
  <c r="E7" i="3"/>
  <c r="F7" i="3"/>
  <c r="G7" i="3"/>
  <c r="H7" i="3"/>
  <c r="I7" i="3"/>
  <c r="J7" i="3"/>
  <c r="K7" i="3"/>
  <c r="L7" i="3"/>
  <c r="M7" i="3"/>
  <c r="N7" i="3"/>
  <c r="D7" i="3"/>
  <c r="L10" i="3"/>
  <c r="I10" i="3"/>
  <c r="C16" i="3"/>
  <c r="N16" i="3" l="1"/>
  <c r="M16" i="3"/>
  <c r="L16" i="3"/>
  <c r="K16" i="3"/>
  <c r="J16" i="3"/>
  <c r="I16" i="3"/>
  <c r="H16" i="3"/>
  <c r="G16" i="3"/>
  <c r="F16" i="3"/>
  <c r="E16" i="3"/>
  <c r="D16" i="3"/>
  <c r="D4" i="3" l="1"/>
  <c r="D18" i="3" l="1"/>
  <c r="E4" i="3" s="1"/>
  <c r="E18" i="3" s="1"/>
  <c r="F4" i="3" s="1"/>
  <c r="F18" i="3" s="1"/>
  <c r="G4" i="3" l="1"/>
  <c r="G18" i="3" l="1"/>
  <c r="H4" i="3" l="1"/>
  <c r="H18" i="3" l="1"/>
  <c r="I4" i="3" l="1"/>
  <c r="I18" i="3" l="1"/>
  <c r="J4" i="3" l="1"/>
  <c r="J18" i="3" l="1"/>
  <c r="K4" i="3" l="1"/>
  <c r="K18" i="3" l="1"/>
  <c r="L4" i="3" l="1"/>
  <c r="L18" i="3" l="1"/>
  <c r="M4" i="3" l="1"/>
  <c r="M18" i="3" l="1"/>
  <c r="N4" i="3" l="1"/>
  <c r="N18" i="3" l="1"/>
</calcChain>
</file>

<file path=xl/sharedStrings.xml><?xml version="1.0" encoding="utf-8"?>
<sst xmlns="http://schemas.openxmlformats.org/spreadsheetml/2006/main" count="26" uniqueCount="26">
  <si>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</si>
  <si>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</si>
  <si>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</si>
  <si>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</si>
  <si>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</si>
  <si>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</si>
  <si>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</si>
  <si>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</si>
  <si>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</si>
  <si>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</si>
  <si>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</si>
  <si>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</si>
  <si>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RECETTE</t>
  </si>
  <si>
    <t>LEASING</t>
  </si>
  <si>
    <t>SALAIRES</t>
  </si>
  <si>
    <t>CNSS</t>
  </si>
  <si>
    <t>DECLARATION</t>
  </si>
  <si>
    <t>TOTAL DEPENSE</t>
  </si>
  <si>
    <t>REGL. FOURNISSEURS ETRANGER</t>
  </si>
  <si>
    <t>REGLEMENT CMT STB</t>
  </si>
  <si>
    <t>Tresorerie Ouverture Periode</t>
  </si>
  <si>
    <t>SOLDE Tresorerie</t>
  </si>
  <si>
    <t>Encaissement provenant de l'EXPORT</t>
  </si>
  <si>
    <t>Encaissement LOCAUX</t>
  </si>
  <si>
    <t>REGL. FOURNISSEURS PLOMB LOCAUX</t>
  </si>
  <si>
    <t>REGL. AUTRES FOURNISSEURS LOCAUX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</si>
</sst>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4" xfId="0" applyFont="1" applyFill="1" applyBorder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2" fillId="0" borderId="0" xfId="0" applyFont="1"/>
    <xf numFmtId="0" fontId="1" fillId="0" borderId="0" xfId="0" applyFont="1"/>
    <xf numFmtId="0" fontId="1" fillId="3" borderId="4" xfId="0" applyFont="1" applyFill="1" applyBorder="1"/>
    <xf numFmtId="3" fontId="1" fillId="3" borderId="5" xfId="0" applyNumberFormat="1" applyFont="1" applyFill="1" applyBorder="1"/>
    <xf numFmtId="0" fontId="2" fillId="0" borderId="6" xfId="0" applyFont="1" applyBorder="1"/>
    <xf numFmtId="3" fontId="2" fillId="0" borderId="1" xfId="0" applyNumberFormat="1" applyFont="1" applyBorder="1"/>
    <xf numFmtId="3" fontId="2" fillId="0" borderId="7" xfId="0" applyNumberFormat="1" applyFont="1" applyBorder="1"/>
    <xf numFmtId="3" fontId="1" fillId="3" borderId="8" xfId="0" applyNumberFormat="1" applyFont="1" applyFill="1" applyBorder="1"/>
    <xf numFmtId="3" fontId="1" fillId="0" borderId="2" xfId="0" applyNumberFormat="1" applyFont="1" applyBorder="1"/>
    <xf numFmtId="0" fontId="1" fillId="0" borderId="3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0" fontId="3" fillId="0" borderId="0" xfId="0" applyFont="1"/>
    <xf numFmtId="0" fontId="3" fillId="2" borderId="4" xfId="0" applyFont="1" applyFill="1" applyBorder="1" applyAlignment="1">
      <alignment horizontal="left" indent="1"/>
    </xf>
    <xf numFmtId="164" fontId="3" fillId="2" borderId="5" xfId="0" applyNumberFormat="1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5B594-F2AC-4231-B063-2EB72C54532A}">
  <dimension ref="A2:P18"/>
  <sheetViews>
    <sheetView tabSelected="1" workbookViewId="0">
      <selection activeCell="M20" sqref="M20"/>
    </sheetView>
  </sheetViews>
  <sheetFormatPr baseColWidth="10" defaultRowHeight="15" x14ac:dyDescent="0.25"/>
  <cols>
    <col min="1" max="1" width="11.42578125" style="3"/>
    <col min="2" max="2" width="40.7109375" style="3" customWidth="1"/>
    <col min="3" max="3" width="15.5703125" style="3" customWidth="1"/>
    <col min="4" max="6" width="14.28515625" style="3" bestFit="1" customWidth="1"/>
    <col min="7" max="9" width="15.7109375" style="3" bestFit="1" customWidth="1"/>
    <col min="10" max="12" width="17.28515625" style="3" bestFit="1" customWidth="1"/>
    <col min="13" max="14" width="19.42578125" style="3" bestFit="1" customWidth="1"/>
    <col min="15" max="15" width="12.42578125" style="3" bestFit="1" customWidth="1"/>
    <col min="16" max="16384" width="11.42578125" style="3"/>
  </cols>
  <sheetData>
    <row r="2" spans="2:16" ht="15.75" thickBot="1" x14ac:dyDescent="0.3"/>
    <row r="3" spans="2:16" s="15" customFormat="1" thickBot="1" x14ac:dyDescent="0.25">
      <c r="B3" s="12">
        <v>2025</v>
      </c>
      <c r="C3" s="12" t="s">
        <v>0</v>
      </c>
      <c r="D3" s="12" t="s">
        <v>1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</row>
    <row r="4" spans="2:16" s="15" customFormat="1" ht="19.5" thickBot="1" x14ac:dyDescent="0.35">
      <c r="B4" s="23" t="s">
        <v>20</v>
      </c>
      <c r="C4" s="24">
        <v>-2063293.5220000001</v>
      </c>
      <c r="D4" s="24">
        <f>+C18</f>
        <v>-2214140.5189999994</v>
      </c>
      <c r="E4" s="24">
        <f t="shared" ref="E4:N4" si="0">+D18</f>
        <v>-2189245.9159999993</v>
      </c>
      <c r="F4" s="24">
        <f t="shared" si="0"/>
        <v>-2092348.3129999992</v>
      </c>
      <c r="G4" s="24">
        <f t="shared" si="0"/>
        <v>-2611718.3129999992</v>
      </c>
      <c r="H4" s="24">
        <f t="shared" si="0"/>
        <v>-2983326.3129999992</v>
      </c>
      <c r="I4" s="24">
        <f t="shared" si="0"/>
        <v>-2849853.3129999992</v>
      </c>
      <c r="J4" s="24">
        <f t="shared" si="0"/>
        <v>-1745433.3129999992</v>
      </c>
      <c r="K4" s="24">
        <f t="shared" si="0"/>
        <v>-1295630.3129999992</v>
      </c>
      <c r="L4" s="24">
        <f t="shared" si="0"/>
        <v>-991933.31299999915</v>
      </c>
      <c r="M4" s="24">
        <f t="shared" si="0"/>
        <v>-461930.31299999915</v>
      </c>
      <c r="N4" s="24">
        <f t="shared" si="0"/>
        <v>-130218.31299999915</v>
      </c>
    </row>
    <row r="5" spans="2:16" x14ac:dyDescent="0.25">
      <c r="B5" s="16" t="s">
        <v>23</v>
      </c>
      <c r="C5" s="13">
        <v>2810024</v>
      </c>
      <c r="D5" s="14">
        <v>2629344</v>
      </c>
      <c r="E5" s="14">
        <v>2705305</v>
      </c>
      <c r="F5" s="14">
        <v>2552482</v>
      </c>
      <c r="G5" s="14">
        <v>3663131</v>
      </c>
      <c r="H5" s="14">
        <v>3952919</v>
      </c>
      <c r="I5" s="14">
        <v>4258784</v>
      </c>
      <c r="J5" s="14">
        <v>4238466</v>
      </c>
      <c r="K5" s="14">
        <v>4096454</v>
      </c>
      <c r="L5" s="14">
        <v>4647613</v>
      </c>
      <c r="M5" s="14">
        <v>4490771</v>
      </c>
      <c r="N5" s="20">
        <v>3983021</v>
      </c>
    </row>
    <row r="6" spans="2:16" ht="15.75" thickBot="1" x14ac:dyDescent="0.3">
      <c r="B6" s="17" t="s">
        <v>22</v>
      </c>
      <c r="C6" s="18">
        <v>4516260</v>
      </c>
      <c r="D6" s="19">
        <v>4531191</v>
      </c>
      <c r="E6" s="19">
        <v>4755146</v>
      </c>
      <c r="F6" s="19">
        <v>5849288</v>
      </c>
      <c r="G6" s="19">
        <v>4544333</v>
      </c>
      <c r="H6" s="19">
        <v>4866181</v>
      </c>
      <c r="I6" s="19">
        <v>5681776</v>
      </c>
      <c r="J6" s="19">
        <v>4896964</v>
      </c>
      <c r="K6" s="19">
        <v>4892870</v>
      </c>
      <c r="L6" s="19">
        <v>4848017</v>
      </c>
      <c r="M6" s="19">
        <v>4399765</v>
      </c>
      <c r="N6" s="21">
        <v>4493789</v>
      </c>
    </row>
    <row r="7" spans="2:16" s="4" customFormat="1" ht="15.75" thickBot="1" x14ac:dyDescent="0.3">
      <c r="B7" s="5" t="s">
        <v>12</v>
      </c>
      <c r="C7" s="6">
        <f>SUM(C5:C6)</f>
        <v>7326284</v>
      </c>
      <c r="D7" s="6">
        <f>SUM(D5:D6)</f>
        <v>7160535</v>
      </c>
      <c r="E7" s="6">
        <f t="shared" ref="E7:N7" si="1">SUM(E5:E6)</f>
        <v>7460451</v>
      </c>
      <c r="F7" s="6">
        <f t="shared" si="1"/>
        <v>8401770</v>
      </c>
      <c r="G7" s="6">
        <f t="shared" si="1"/>
        <v>8207464</v>
      </c>
      <c r="H7" s="6">
        <f t="shared" si="1"/>
        <v>8819100</v>
      </c>
      <c r="I7" s="6">
        <f t="shared" si="1"/>
        <v>9940560</v>
      </c>
      <c r="J7" s="6">
        <f t="shared" si="1"/>
        <v>9135430</v>
      </c>
      <c r="K7" s="6">
        <f t="shared" si="1"/>
        <v>8989324</v>
      </c>
      <c r="L7" s="6">
        <f t="shared" si="1"/>
        <v>9495630</v>
      </c>
      <c r="M7" s="6">
        <f t="shared" si="1"/>
        <v>8890536</v>
      </c>
      <c r="N7" s="6">
        <f t="shared" si="1"/>
        <v>8476810</v>
      </c>
      <c r="O7" s="3"/>
      <c r="P7" s="3"/>
    </row>
    <row r="8" spans="2:16" x14ac:dyDescent="0.25">
      <c r="B8" s="7" t="s">
        <v>13</v>
      </c>
      <c r="C8" s="8">
        <v>-25627</v>
      </c>
      <c r="D8" s="8">
        <v>-25627</v>
      </c>
      <c r="E8" s="8">
        <v>-25627</v>
      </c>
      <c r="F8" s="8">
        <v>-25627</v>
      </c>
      <c r="G8" s="8">
        <v>-25627</v>
      </c>
      <c r="H8" s="8">
        <v>-25627</v>
      </c>
      <c r="I8" s="8">
        <v>-25627</v>
      </c>
      <c r="J8" s="8">
        <v>-25627</v>
      </c>
      <c r="K8" s="8">
        <v>-25627</v>
      </c>
      <c r="L8" s="8">
        <v>-25627</v>
      </c>
      <c r="M8" s="8">
        <v>-25627</v>
      </c>
      <c r="N8" s="9">
        <v>-25627</v>
      </c>
    </row>
    <row r="9" spans="2:16" x14ac:dyDescent="0.25">
      <c r="B9" s="7" t="s">
        <v>14</v>
      </c>
      <c r="C9" s="8">
        <v>-260000</v>
      </c>
      <c r="D9" s="8">
        <v>-260000</v>
      </c>
      <c r="E9" s="8">
        <v>-260000</v>
      </c>
      <c r="F9" s="8">
        <v>-260000</v>
      </c>
      <c r="G9" s="8">
        <v>-260000</v>
      </c>
      <c r="H9" s="8">
        <v>-260000</v>
      </c>
      <c r="I9" s="8">
        <v>-260000</v>
      </c>
      <c r="J9" s="8">
        <v>-260000</v>
      </c>
      <c r="K9" s="8">
        <v>-260000</v>
      </c>
      <c r="L9" s="8">
        <v>-260000</v>
      </c>
      <c r="M9" s="8">
        <v>-260000</v>
      </c>
      <c r="N9" s="9">
        <v>-260000</v>
      </c>
    </row>
    <row r="10" spans="2:16" x14ac:dyDescent="0.25">
      <c r="B10" s="7" t="s">
        <v>15</v>
      </c>
      <c r="C10" s="8">
        <v>-243353.60000000001</v>
      </c>
      <c r="D10" s="8">
        <v>0</v>
      </c>
      <c r="E10" s="8">
        <v>0</v>
      </c>
      <c r="F10" s="8">
        <v>-280000</v>
      </c>
      <c r="G10" s="8">
        <v>0</v>
      </c>
      <c r="H10" s="8">
        <v>0</v>
      </c>
      <c r="I10" s="8">
        <f>+F10</f>
        <v>-280000</v>
      </c>
      <c r="J10" s="8">
        <v>0</v>
      </c>
      <c r="K10" s="8">
        <v>0</v>
      </c>
      <c r="L10" s="8">
        <f>+I10</f>
        <v>-280000</v>
      </c>
      <c r="M10" s="8">
        <v>0</v>
      </c>
      <c r="N10" s="9">
        <v>0</v>
      </c>
    </row>
    <row r="11" spans="2:16" x14ac:dyDescent="0.25">
      <c r="B11" s="7" t="s">
        <v>16</v>
      </c>
      <c r="C11" s="8">
        <v>-379167</v>
      </c>
      <c r="D11" s="8">
        <v>-387000</v>
      </c>
      <c r="E11" s="8">
        <v>-400000</v>
      </c>
      <c r="F11" s="8">
        <v>-400000</v>
      </c>
      <c r="G11" s="8">
        <v>-400000</v>
      </c>
      <c r="H11" s="8">
        <v>-400000</v>
      </c>
      <c r="I11" s="8">
        <v>-400000</v>
      </c>
      <c r="J11" s="8">
        <v>-400000</v>
      </c>
      <c r="K11" s="8">
        <v>-400000</v>
      </c>
      <c r="L11" s="8">
        <v>-400000</v>
      </c>
      <c r="M11" s="8">
        <v>-400000</v>
      </c>
      <c r="N11" s="8">
        <v>-400000</v>
      </c>
    </row>
    <row r="12" spans="2:16" x14ac:dyDescent="0.25">
      <c r="B12" s="7" t="s">
        <v>19</v>
      </c>
      <c r="C12" s="8">
        <v>108943</v>
      </c>
      <c r="D12" s="8">
        <v>214913</v>
      </c>
      <c r="E12" s="8">
        <v>0</v>
      </c>
      <c r="F12" s="8">
        <v>44487</v>
      </c>
      <c r="G12" s="8">
        <v>106555</v>
      </c>
      <c r="H12" s="8">
        <v>0</v>
      </c>
      <c r="I12" s="8">
        <v>129487</v>
      </c>
      <c r="J12" s="8">
        <v>0</v>
      </c>
      <c r="K12" s="8">
        <v>0</v>
      </c>
      <c r="L12" s="8">
        <v>0</v>
      </c>
      <c r="M12" s="8">
        <v>126803</v>
      </c>
      <c r="N12" s="9">
        <v>0</v>
      </c>
    </row>
    <row r="13" spans="2:16" x14ac:dyDescent="0.25">
      <c r="B13" s="7" t="s">
        <v>24</v>
      </c>
      <c r="C13" s="8">
        <v>-3000000</v>
      </c>
      <c r="D13" s="8">
        <v>-3000000</v>
      </c>
      <c r="E13" s="8">
        <v>-3000000</v>
      </c>
      <c r="F13" s="8">
        <v>-3500000</v>
      </c>
      <c r="G13" s="8">
        <v>-3500000</v>
      </c>
      <c r="H13" s="8">
        <v>-3500000</v>
      </c>
      <c r="I13" s="8">
        <v>-3500000</v>
      </c>
      <c r="J13" s="8">
        <v>-3500000</v>
      </c>
      <c r="K13" s="8">
        <v>-3500000</v>
      </c>
      <c r="L13" s="8">
        <v>-3500000</v>
      </c>
      <c r="M13" s="8">
        <v>-3500000</v>
      </c>
      <c r="N13" s="8">
        <v>-3500000</v>
      </c>
    </row>
    <row r="14" spans="2:16" x14ac:dyDescent="0.25">
      <c r="B14" s="7" t="s">
        <v>25</v>
      </c>
      <c r="C14" s="8">
        <v>-1500000</v>
      </c>
      <c r="D14" s="8">
        <v>-1500000</v>
      </c>
      <c r="E14" s="8">
        <v>-1500000</v>
      </c>
      <c r="F14" s="8">
        <v>-1500000</v>
      </c>
      <c r="G14" s="8">
        <v>-1500000</v>
      </c>
      <c r="H14" s="8">
        <v>-1500000</v>
      </c>
      <c r="I14" s="8">
        <v>-1500000</v>
      </c>
      <c r="J14" s="8">
        <v>-1500000</v>
      </c>
      <c r="K14" s="8">
        <v>-1500000</v>
      </c>
      <c r="L14" s="8">
        <v>-1500000</v>
      </c>
      <c r="M14" s="8">
        <v>-1500000</v>
      </c>
      <c r="N14" s="8">
        <v>-1500000</v>
      </c>
    </row>
    <row r="15" spans="2:16" ht="15.75" thickBot="1" x14ac:dyDescent="0.3">
      <c r="B15" s="7" t="s">
        <v>18</v>
      </c>
      <c r="C15" s="8">
        <v>-2177926.3969999999</v>
      </c>
      <c r="D15" s="8">
        <v>-2177926.3969999999</v>
      </c>
      <c r="E15" s="8">
        <v>-2177926.3969999999</v>
      </c>
      <c r="F15" s="8">
        <v>-3000000</v>
      </c>
      <c r="G15" s="8">
        <v>-3000000</v>
      </c>
      <c r="H15" s="8">
        <v>-3000000</v>
      </c>
      <c r="I15" s="8">
        <v>-3000000</v>
      </c>
      <c r="J15" s="8">
        <v>-3000000</v>
      </c>
      <c r="K15" s="8">
        <v>-3000000</v>
      </c>
      <c r="L15" s="8">
        <v>-3000000</v>
      </c>
      <c r="M15" s="8">
        <v>-3000000</v>
      </c>
      <c r="N15" s="8">
        <v>-3000000</v>
      </c>
    </row>
    <row r="16" spans="2:16" s="4" customFormat="1" ht="15.75" thickBot="1" x14ac:dyDescent="0.3">
      <c r="B16" s="1" t="s">
        <v>17</v>
      </c>
      <c r="C16" s="6">
        <f t="shared" ref="C16:N16" si="2">SUM(C8:C15)</f>
        <v>-7477130.9969999995</v>
      </c>
      <c r="D16" s="6">
        <f t="shared" si="2"/>
        <v>-7135640.3969999999</v>
      </c>
      <c r="E16" s="10">
        <f t="shared" si="2"/>
        <v>-7363553.3969999999</v>
      </c>
      <c r="F16" s="10">
        <f t="shared" si="2"/>
        <v>-8921140</v>
      </c>
      <c r="G16" s="10">
        <f t="shared" si="2"/>
        <v>-8579072</v>
      </c>
      <c r="H16" s="10">
        <f t="shared" si="2"/>
        <v>-8685627</v>
      </c>
      <c r="I16" s="10">
        <f t="shared" si="2"/>
        <v>-8836140</v>
      </c>
      <c r="J16" s="10">
        <f t="shared" si="2"/>
        <v>-8685627</v>
      </c>
      <c r="K16" s="10">
        <f t="shared" si="2"/>
        <v>-8685627</v>
      </c>
      <c r="L16" s="10">
        <f t="shared" si="2"/>
        <v>-8965627</v>
      </c>
      <c r="M16" s="10">
        <f t="shared" si="2"/>
        <v>-8558824</v>
      </c>
      <c r="N16" s="10">
        <f t="shared" si="2"/>
        <v>-8685627</v>
      </c>
      <c r="O16" s="3"/>
      <c r="P16" s="3"/>
    </row>
    <row r="17" spans="1:16" s="4" customFormat="1" ht="15.75" thickBot="1" x14ac:dyDescent="0.3">
      <c r="A17" s="2"/>
      <c r="B17" s="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3"/>
    </row>
    <row r="18" spans="1:16" s="22" customFormat="1" ht="19.5" thickBot="1" x14ac:dyDescent="0.35">
      <c r="B18" s="23" t="s">
        <v>21</v>
      </c>
      <c r="C18" s="24">
        <f>+C4+C7+C16</f>
        <v>-2214140.5189999994</v>
      </c>
      <c r="D18" s="24">
        <f>+D4+D7+D16</f>
        <v>-2189245.9159999993</v>
      </c>
      <c r="E18" s="24">
        <f t="shared" ref="E18:N18" si="3">+E4+E7+E16</f>
        <v>-2092348.3129999992</v>
      </c>
      <c r="F18" s="24">
        <f t="shared" si="3"/>
        <v>-2611718.3129999992</v>
      </c>
      <c r="G18" s="24">
        <f t="shared" si="3"/>
        <v>-2983326.3129999992</v>
      </c>
      <c r="H18" s="24">
        <f t="shared" si="3"/>
        <v>-2849853.3129999992</v>
      </c>
      <c r="I18" s="24">
        <f t="shared" si="3"/>
        <v>-1745433.3129999992</v>
      </c>
      <c r="J18" s="24">
        <f t="shared" si="3"/>
        <v>-1295630.3129999992</v>
      </c>
      <c r="K18" s="24">
        <f t="shared" si="3"/>
        <v>-991933.31299999915</v>
      </c>
      <c r="L18" s="24">
        <f t="shared" si="3"/>
        <v>-461930.31299999915</v>
      </c>
      <c r="M18" s="24">
        <f t="shared" si="3"/>
        <v>-130218.31299999915</v>
      </c>
      <c r="N18" s="24">
        <f t="shared" si="3"/>
        <v>-339035.31299999915</v>
      </c>
      <c r="O18" s="25"/>
      <c r="P1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TRESORERIE PRCEV.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Othman</dc:creator>
  <cp:lastModifiedBy>Abdallah Belakhoua</cp:lastModifiedBy>
  <dcterms:created xsi:type="dcterms:W3CDTF">2025-02-10T10:24:44Z</dcterms:created>
  <dcterms:modified xsi:type="dcterms:W3CDTF">2025-02-27T14:00:07Z</dcterms:modified>
</cp:coreProperties>
</file>