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1840" windowHeight="13740"/>
  </bookViews>
  <sheets>
    <sheet name="Mouvements" sheetId="1" r:id="rId1"/>
  </sheets>
  <definedNames>
    <definedName name="_xlnm._FilterDatabase" localSheetId="0" hidden="1">Mouvements!$A$2:$L$89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43" i="1"/>
  <c r="L644"/>
  <c r="L645" s="1"/>
  <c r="L646" s="1"/>
  <c r="L647" s="1"/>
  <c r="L648" s="1"/>
  <c r="L649" s="1"/>
  <c r="L650" s="1"/>
  <c r="L651" s="1"/>
  <c r="L652" s="1"/>
  <c r="L653" s="1"/>
  <c r="L654" s="1"/>
  <c r="L655" s="1"/>
  <c r="L656" s="1"/>
  <c r="L657" s="1"/>
  <c r="L658" s="1"/>
  <c r="L659" s="1"/>
  <c r="L660" s="1"/>
  <c r="L661" s="1"/>
  <c r="L662" s="1"/>
  <c r="L663" s="1"/>
  <c r="L664" s="1"/>
  <c r="L665" s="1"/>
  <c r="L666" s="1"/>
  <c r="L667" s="1"/>
  <c r="L668" s="1"/>
  <c r="L669" s="1"/>
  <c r="L670" s="1"/>
  <c r="L671" s="1"/>
  <c r="L672" s="1"/>
  <c r="L673" s="1"/>
  <c r="L674" s="1"/>
  <c r="L675" s="1"/>
  <c r="L676" s="1"/>
  <c r="L677" s="1"/>
  <c r="L678" s="1"/>
  <c r="L679" s="1"/>
  <c r="L680" s="1"/>
  <c r="L681" s="1"/>
  <c r="L682" s="1"/>
  <c r="L683" s="1"/>
  <c r="L684" s="1"/>
  <c r="L685" s="1"/>
  <c r="L686" s="1"/>
  <c r="L687" s="1"/>
  <c r="L688" s="1"/>
  <c r="L689" s="1"/>
  <c r="L690" s="1"/>
  <c r="L691" s="1"/>
  <c r="L692" s="1"/>
  <c r="L693" s="1"/>
  <c r="L694" s="1"/>
  <c r="L695" s="1"/>
  <c r="L696" s="1"/>
  <c r="L697" s="1"/>
  <c r="L698" s="1"/>
  <c r="L699" s="1"/>
  <c r="L700" s="1"/>
  <c r="L701" s="1"/>
  <c r="L702" s="1"/>
  <c r="L703" s="1"/>
  <c r="L704" s="1"/>
  <c r="L705" s="1"/>
  <c r="L706" s="1"/>
  <c r="L707" s="1"/>
  <c r="L708" s="1"/>
  <c r="L709" s="1"/>
  <c r="L710" s="1"/>
  <c r="L711" s="1"/>
  <c r="L712" s="1"/>
  <c r="L713" s="1"/>
  <c r="L714" s="1"/>
  <c r="L715" s="1"/>
  <c r="L642"/>
  <c r="J652"/>
  <c r="L386"/>
  <c r="L387" s="1"/>
  <c r="L388" s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L501" s="1"/>
  <c r="L502" s="1"/>
  <c r="L503" s="1"/>
  <c r="L504" s="1"/>
  <c r="L505" s="1"/>
  <c r="L506" s="1"/>
  <c r="L507" s="1"/>
  <c r="L508" s="1"/>
  <c r="L509" s="1"/>
  <c r="L510" s="1"/>
  <c r="L511" s="1"/>
  <c r="L512" s="1"/>
  <c r="L513" s="1"/>
  <c r="L514" s="1"/>
  <c r="L515" s="1"/>
  <c r="L516" s="1"/>
  <c r="L517" s="1"/>
  <c r="L518" s="1"/>
  <c r="L519" s="1"/>
  <c r="L520" s="1"/>
  <c r="L521" s="1"/>
  <c r="L522" s="1"/>
  <c r="L523" s="1"/>
  <c r="L524" s="1"/>
  <c r="L525" s="1"/>
  <c r="L526" s="1"/>
  <c r="L527" s="1"/>
  <c r="L528" s="1"/>
  <c r="L529" s="1"/>
  <c r="L530" s="1"/>
  <c r="L531" s="1"/>
  <c r="L532" s="1"/>
  <c r="L533" s="1"/>
  <c r="L534" s="1"/>
  <c r="L535" s="1"/>
  <c r="L536" s="1"/>
  <c r="L537" s="1"/>
  <c r="L538" s="1"/>
  <c r="L539" s="1"/>
  <c r="L540" s="1"/>
  <c r="L541" s="1"/>
  <c r="L542" s="1"/>
  <c r="L543" s="1"/>
  <c r="L544" s="1"/>
  <c r="L545" s="1"/>
  <c r="L546" s="1"/>
  <c r="L547" s="1"/>
  <c r="L548" s="1"/>
  <c r="L549" s="1"/>
  <c r="L550" s="1"/>
  <c r="L551" s="1"/>
  <c r="L552" s="1"/>
  <c r="L553" s="1"/>
  <c r="L554" s="1"/>
  <c r="L555" s="1"/>
  <c r="L556" s="1"/>
  <c r="L557" s="1"/>
  <c r="L558" s="1"/>
  <c r="L559" s="1"/>
  <c r="L560" s="1"/>
  <c r="L561" s="1"/>
  <c r="L562" s="1"/>
  <c r="L563" s="1"/>
  <c r="L564" s="1"/>
  <c r="L565" s="1"/>
  <c r="L566" s="1"/>
  <c r="L567" s="1"/>
  <c r="L568" s="1"/>
  <c r="L569" s="1"/>
  <c r="L570" s="1"/>
  <c r="L571" s="1"/>
  <c r="L572" s="1"/>
  <c r="L573" s="1"/>
  <c r="L574" s="1"/>
  <c r="L575" s="1"/>
  <c r="L576" s="1"/>
  <c r="L577" s="1"/>
  <c r="L578" s="1"/>
  <c r="L579" s="1"/>
  <c r="L580" s="1"/>
  <c r="L581" s="1"/>
  <c r="L582" s="1"/>
  <c r="L583" s="1"/>
  <c r="L584" s="1"/>
  <c r="L585" s="1"/>
  <c r="L586" s="1"/>
  <c r="L587" s="1"/>
  <c r="L588" s="1"/>
  <c r="L589" s="1"/>
  <c r="L590" s="1"/>
  <c r="L591" s="1"/>
  <c r="L592" s="1"/>
  <c r="L593" s="1"/>
  <c r="L594" s="1"/>
  <c r="L595" s="1"/>
  <c r="L596" s="1"/>
  <c r="L597" s="1"/>
  <c r="L598" s="1"/>
  <c r="L599" s="1"/>
  <c r="L600" s="1"/>
  <c r="L601" s="1"/>
  <c r="L602" s="1"/>
  <c r="L603" s="1"/>
  <c r="L604" s="1"/>
  <c r="L605" s="1"/>
  <c r="L606" s="1"/>
  <c r="L607" s="1"/>
  <c r="L608" s="1"/>
  <c r="L609" s="1"/>
  <c r="L610" s="1"/>
  <c r="L611" s="1"/>
  <c r="L612" s="1"/>
  <c r="L613" s="1"/>
  <c r="L614" s="1"/>
  <c r="L615" s="1"/>
  <c r="L616" s="1"/>
  <c r="L617" s="1"/>
  <c r="L618" s="1"/>
  <c r="L619" s="1"/>
  <c r="L620" s="1"/>
  <c r="L621" s="1"/>
  <c r="L622" s="1"/>
  <c r="L623" s="1"/>
  <c r="L624" s="1"/>
  <c r="L625" s="1"/>
  <c r="L626" s="1"/>
  <c r="L627" s="1"/>
  <c r="L628" s="1"/>
  <c r="L629" s="1"/>
  <c r="L630" s="1"/>
  <c r="L631" s="1"/>
  <c r="L632" s="1"/>
  <c r="L633" s="1"/>
  <c r="L634" s="1"/>
  <c r="L635" s="1"/>
  <c r="L636" s="1"/>
  <c r="L637" s="1"/>
  <c r="L638" s="1"/>
  <c r="L639" s="1"/>
  <c r="L640" s="1"/>
  <c r="L385"/>
  <c r="L286"/>
  <c r="L287"/>
  <c r="L288" s="1"/>
  <c r="L289" s="1"/>
  <c r="L290" s="1"/>
  <c r="L291" s="1"/>
  <c r="L292" s="1"/>
  <c r="L293" s="1"/>
  <c r="L294" s="1"/>
  <c r="L295" s="1"/>
  <c r="L296" s="1"/>
  <c r="L297" s="1"/>
  <c r="L298" s="1"/>
  <c r="L299" s="1"/>
  <c r="L300" s="1"/>
  <c r="L301" s="1"/>
  <c r="L302" s="1"/>
  <c r="L303" s="1"/>
  <c r="L304" s="1"/>
  <c r="L305" s="1"/>
  <c r="L306" s="1"/>
  <c r="L307" s="1"/>
  <c r="L308" s="1"/>
  <c r="L309" s="1"/>
  <c r="L310" s="1"/>
  <c r="L311" s="1"/>
  <c r="L312" s="1"/>
  <c r="L313" s="1"/>
  <c r="L314" s="1"/>
  <c r="L315" s="1"/>
  <c r="L316" s="1"/>
  <c r="L317" s="1"/>
  <c r="L318" s="1"/>
  <c r="L319" s="1"/>
  <c r="L320" s="1"/>
  <c r="L321" s="1"/>
  <c r="L322" s="1"/>
  <c r="L323" s="1"/>
  <c r="L324" s="1"/>
  <c r="L325" s="1"/>
  <c r="L326" s="1"/>
  <c r="L327" s="1"/>
  <c r="L328" s="1"/>
  <c r="L329" s="1"/>
  <c r="L330" s="1"/>
  <c r="L331" s="1"/>
  <c r="L332" s="1"/>
  <c r="L333" s="1"/>
  <c r="L334" s="1"/>
  <c r="L335" s="1"/>
  <c r="L336" s="1"/>
  <c r="L337" s="1"/>
  <c r="L338" s="1"/>
  <c r="L339" s="1"/>
  <c r="L340" s="1"/>
  <c r="L341" s="1"/>
  <c r="L342" s="1"/>
  <c r="L343" s="1"/>
  <c r="L344" s="1"/>
  <c r="L345" s="1"/>
  <c r="L346" s="1"/>
  <c r="L347" s="1"/>
  <c r="L348" s="1"/>
  <c r="L349" s="1"/>
  <c r="L350" s="1"/>
  <c r="L351" s="1"/>
  <c r="L352" s="1"/>
  <c r="L353" s="1"/>
  <c r="L354" s="1"/>
  <c r="L355" s="1"/>
  <c r="L356" s="1"/>
  <c r="L357" s="1"/>
  <c r="L358" s="1"/>
  <c r="L359" s="1"/>
  <c r="L360" s="1"/>
  <c r="L361" s="1"/>
  <c r="L362" s="1"/>
  <c r="L363" s="1"/>
  <c r="L364" s="1"/>
  <c r="L365" s="1"/>
  <c r="L366" s="1"/>
  <c r="L367" s="1"/>
  <c r="L368" s="1"/>
  <c r="L369" s="1"/>
  <c r="L370" s="1"/>
  <c r="L371" s="1"/>
  <c r="L372" s="1"/>
  <c r="L373" s="1"/>
  <c r="L374" s="1"/>
  <c r="L375" s="1"/>
  <c r="L376" s="1"/>
  <c r="L377" s="1"/>
  <c r="L378" s="1"/>
  <c r="L379" s="1"/>
  <c r="L380" s="1"/>
  <c r="L381" s="1"/>
  <c r="L382" s="1"/>
  <c r="L383" s="1"/>
  <c r="L384" s="1"/>
  <c r="L3"/>
  <c r="L4" s="1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J1" l="1"/>
  <c r="L94" l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135" s="1"/>
  <c r="L136" s="1"/>
  <c r="L137" s="1"/>
  <c r="L138" s="1"/>
  <c r="L139" s="1"/>
  <c r="L140" s="1"/>
  <c r="L141" s="1"/>
  <c r="L142" s="1"/>
  <c r="L143" s="1"/>
  <c r="L144" s="1"/>
  <c r="L145" s="1"/>
  <c r="L146" s="1"/>
  <c r="L147" s="1"/>
  <c r="L148" s="1"/>
  <c r="L149" s="1"/>
  <c r="L150" s="1"/>
  <c r="L151" s="1"/>
  <c r="L152" s="1"/>
  <c r="L153" s="1"/>
  <c r="L154" s="1"/>
  <c r="L155" s="1"/>
  <c r="L156" s="1"/>
  <c r="L157" s="1"/>
  <c r="L158" s="1"/>
  <c r="L159" s="1"/>
  <c r="L160" s="1"/>
  <c r="L161" s="1"/>
  <c r="L162" s="1"/>
  <c r="L163" s="1"/>
  <c r="L164" s="1"/>
  <c r="L165" s="1"/>
  <c r="L166" s="1"/>
  <c r="L167" s="1"/>
  <c r="L168" s="1"/>
  <c r="L169" s="1"/>
  <c r="L170" s="1"/>
  <c r="L171" s="1"/>
  <c r="L172" s="1"/>
  <c r="L173" s="1"/>
  <c r="L174" s="1"/>
  <c r="L175" s="1"/>
  <c r="L176" s="1"/>
  <c r="L177" s="1"/>
  <c r="L178" s="1"/>
  <c r="L179" s="1"/>
  <c r="L180" s="1"/>
  <c r="L181" s="1"/>
  <c r="L182" s="1"/>
  <c r="L183" s="1"/>
  <c r="L184" s="1"/>
  <c r="L185" s="1"/>
  <c r="L186" l="1"/>
  <c r="L187" l="1"/>
  <c r="L188" s="1"/>
  <c r="L189" l="1"/>
  <c r="L190" s="1"/>
  <c r="L191" s="1"/>
  <c r="L192" s="1"/>
  <c r="L193" s="1"/>
  <c r="L194" s="1"/>
  <c r="L195" s="1"/>
  <c r="L196" s="1"/>
  <c r="L197" s="1"/>
  <c r="L198" s="1"/>
  <c r="L199" s="1"/>
  <c r="L200" s="1"/>
  <c r="L201" s="1"/>
  <c r="L202" s="1"/>
  <c r="L203" s="1"/>
  <c r="L204" s="1"/>
  <c r="L205" s="1"/>
  <c r="L206" s="1"/>
  <c r="L207" s="1"/>
  <c r="L208" s="1"/>
  <c r="L209" s="1"/>
  <c r="L210" s="1"/>
  <c r="L211" s="1"/>
  <c r="L212" l="1"/>
  <c r="L213" s="1"/>
  <c r="L214" s="1"/>
  <c r="L215" s="1"/>
  <c r="L216" s="1"/>
  <c r="L217" l="1"/>
  <c r="L218" s="1"/>
  <c r="L219" l="1"/>
  <c r="L220" s="1"/>
  <c r="L221" l="1"/>
  <c r="L222" l="1"/>
  <c r="L223" l="1"/>
  <c r="L224" s="1"/>
  <c r="L225" l="1"/>
  <c r="L226" s="1"/>
  <c r="L227" l="1"/>
  <c r="L228" s="1"/>
  <c r="L229" s="1"/>
  <c r="L230" s="1"/>
  <c r="L231" s="1"/>
  <c r="L232" s="1"/>
  <c r="L233" s="1"/>
  <c r="L234" s="1"/>
  <c r="L235" s="1"/>
  <c r="L236" s="1"/>
  <c r="L237" s="1"/>
  <c r="L238" s="1"/>
  <c r="L239" s="1"/>
  <c r="L240" s="1"/>
  <c r="L241" s="1"/>
  <c r="L242" s="1"/>
  <c r="L243" s="1"/>
  <c r="L244" s="1"/>
  <c r="L245" s="1"/>
  <c r="L246" s="1"/>
  <c r="L247" s="1"/>
  <c r="L248" s="1"/>
  <c r="L249" s="1"/>
  <c r="L250" s="1"/>
  <c r="L251" s="1"/>
  <c r="L252" s="1"/>
  <c r="L253" s="1"/>
  <c r="L254" s="1"/>
  <c r="L255" s="1"/>
  <c r="L256" s="1"/>
  <c r="L257" s="1"/>
  <c r="L258" s="1"/>
  <c r="L259" s="1"/>
  <c r="L260" l="1"/>
  <c r="L261" s="1"/>
  <c r="L262" s="1"/>
  <c r="L263" s="1"/>
  <c r="L264" s="1"/>
  <c r="L265" l="1"/>
  <c r="L266" s="1"/>
  <c r="L267" s="1"/>
  <c r="L268" s="1"/>
  <c r="L269" s="1"/>
  <c r="L270" s="1"/>
  <c r="L271" s="1"/>
  <c r="L272" s="1"/>
  <c r="L273" l="1"/>
  <c r="L274" s="1"/>
  <c r="L275" s="1"/>
  <c r="L276" l="1"/>
  <c r="L277" l="1"/>
  <c r="L278" s="1"/>
  <c r="L279" s="1"/>
  <c r="L280" s="1"/>
  <c r="L281" s="1"/>
  <c r="L282" s="1"/>
  <c r="L283" l="1"/>
  <c r="L284" l="1"/>
  <c r="L285" s="1"/>
</calcChain>
</file>

<file path=xl/sharedStrings.xml><?xml version="1.0" encoding="utf-8"?>
<sst xmlns="http://schemas.openxmlformats.org/spreadsheetml/2006/main" count="2219" uniqueCount="1300">
  <si>
    <t>Date opération</t>
  </si>
  <si>
    <t>Date Valeur</t>
  </si>
  <si>
    <t>Intitulé</t>
  </si>
  <si>
    <t>Référence</t>
  </si>
  <si>
    <t>REFERENCEFINANCIERE</t>
  </si>
  <si>
    <t>Bénéficiaire</t>
  </si>
  <si>
    <t>RIB Vis a vis</t>
  </si>
  <si>
    <t>Débit</t>
  </si>
  <si>
    <t>Crédit</t>
  </si>
  <si>
    <t>03/06/2024</t>
  </si>
  <si>
    <t>31/05/2024</t>
  </si>
  <si>
    <t xml:space="preserve">REG CHEQUE N? 0012034            </t>
  </si>
  <si>
    <t>12034</t>
  </si>
  <si>
    <t>Z0788134087</t>
  </si>
  <si>
    <t>000000012034</t>
  </si>
  <si>
    <t xml:space="preserve">STE LAB EQUIPEMENT             </t>
  </si>
  <si>
    <t>10106045231527878897</t>
  </si>
  <si>
    <t xml:space="preserve">REG CHEQUE N? 0011980            </t>
  </si>
  <si>
    <t>11980</t>
  </si>
  <si>
    <t>Z0788217686</t>
  </si>
  <si>
    <t>000000011980</t>
  </si>
  <si>
    <t xml:space="preserve">STE ESILAB                     </t>
  </si>
  <si>
    <t>04/06/2024</t>
  </si>
  <si>
    <t xml:space="preserve">ENCAISSEMENT CHEQUE N?0003004    </t>
  </si>
  <si>
    <t>3004</t>
  </si>
  <si>
    <t>Z0788132093</t>
  </si>
  <si>
    <t>000000003004</t>
  </si>
  <si>
    <t xml:space="preserve">SOCIETE NOUVELLE DES ACCUMU NOUR </t>
  </si>
  <si>
    <t>23008100800577500192</t>
  </si>
  <si>
    <t xml:space="preserve">REG CHEQUE N? 0011638            </t>
  </si>
  <si>
    <t>11638</t>
  </si>
  <si>
    <t>Z0788307694</t>
  </si>
  <si>
    <t>000000011638</t>
  </si>
  <si>
    <t xml:space="preserve">2RE                            </t>
  </si>
  <si>
    <t xml:space="preserve">REG CHEQUE N? 0012404            </t>
  </si>
  <si>
    <t>12404</t>
  </si>
  <si>
    <t>Z0788224471</t>
  </si>
  <si>
    <t>000000012404</t>
  </si>
  <si>
    <t xml:space="preserve">STE NOUR TRANSPORT ET COLLECTE </t>
  </si>
  <si>
    <t xml:space="preserve">REG CHEQUE N? 0011427            </t>
  </si>
  <si>
    <t>11427</t>
  </si>
  <si>
    <t>Z0788224494</t>
  </si>
  <si>
    <t>000000011427</t>
  </si>
  <si>
    <t xml:space="preserve">REG CHEQUE N? 0011428            </t>
  </si>
  <si>
    <t>11428</t>
  </si>
  <si>
    <t>Z0788323510</t>
  </si>
  <si>
    <t>000000011428</t>
  </si>
  <si>
    <t xml:space="preserve">REG CHEQUE N? 0011033            </t>
  </si>
  <si>
    <t>11033</t>
  </si>
  <si>
    <t>Z0788323593</t>
  </si>
  <si>
    <t>000000011033</t>
  </si>
  <si>
    <t xml:space="preserve">REG CHEQUE N? 0011988            </t>
  </si>
  <si>
    <t>11988</t>
  </si>
  <si>
    <t>Z0788323692</t>
  </si>
  <si>
    <t>000000011988</t>
  </si>
  <si>
    <t xml:space="preserve">REG CHEQUE N? 0012345            </t>
  </si>
  <si>
    <t>12345</t>
  </si>
  <si>
    <t>Z0788328828</t>
  </si>
  <si>
    <t>000000012345</t>
  </si>
  <si>
    <t xml:space="preserve">KAMEL BEN MBAREK               </t>
  </si>
  <si>
    <t xml:space="preserve">REG CHEQUE N? 0012406            </t>
  </si>
  <si>
    <t>12406</t>
  </si>
  <si>
    <t>Z0788328673</t>
  </si>
  <si>
    <t>000000012406</t>
  </si>
  <si>
    <t>05/06/2024</t>
  </si>
  <si>
    <t xml:space="preserve">RETRAIT ESP EN DIN CHQ N?0012431 </t>
  </si>
  <si>
    <t>12431</t>
  </si>
  <si>
    <t>Z0789232499</t>
  </si>
  <si>
    <t>000000012431</t>
  </si>
  <si>
    <t>JAFER JAFER Dépenses courantes</t>
  </si>
  <si>
    <t xml:space="preserve">RETRAIT ESP EN DIN CHQ N?0012407 </t>
  </si>
  <si>
    <t>12407</t>
  </si>
  <si>
    <t>Z0789233362</t>
  </si>
  <si>
    <t>000000012407</t>
  </si>
  <si>
    <t xml:space="preserve">RETRAIT ESP EN DIN CHQ N?0012433 </t>
  </si>
  <si>
    <t>12433</t>
  </si>
  <si>
    <t>Z0789347499</t>
  </si>
  <si>
    <t>000000012433</t>
  </si>
  <si>
    <t xml:space="preserve">NASSIM TAKROUNI </t>
  </si>
  <si>
    <t xml:space="preserve">CERTIF CHEQUE CLIENTELE 0012428 REC DOUA   </t>
  </si>
  <si>
    <t>Z0789114781</t>
  </si>
  <si>
    <t xml:space="preserve">REC DOUA </t>
  </si>
  <si>
    <t xml:space="preserve">CERTIF CHEQUE CLIENTELE 0012409 REC DOUA   </t>
  </si>
  <si>
    <t>Z0789061476</t>
  </si>
  <si>
    <t xml:space="preserve">CERTIF CHEQUE CLIENTELE 0012408 REC DOUA   </t>
  </si>
  <si>
    <t>Z0789061640</t>
  </si>
  <si>
    <t xml:space="preserve">CERTIF CHEQUE CLIENTELE 0012413 REC DOUA   </t>
  </si>
  <si>
    <t>Z0789061676</t>
  </si>
  <si>
    <t xml:space="preserve">REG CHEQUE N? 0012360            </t>
  </si>
  <si>
    <t>12360</t>
  </si>
  <si>
    <t>Z0789288781</t>
  </si>
  <si>
    <t>000000012360</t>
  </si>
  <si>
    <t xml:space="preserve">CCI CAP BON ZAGHOUAN </t>
  </si>
  <si>
    <t xml:space="preserve">REG CHEQUE N? 0012295            </t>
  </si>
  <si>
    <t>12295</t>
  </si>
  <si>
    <t>Z0789300895</t>
  </si>
  <si>
    <t>000000012295</t>
  </si>
  <si>
    <t xml:space="preserve">SONED                          </t>
  </si>
  <si>
    <t xml:space="preserve">REG CHEQUE N? 0012430            </t>
  </si>
  <si>
    <t>12430</t>
  </si>
  <si>
    <t>Z0789230315</t>
  </si>
  <si>
    <t>000000012430</t>
  </si>
  <si>
    <t xml:space="preserve">STE TUNIWORLD AIRSEA           </t>
  </si>
  <si>
    <t xml:space="preserve">REG CHEQUE N? 0012388            </t>
  </si>
  <si>
    <t>12388</t>
  </si>
  <si>
    <t>Z0789234587</t>
  </si>
  <si>
    <t>000000012388</t>
  </si>
  <si>
    <t xml:space="preserve">BEN GABSIA RAFIKA RAFIKA       </t>
  </si>
  <si>
    <t xml:space="preserve">REG CHEQUE N? 0012384            </t>
  </si>
  <si>
    <t>12384</t>
  </si>
  <si>
    <t>Z0789295270</t>
  </si>
  <si>
    <t>000000012384</t>
  </si>
  <si>
    <t xml:space="preserve">TRESORERIE GENERALE DE TUNIS   </t>
  </si>
  <si>
    <t xml:space="preserve">REG CHEQUE N? 0012389            </t>
  </si>
  <si>
    <t>12389</t>
  </si>
  <si>
    <t>Z0789294652</t>
  </si>
  <si>
    <t>000000012389</t>
  </si>
  <si>
    <t xml:space="preserve">SINDBAD TRANSWORLD SERVICES    </t>
  </si>
  <si>
    <t xml:space="preserve">REG CHEQUE N? 0012303            </t>
  </si>
  <si>
    <t>12303</t>
  </si>
  <si>
    <t>Z0789251926</t>
  </si>
  <si>
    <t>000000012303</t>
  </si>
  <si>
    <t xml:space="preserve">S.T.T.A.T S.A </t>
  </si>
  <si>
    <t xml:space="preserve">REG CHEQUE N? 0012417            </t>
  </si>
  <si>
    <t>12417</t>
  </si>
  <si>
    <t>Z0789233227</t>
  </si>
  <si>
    <t>000000012417</t>
  </si>
  <si>
    <t xml:space="preserve">BOUDRIGA CHOKRI EXPRESS TRANSI </t>
  </si>
  <si>
    <t xml:space="preserve">REG CHEQUE N? 0012378            </t>
  </si>
  <si>
    <t>12378</t>
  </si>
  <si>
    <t>Z0789236873</t>
  </si>
  <si>
    <t>000000012378</t>
  </si>
  <si>
    <t xml:space="preserve">REGLEMENT EFFET N?009985577797 </t>
  </si>
  <si>
    <t>9985577797</t>
  </si>
  <si>
    <t>Z0789124756</t>
  </si>
  <si>
    <t>09985577797</t>
  </si>
  <si>
    <t xml:space="preserve">LYS IMPRESSION                 </t>
  </si>
  <si>
    <t>08209000361000619070</t>
  </si>
  <si>
    <t xml:space="preserve">REGLEMENT EFFET N?010080369204 </t>
  </si>
  <si>
    <t>10080369204</t>
  </si>
  <si>
    <t>Z0789338342</t>
  </si>
  <si>
    <t xml:space="preserve">ACT DISTRIBUTION               </t>
  </si>
  <si>
    <t>12000000003301267541</t>
  </si>
  <si>
    <t xml:space="preserve">REGLEMENT EFFET N?009985575275 </t>
  </si>
  <si>
    <t>9985575275</t>
  </si>
  <si>
    <t>Z0789124591</t>
  </si>
  <si>
    <t>09985575275</t>
  </si>
  <si>
    <t xml:space="preserve">GENERAL INCENDIE PROTECTION    </t>
  </si>
  <si>
    <t>07101001610110497103</t>
  </si>
  <si>
    <t xml:space="preserve">REGLEMENT EFFET N?010080372017 </t>
  </si>
  <si>
    <t>10080372017</t>
  </si>
  <si>
    <t>Z0789124925</t>
  </si>
  <si>
    <t xml:space="preserve">L'EQUIPEMENT MODERNE           </t>
  </si>
  <si>
    <t>11004000111300278840</t>
  </si>
  <si>
    <t xml:space="preserve">REGLEMENT EFFET N?009985576148 </t>
  </si>
  <si>
    <t>9985576148</t>
  </si>
  <si>
    <t>Z0789124712</t>
  </si>
  <si>
    <t>09985576148</t>
  </si>
  <si>
    <t xml:space="preserve">SOCIETE HYDRO-WATER            </t>
  </si>
  <si>
    <t>20006060001121399631</t>
  </si>
  <si>
    <t xml:space="preserve">REGLEMENT EFFET N?010080370659 </t>
  </si>
  <si>
    <t>10080370659</t>
  </si>
  <si>
    <t>Z0789124810</t>
  </si>
  <si>
    <t xml:space="preserve">REGLEMENT EFFET N?010080370465 </t>
  </si>
  <si>
    <t>10080370465</t>
  </si>
  <si>
    <t>Z0789337706</t>
  </si>
  <si>
    <t xml:space="preserve">STE CAIS SARL                  </t>
  </si>
  <si>
    <t>32039788358129387124</t>
  </si>
  <si>
    <t xml:space="preserve">REGLEMENT EFFET N?009985576245 </t>
  </si>
  <si>
    <t>9985576245</t>
  </si>
  <si>
    <t>Z0789337904</t>
  </si>
  <si>
    <t>09985576245</t>
  </si>
  <si>
    <t xml:space="preserve">STIRELEC COMMERCE              </t>
  </si>
  <si>
    <t>12000000003301588029</t>
  </si>
  <si>
    <t>10080371532</t>
  </si>
  <si>
    <t>Z0789338038</t>
  </si>
  <si>
    <t xml:space="preserve">TUNISIE VEHICULES INDUSTRIELS  </t>
  </si>
  <si>
    <t>12036000003301950741</t>
  </si>
  <si>
    <t>FINASS</t>
  </si>
  <si>
    <t>1324</t>
  </si>
  <si>
    <t>2364</t>
  </si>
  <si>
    <t>2649</t>
  </si>
  <si>
    <t>2491</t>
  </si>
  <si>
    <t>2610</t>
  </si>
  <si>
    <t>ASS GR STA</t>
  </si>
  <si>
    <t>4941</t>
  </si>
  <si>
    <t>4937</t>
  </si>
  <si>
    <t>5050</t>
  </si>
  <si>
    <t>5429</t>
  </si>
  <si>
    <t>5985</t>
  </si>
  <si>
    <t>6359</t>
  </si>
  <si>
    <t>TR02250</t>
  </si>
  <si>
    <t>0009013</t>
  </si>
  <si>
    <t>0009049</t>
  </si>
  <si>
    <t>remb pret</t>
  </si>
  <si>
    <t>0009544</t>
  </si>
  <si>
    <t>10203</t>
  </si>
  <si>
    <t>10238</t>
  </si>
  <si>
    <t>vi00531</t>
  </si>
  <si>
    <t>0011712</t>
  </si>
  <si>
    <t>0012154</t>
  </si>
  <si>
    <t>0012213</t>
  </si>
  <si>
    <t>0012208</t>
  </si>
  <si>
    <t>0012210</t>
  </si>
  <si>
    <t>0012237</t>
  </si>
  <si>
    <t>0012236</t>
  </si>
  <si>
    <t>0012242</t>
  </si>
  <si>
    <t>0012243</t>
  </si>
  <si>
    <t>12285</t>
  </si>
  <si>
    <t>10871</t>
  </si>
  <si>
    <t>12331</t>
  </si>
  <si>
    <t>12342</t>
  </si>
  <si>
    <t>12245</t>
  </si>
  <si>
    <t>12239</t>
  </si>
  <si>
    <t>12215</t>
  </si>
  <si>
    <t>12151</t>
  </si>
  <si>
    <t>11209</t>
  </si>
  <si>
    <t>12289</t>
  </si>
  <si>
    <t>11121</t>
  </si>
  <si>
    <t>12006</t>
  </si>
  <si>
    <t xml:space="preserve">12339 </t>
  </si>
  <si>
    <t>12355</t>
  </si>
  <si>
    <t>12387</t>
  </si>
  <si>
    <t>12390</t>
  </si>
  <si>
    <t>12315</t>
  </si>
  <si>
    <t>12369</t>
  </si>
  <si>
    <t>12314</t>
  </si>
  <si>
    <t>5620561316</t>
  </si>
  <si>
    <t>5621560076</t>
  </si>
  <si>
    <t>5621566031</t>
  </si>
  <si>
    <t>5622561149</t>
  </si>
  <si>
    <t>5622561196</t>
  </si>
  <si>
    <t>JL230403000001</t>
  </si>
  <si>
    <t>5623560503</t>
  </si>
  <si>
    <t>5623561001</t>
  </si>
  <si>
    <t>5623561114</t>
  </si>
  <si>
    <t>5623568147</t>
  </si>
  <si>
    <t>5624561324</t>
  </si>
  <si>
    <t>5624561679</t>
  </si>
  <si>
    <t>5624561702</t>
  </si>
  <si>
    <t>5624561723</t>
  </si>
  <si>
    <t>5624561720</t>
  </si>
  <si>
    <t>5624561767</t>
  </si>
  <si>
    <t>5624561768</t>
  </si>
  <si>
    <t>5624561763</t>
  </si>
  <si>
    <t>5624561762</t>
  </si>
  <si>
    <t>5624561848</t>
  </si>
  <si>
    <t>5624561850</t>
  </si>
  <si>
    <t xml:space="preserve">5624561883  </t>
  </si>
  <si>
    <t>5624561885</t>
  </si>
  <si>
    <t>5624561886</t>
  </si>
  <si>
    <t>5624561888</t>
  </si>
  <si>
    <t xml:space="preserve">5624561893  </t>
  </si>
  <si>
    <t>5624561903</t>
  </si>
  <si>
    <t>5624561905</t>
  </si>
  <si>
    <t>5624561908</t>
  </si>
  <si>
    <t>5624561909</t>
  </si>
  <si>
    <t>5624561911</t>
  </si>
  <si>
    <t>02/05/2024</t>
  </si>
  <si>
    <t>18/12/2023</t>
  </si>
  <si>
    <t>20/05/2024</t>
  </si>
  <si>
    <t>23/01/2024</t>
  </si>
  <si>
    <t>23/05/2024</t>
  </si>
  <si>
    <t>29/04/2024</t>
  </si>
  <si>
    <t>30/05/2024</t>
  </si>
  <si>
    <t xml:space="preserve">REG CHEQUE N? 0009013            </t>
  </si>
  <si>
    <t xml:space="preserve">RETRAIT ESP EN DIN CHQ N?0010909 </t>
  </si>
  <si>
    <t>BLOCAGE</t>
  </si>
  <si>
    <t xml:space="preserve">VIREMENT RECU MSC- MEDITERRANEAN </t>
  </si>
  <si>
    <t xml:space="preserve">VIREMENT RECUS MANUELS           </t>
  </si>
  <si>
    <t xml:space="preserve">PRELEVEMENT ATL                  </t>
  </si>
  <si>
    <t xml:space="preserve">REG CHEQUE N? 0011170            </t>
  </si>
  <si>
    <t xml:space="preserve">VIREMENT RECU CNFCPP             </t>
  </si>
  <si>
    <t xml:space="preserve">REG CHEQUE N? 0012027            </t>
  </si>
  <si>
    <t xml:space="preserve">REG CHEQUE N? 0012342            </t>
  </si>
  <si>
    <t xml:space="preserve">REG CHEQUE N? 0012289            </t>
  </si>
  <si>
    <t xml:space="preserve">REG CHEQUE N? 0012331            </t>
  </si>
  <si>
    <t xml:space="preserve">REG CHEQUE N? 0012293            </t>
  </si>
  <si>
    <t>Solde progressif</t>
  </si>
  <si>
    <t>07/06/2024</t>
  </si>
  <si>
    <t>10/06/2024</t>
  </si>
  <si>
    <t xml:space="preserve">ENCAISSEMENT CHEQUE N?0010336    </t>
  </si>
  <si>
    <t>10336</t>
  </si>
  <si>
    <t>Z0790193219</t>
  </si>
  <si>
    <t>000000010336</t>
  </si>
  <si>
    <t>10106045231504578818</t>
  </si>
  <si>
    <t xml:space="preserve">ENCAISSEMENT CHEQUE N?0002327    </t>
  </si>
  <si>
    <t>2327</t>
  </si>
  <si>
    <t>Z0790058979</t>
  </si>
  <si>
    <t>000000002327</t>
  </si>
  <si>
    <t>10500002023467878896</t>
  </si>
  <si>
    <t xml:space="preserve">ENCAISSEMENT CHEQUE N?0000986    </t>
  </si>
  <si>
    <t>986</t>
  </si>
  <si>
    <t>Z0790114808</t>
  </si>
  <si>
    <t>000000000986</t>
  </si>
  <si>
    <t>10705007047048978858</t>
  </si>
  <si>
    <t xml:space="preserve">ENCAISSEMENT CHEQUE N?0001007    </t>
  </si>
  <si>
    <t>1007</t>
  </si>
  <si>
    <t>Z0790231273</t>
  </si>
  <si>
    <t>000000001007</t>
  </si>
  <si>
    <t>10800021118878278886</t>
  </si>
  <si>
    <t xml:space="preserve">ENCAISSEMENT CHEQUE N?0002911    </t>
  </si>
  <si>
    <t>2911</t>
  </si>
  <si>
    <t>Z0790033747</t>
  </si>
  <si>
    <t>000000002911</t>
  </si>
  <si>
    <t>10000000081163578805</t>
  </si>
  <si>
    <t xml:space="preserve">ENCAISSEMENT CHEQUE N?0005315    </t>
  </si>
  <si>
    <t>5315</t>
  </si>
  <si>
    <t>Z0790035535</t>
  </si>
  <si>
    <t>000000005315</t>
  </si>
  <si>
    <t>10700039203919978829</t>
  </si>
  <si>
    <t>06/06/2024</t>
  </si>
  <si>
    <t>VIR EMIS TND FAC 2478+9029 REGLEM</t>
  </si>
  <si>
    <t>M0003136017</t>
  </si>
  <si>
    <t>Z0789947964</t>
  </si>
  <si>
    <t>CERCINA VOYAGE REGLEMENT</t>
  </si>
  <si>
    <t>08004000621052005690</t>
  </si>
  <si>
    <t xml:space="preserve">REG CHEQUE N? 0012184            </t>
  </si>
  <si>
    <t>12184</t>
  </si>
  <si>
    <t>Z0790191057</t>
  </si>
  <si>
    <t>000000012184</t>
  </si>
  <si>
    <t xml:space="preserve">STE CHIMEX </t>
  </si>
  <si>
    <t xml:space="preserve">REG CHEQUE N? 0012122            </t>
  </si>
  <si>
    <t>12122</t>
  </si>
  <si>
    <t>Z0790195648</t>
  </si>
  <si>
    <t>000000012122</t>
  </si>
  <si>
    <t xml:space="preserve">REG CHEQUE N? 0012370            </t>
  </si>
  <si>
    <t>12370</t>
  </si>
  <si>
    <t>Z0790207652</t>
  </si>
  <si>
    <t>000000012370</t>
  </si>
  <si>
    <t xml:space="preserve">MABRAY                         </t>
  </si>
  <si>
    <t xml:space="preserve">CERTIF CHEQUE CLIENTELE 0012443 REC DOUA   </t>
  </si>
  <si>
    <t>Z0790038229</t>
  </si>
  <si>
    <t xml:space="preserve">RETRAIT ESP EN DIN CHQ N?0012455 </t>
  </si>
  <si>
    <t>12455</t>
  </si>
  <si>
    <t>Z0790201560</t>
  </si>
  <si>
    <t>000000012455</t>
  </si>
  <si>
    <t xml:space="preserve">NSSIM TAKROUNOI </t>
  </si>
  <si>
    <t xml:space="preserve">RETRAIT ESP EN DIN CHQ N?0012438 </t>
  </si>
  <si>
    <t>12438</t>
  </si>
  <si>
    <t>Z0789973195</t>
  </si>
  <si>
    <t>000000012438</t>
  </si>
  <si>
    <t xml:space="preserve">REG CHEQUE N? 0012390            </t>
  </si>
  <si>
    <t>Z0789658616</t>
  </si>
  <si>
    <t>000000012390</t>
  </si>
  <si>
    <t xml:space="preserve">SAMIR MBAREK </t>
  </si>
  <si>
    <t xml:space="preserve">REG CHEQUE N? 0012411            </t>
  </si>
  <si>
    <t>12411</t>
  </si>
  <si>
    <t>Z0789808612</t>
  </si>
  <si>
    <t>000000012411</t>
  </si>
  <si>
    <t xml:space="preserve">STR                            </t>
  </si>
  <si>
    <t xml:space="preserve">REG CHEQUE N? 0012435            </t>
  </si>
  <si>
    <t>12435</t>
  </si>
  <si>
    <t>Z0789659124</t>
  </si>
  <si>
    <t>000000012435</t>
  </si>
  <si>
    <t xml:space="preserve">REG CHEQUE N? 0012439            </t>
  </si>
  <si>
    <t>12439</t>
  </si>
  <si>
    <t>Z0789808920</t>
  </si>
  <si>
    <t>000000012439</t>
  </si>
  <si>
    <t xml:space="preserve">RETRAIT ESP EN DIN CHQ N?0012432 </t>
  </si>
  <si>
    <t>12432</t>
  </si>
  <si>
    <t>Z0789790196</t>
  </si>
  <si>
    <t>000000012432</t>
  </si>
  <si>
    <t xml:space="preserve">MOHAMED TAHE LIMAIEM </t>
  </si>
  <si>
    <t xml:space="preserve">REG CHEQUE N? 0012374            </t>
  </si>
  <si>
    <t>12374</t>
  </si>
  <si>
    <t>Z0789810073</t>
  </si>
  <si>
    <t>000000012374</t>
  </si>
  <si>
    <t xml:space="preserve">STE RBK                        </t>
  </si>
  <si>
    <t xml:space="preserve">REG CHEQUE N? 0012436            </t>
  </si>
  <si>
    <t>12436</t>
  </si>
  <si>
    <t>Z0789658935</t>
  </si>
  <si>
    <t>000000012436</t>
  </si>
  <si>
    <t xml:space="preserve">REG CHEQUE N? 0012215            </t>
  </si>
  <si>
    <t>Z0789636768</t>
  </si>
  <si>
    <t>000000012215</t>
  </si>
  <si>
    <t xml:space="preserve">STE TNNE D ACCONAGE ET DE MAN  </t>
  </si>
  <si>
    <t xml:space="preserve">VIREMENT EMIS EN DINARS          </t>
  </si>
  <si>
    <t>M0003130566</t>
  </si>
  <si>
    <t>Z0789181883</t>
  </si>
  <si>
    <t>50036690480</t>
  </si>
  <si>
    <t>Z0789078287</t>
  </si>
  <si>
    <t xml:space="preserve">ATL </t>
  </si>
  <si>
    <t>11/06/2024</t>
  </si>
  <si>
    <t xml:space="preserve">RETRAIT ESP EN DIN CHQ N?0012446 </t>
  </si>
  <si>
    <t>12446</t>
  </si>
  <si>
    <t>Z0790926681</t>
  </si>
  <si>
    <t>000000012446</t>
  </si>
  <si>
    <t>NIZAR FERCHICHI Dépenses courantes</t>
  </si>
  <si>
    <t xml:space="preserve">RETRAIT ESP EN DIN CHQ N?0012464 </t>
  </si>
  <si>
    <t>12464</t>
  </si>
  <si>
    <t>Z0791224747</t>
  </si>
  <si>
    <t>000000012464</t>
  </si>
  <si>
    <t xml:space="preserve">AMINE NOURI </t>
  </si>
  <si>
    <t>VIREMENT RECU MEME CLIENT SOCIETE</t>
  </si>
  <si>
    <t>CIETE NOUVE</t>
  </si>
  <si>
    <t>Z0791177791</t>
  </si>
  <si>
    <t xml:space="preserve">REG CHEQUE N? 0012462            </t>
  </si>
  <si>
    <t>12462</t>
  </si>
  <si>
    <t>Z0791222831</t>
  </si>
  <si>
    <t>000000012462</t>
  </si>
  <si>
    <t xml:space="preserve">REG CHEQUE N? 0012405            </t>
  </si>
  <si>
    <t>12405</t>
  </si>
  <si>
    <t>Z0791221990</t>
  </si>
  <si>
    <t>000000012405</t>
  </si>
  <si>
    <t xml:space="preserve">MOHAMED AMMAR                  </t>
  </si>
  <si>
    <t xml:space="preserve">REG CHEQUE N? 0012463            </t>
  </si>
  <si>
    <t>12463</t>
  </si>
  <si>
    <t>Z0791221805</t>
  </si>
  <si>
    <t>000000012463</t>
  </si>
  <si>
    <t xml:space="preserve">REG CHEQUE N? 0012466            </t>
  </si>
  <si>
    <t>12466</t>
  </si>
  <si>
    <t>Z0791223471</t>
  </si>
  <si>
    <t>000000012466</t>
  </si>
  <si>
    <t>Boudrant</t>
  </si>
  <si>
    <t>H2M</t>
  </si>
  <si>
    <t>TECMAN</t>
  </si>
  <si>
    <t>STE BDIOUI DE COMMERCE</t>
  </si>
  <si>
    <t>SOCIETE REVOLON</t>
  </si>
  <si>
    <t>COMPTOIR HAMMAMI</t>
  </si>
  <si>
    <t>GSA</t>
  </si>
  <si>
    <t>FOURNISSEURS ACHATS</t>
  </si>
  <si>
    <t>DONS</t>
  </si>
  <si>
    <t>SPHD-SELMA PRODUITS</t>
  </si>
  <si>
    <t>BSA</t>
  </si>
  <si>
    <t>ARKASS TUNISIE</t>
  </si>
  <si>
    <t>OS SAFETY</t>
  </si>
  <si>
    <t>SPORT DE TRAVAIL</t>
  </si>
  <si>
    <t>REIMEX</t>
  </si>
  <si>
    <t>MORGAN CARBON TUNISIA</t>
  </si>
  <si>
    <t>RETAURANT LE BON GOUT</t>
  </si>
  <si>
    <t>STE BEN M'BAREK BUREAUTIQE</t>
  </si>
  <si>
    <t>SOCIETE THE SAFE WORKERS</t>
  </si>
  <si>
    <t>TRANSCARGO TUNISIA SA</t>
  </si>
  <si>
    <t>LAB EQUIPEMENT</t>
  </si>
  <si>
    <t>FRIGOLUX</t>
  </si>
  <si>
    <t>Premi鑽e consulting</t>
  </si>
  <si>
    <t>POUR ECRITURE HORS EXPLOITAT</t>
  </si>
  <si>
    <t>MSC</t>
  </si>
  <si>
    <t>MFN AUTOMATION-SARL</t>
  </si>
  <si>
    <t>STE CMG BAYOUDH</t>
  </si>
  <si>
    <t>SAMFI</t>
  </si>
  <si>
    <t>Electro Diesel Tunisie</t>
  </si>
  <si>
    <t>CHIMEX</t>
  </si>
  <si>
    <t>MPE INDUSTRIAL</t>
  </si>
  <si>
    <t>MULTIJOINT</t>
  </si>
  <si>
    <t>PHARMACIE HAMMAMI</t>
  </si>
  <si>
    <t>STE RAYHANA PRINT</t>
  </si>
  <si>
    <t>MATECH</t>
  </si>
  <si>
    <t>CEPA DE COMMERCE</t>
  </si>
  <si>
    <t>STE ACHREF SERVICES</t>
  </si>
  <si>
    <t>LA COMPETANCE INDUSTRIELLE</t>
  </si>
  <si>
    <t>DEVELOPPEMENT TECHNIQUE</t>
  </si>
  <si>
    <t>AMINE BOUALEGUE</t>
  </si>
  <si>
    <t>STE MODERNA</t>
  </si>
  <si>
    <t>A T V SARL</t>
  </si>
  <si>
    <t>AIR LIQUIDE TUNISIE</t>
  </si>
  <si>
    <t>spsi</t>
  </si>
  <si>
    <t>MESTIRI PESAGE</t>
  </si>
  <si>
    <t>STAR EQUIPEMENT</t>
  </si>
  <si>
    <t>STE RBK</t>
  </si>
  <si>
    <t>2RE</t>
  </si>
  <si>
    <t>STTAT</t>
  </si>
  <si>
    <t>nassima hammouda</t>
  </si>
  <si>
    <t>ETS NAJAR ABDESSALEM</t>
  </si>
  <si>
    <t>STC</t>
  </si>
  <si>
    <t>TNA</t>
  </si>
  <si>
    <t>SOCIETE TUNISO UKRAINE  TUNO</t>
  </si>
  <si>
    <t>MOHAMED AMMAR</t>
  </si>
  <si>
    <t>SMS BIO</t>
  </si>
  <si>
    <t>HECHI FETHI</t>
  </si>
  <si>
    <t>STE EL WAHRA DES TRX PUBLIC</t>
  </si>
  <si>
    <t>SOQUIBAT</t>
  </si>
  <si>
    <t>ABDALLAH NOURI</t>
  </si>
  <si>
    <t>SSC</t>
  </si>
  <si>
    <t>TUNISIE ARRIMAGE</t>
  </si>
  <si>
    <t>STE JOUINI METAUX</t>
  </si>
  <si>
    <t>0009403</t>
  </si>
  <si>
    <t>0010575</t>
  </si>
  <si>
    <t>0010728</t>
  </si>
  <si>
    <t>0010871</t>
  </si>
  <si>
    <t>0010976</t>
  </si>
  <si>
    <t>0011302</t>
  </si>
  <si>
    <t>0011416</t>
  </si>
  <si>
    <t>0011442</t>
  </si>
  <si>
    <t>0011477</t>
  </si>
  <si>
    <t>0011489</t>
  </si>
  <si>
    <t>0011526</t>
  </si>
  <si>
    <t>0011537</t>
  </si>
  <si>
    <t>0011587</t>
  </si>
  <si>
    <t>0011609</t>
  </si>
  <si>
    <t>0011621</t>
  </si>
  <si>
    <t>0011644</t>
  </si>
  <si>
    <t>0011652</t>
  </si>
  <si>
    <t>0011755</t>
  </si>
  <si>
    <t>0011802</t>
  </si>
  <si>
    <t>0011832</t>
  </si>
  <si>
    <t>0011862</t>
  </si>
  <si>
    <t>0011869</t>
  </si>
  <si>
    <t>0011901</t>
  </si>
  <si>
    <t>0011907</t>
  </si>
  <si>
    <t>0011981</t>
  </si>
  <si>
    <t>0011984</t>
  </si>
  <si>
    <t>0011991</t>
  </si>
  <si>
    <t>0012034</t>
  </si>
  <si>
    <t>0012053</t>
  </si>
  <si>
    <t>0012056</t>
  </si>
  <si>
    <t>0012081</t>
  </si>
  <si>
    <t>0012117</t>
  </si>
  <si>
    <t>0012132</t>
  </si>
  <si>
    <t>0012134</t>
  </si>
  <si>
    <t>0012149</t>
  </si>
  <si>
    <t>0012177</t>
  </si>
  <si>
    <t>0012178</t>
  </si>
  <si>
    <t>0012183</t>
  </si>
  <si>
    <t>0012189</t>
  </si>
  <si>
    <t>0012191</t>
  </si>
  <si>
    <t>0012271</t>
  </si>
  <si>
    <t>0012272</t>
  </si>
  <si>
    <t>0012277</t>
  </si>
  <si>
    <t>0012285</t>
  </si>
  <si>
    <t>0012290</t>
  </si>
  <si>
    <t>0012306</t>
  </si>
  <si>
    <t>0012314</t>
  </si>
  <si>
    <t>0012315</t>
  </si>
  <si>
    <t>0012321</t>
  </si>
  <si>
    <t>0012322</t>
  </si>
  <si>
    <t>0012323</t>
  </si>
  <si>
    <t>0012324</t>
  </si>
  <si>
    <t>0012328</t>
  </si>
  <si>
    <t>0012329</t>
  </si>
  <si>
    <t>0012335</t>
  </si>
  <si>
    <t>0012338</t>
  </si>
  <si>
    <t>0012339</t>
  </si>
  <si>
    <t>0012340</t>
  </si>
  <si>
    <t>0012355</t>
  </si>
  <si>
    <t>0012371</t>
  </si>
  <si>
    <t>0012372</t>
  </si>
  <si>
    <t>0012375</t>
  </si>
  <si>
    <t>0012376</t>
  </si>
  <si>
    <t>0012377</t>
  </si>
  <si>
    <t>0012399</t>
  </si>
  <si>
    <t>0012415</t>
  </si>
  <si>
    <t>0012418</t>
  </si>
  <si>
    <t>0012419</t>
  </si>
  <si>
    <t>0012420</t>
  </si>
  <si>
    <t>0012421</t>
  </si>
  <si>
    <t>0012422</t>
  </si>
  <si>
    <t>0012423</t>
  </si>
  <si>
    <t>0012424</t>
  </si>
  <si>
    <t>0012425</t>
  </si>
  <si>
    <t>0012426</t>
  </si>
  <si>
    <t>0012427</t>
  </si>
  <si>
    <t>0012429</t>
  </si>
  <si>
    <t>0012440</t>
  </si>
  <si>
    <t>0012442</t>
  </si>
  <si>
    <t>0012447</t>
  </si>
  <si>
    <t>0012448</t>
  </si>
  <si>
    <t>0012449</t>
  </si>
  <si>
    <t>0012450</t>
  </si>
  <si>
    <t>0012452</t>
  </si>
  <si>
    <t>0012456</t>
  </si>
  <si>
    <t>0012459</t>
  </si>
  <si>
    <t>0012465</t>
  </si>
  <si>
    <t>0012467</t>
  </si>
  <si>
    <t>0012468</t>
  </si>
  <si>
    <t>0012469</t>
  </si>
  <si>
    <t>0012470</t>
  </si>
  <si>
    <t>0012471</t>
  </si>
  <si>
    <t>0012472</t>
  </si>
  <si>
    <t>0012473</t>
  </si>
  <si>
    <t>0012474</t>
  </si>
  <si>
    <t>0012475</t>
  </si>
  <si>
    <t>0012576</t>
  </si>
  <si>
    <t>0012577</t>
  </si>
  <si>
    <t>0012579</t>
  </si>
  <si>
    <t>date remise</t>
  </si>
  <si>
    <t>echeance</t>
  </si>
  <si>
    <t>HYDRO WATER</t>
  </si>
  <si>
    <t>SOCIETE HPR INDUSTRIES</t>
  </si>
  <si>
    <t>TUNISIE VEHICULES INDUSTRIEL</t>
  </si>
  <si>
    <t>NORD INDUSTRIE</t>
  </si>
  <si>
    <t>GENERAL INCENDIE</t>
  </si>
  <si>
    <t>PALLISER</t>
  </si>
  <si>
    <t>SPE</t>
  </si>
  <si>
    <t>Ulysse Spare Parts</t>
  </si>
  <si>
    <t>PROSID</t>
  </si>
  <si>
    <t>DELTA ELECTRICAL SOLUTIONS</t>
  </si>
  <si>
    <t>SOCIETE EL KOUKI</t>
  </si>
  <si>
    <t>EQUIPEMENT MODERNE</t>
  </si>
  <si>
    <t>SFAXIEN INDUSTRI.AUTOMOBILE</t>
  </si>
  <si>
    <t xml:space="preserve">SIPP (soci騁・des industries </t>
  </si>
  <si>
    <t>FBI</t>
  </si>
  <si>
    <t>ST TOTAL SALES COMPANY</t>
  </si>
  <si>
    <t>STE REGUIGUI PNEUMATIQUE</t>
  </si>
  <si>
    <t>Ets LAOUANI</t>
  </si>
  <si>
    <t>LYS IMPRESSION</t>
  </si>
  <si>
    <t>LIN</t>
  </si>
  <si>
    <t>ACTD</t>
  </si>
  <si>
    <t>STIRELEC COMMERCE</t>
  </si>
  <si>
    <t>STE EQUIPEMENT GENERAL ABID</t>
  </si>
  <si>
    <t>LA DOUANE</t>
  </si>
  <si>
    <t>EEI</t>
  </si>
  <si>
    <t>COMPTOIR AGRICOLE INDUSTRIEL</t>
  </si>
  <si>
    <t>SOGECOM</t>
  </si>
  <si>
    <t>GRENOBLE SERVICE</t>
  </si>
  <si>
    <t>RFT</t>
  </si>
  <si>
    <t xml:space="preserve">St・HBH                      </t>
  </si>
  <si>
    <t xml:space="preserve">St・HBH               </t>
  </si>
  <si>
    <t>tr03484</t>
  </si>
  <si>
    <t>TR03494</t>
  </si>
  <si>
    <t>tr03509</t>
  </si>
  <si>
    <t>TR03526</t>
  </si>
  <si>
    <t>tr03538</t>
  </si>
  <si>
    <t>tr03540</t>
  </si>
  <si>
    <t>tr03541</t>
  </si>
  <si>
    <t>tr03561</t>
  </si>
  <si>
    <t>tr03562</t>
  </si>
  <si>
    <t>tr03564</t>
  </si>
  <si>
    <t>tr03565</t>
  </si>
  <si>
    <t>tr03568</t>
  </si>
  <si>
    <t>tr03577</t>
  </si>
  <si>
    <t>tr03590</t>
  </si>
  <si>
    <t>tr03593</t>
  </si>
  <si>
    <t>tr03596</t>
  </si>
  <si>
    <t>tr03603</t>
  </si>
  <si>
    <t>tr03604</t>
  </si>
  <si>
    <t>tr03605</t>
  </si>
  <si>
    <t>tr03608</t>
  </si>
  <si>
    <t>tr03610</t>
  </si>
  <si>
    <t>tr03611</t>
  </si>
  <si>
    <t>tr03612</t>
  </si>
  <si>
    <t>tr03613</t>
  </si>
  <si>
    <t>tr03614</t>
  </si>
  <si>
    <t>tr03616</t>
  </si>
  <si>
    <t>tr03617</t>
  </si>
  <si>
    <t>TR03622</t>
  </si>
  <si>
    <t>TR03623</t>
  </si>
  <si>
    <t>TR03624</t>
  </si>
  <si>
    <t>tr03625</t>
  </si>
  <si>
    <t>tr03626</t>
  </si>
  <si>
    <t>tr03628</t>
  </si>
  <si>
    <t>tr03629</t>
  </si>
  <si>
    <t>tr03630</t>
  </si>
  <si>
    <t>tr03631</t>
  </si>
  <si>
    <t>tr03633</t>
  </si>
  <si>
    <t>tr03634</t>
  </si>
  <si>
    <t>tr03635</t>
  </si>
  <si>
    <t>tr03636</t>
  </si>
  <si>
    <t>tr03637</t>
  </si>
  <si>
    <t>tr03638</t>
  </si>
  <si>
    <t>tr03639</t>
  </si>
  <si>
    <t>tr03640</t>
  </si>
  <si>
    <t>tr03641</t>
  </si>
  <si>
    <t>tr03642</t>
  </si>
  <si>
    <t>tr03643</t>
  </si>
  <si>
    <t>tr03644</t>
  </si>
  <si>
    <t>tr03645</t>
  </si>
  <si>
    <t>tr03646</t>
  </si>
  <si>
    <t>tr03647</t>
  </si>
  <si>
    <t>tr03648</t>
  </si>
  <si>
    <t>tr03649</t>
  </si>
  <si>
    <t>tr03650</t>
  </si>
  <si>
    <t>tr03651</t>
  </si>
  <si>
    <t>tr03652</t>
  </si>
  <si>
    <t>tr03653</t>
  </si>
  <si>
    <t>tr03654</t>
  </si>
  <si>
    <t>TR03655</t>
  </si>
  <si>
    <t>tr03656</t>
  </si>
  <si>
    <t>TR03657</t>
  </si>
  <si>
    <t>TR03658</t>
  </si>
  <si>
    <t>TR03659</t>
  </si>
  <si>
    <t>TR03660</t>
  </si>
  <si>
    <t>TR03661</t>
  </si>
  <si>
    <t>tr03662</t>
  </si>
  <si>
    <t>tr03663</t>
  </si>
  <si>
    <t>tr03664</t>
  </si>
  <si>
    <t>tr03665</t>
  </si>
  <si>
    <t>tr03666</t>
  </si>
  <si>
    <t>tr03667</t>
  </si>
  <si>
    <t>tr03668</t>
  </si>
  <si>
    <t>tr03669</t>
  </si>
  <si>
    <t>tr03670</t>
  </si>
  <si>
    <t>OB00097</t>
  </si>
  <si>
    <t>OB00098</t>
  </si>
  <si>
    <t>tr03671</t>
  </si>
  <si>
    <t>tr03672</t>
  </si>
  <si>
    <t>tr03673</t>
  </si>
  <si>
    <t>tr03674</t>
  </si>
  <si>
    <t>tr03675</t>
  </si>
  <si>
    <t>tr03676</t>
  </si>
  <si>
    <t>tr03677</t>
  </si>
  <si>
    <t>tr03678</t>
  </si>
  <si>
    <t>tr03679</t>
  </si>
  <si>
    <t>tr03680</t>
  </si>
  <si>
    <t>tr03681</t>
  </si>
  <si>
    <t>cercina VOYAGES</t>
  </si>
  <si>
    <t>ligue regionale de sport et travail</t>
  </si>
  <si>
    <t>vi00588</t>
  </si>
  <si>
    <t>vi00589</t>
  </si>
  <si>
    <t>M0003145487</t>
  </si>
  <si>
    <t>M0003145474</t>
  </si>
  <si>
    <t>12/06/2024</t>
  </si>
  <si>
    <t>13/06/2024</t>
  </si>
  <si>
    <t xml:space="preserve">ENCAISSEMENT CHEQUE N?0010338    </t>
  </si>
  <si>
    <t>10338</t>
  </si>
  <si>
    <t>Z0791712825</t>
  </si>
  <si>
    <t>000000010338</t>
  </si>
  <si>
    <t xml:space="preserve">ENCAISSEMENT CHEQUE N?0000793    </t>
  </si>
  <si>
    <t>793</t>
  </si>
  <si>
    <t>Z0791649400</t>
  </si>
  <si>
    <t>000000000793</t>
  </si>
  <si>
    <t>10405016091291278855</t>
  </si>
  <si>
    <t xml:space="preserve">ENCAISSEMENT CHEQUE N?0005316    </t>
  </si>
  <si>
    <t>5316</t>
  </si>
  <si>
    <t>Z0791637426</t>
  </si>
  <si>
    <t>000000005316</t>
  </si>
  <si>
    <t xml:space="preserve">ENCAISSEMENT CHEQUE N?0001008    </t>
  </si>
  <si>
    <t>1008</t>
  </si>
  <si>
    <t>Z0791722093</t>
  </si>
  <si>
    <t>000000001008</t>
  </si>
  <si>
    <t xml:space="preserve">ENCAISSEMENT CHEQUE N?0000987    </t>
  </si>
  <si>
    <t>987</t>
  </si>
  <si>
    <t>Z0791687084</t>
  </si>
  <si>
    <t>000000000987</t>
  </si>
  <si>
    <t xml:space="preserve">ENCAISSEMENT CHEQUE N?0002328    </t>
  </si>
  <si>
    <t>2328</t>
  </si>
  <si>
    <t>Z0791698698</t>
  </si>
  <si>
    <t>000000002328</t>
  </si>
  <si>
    <t>SOCIETE NOUR RECYCLING SNR</t>
  </si>
  <si>
    <t>EXPRESS TRANSIT</t>
  </si>
  <si>
    <t>SIM</t>
  </si>
  <si>
    <t>0012477</t>
  </si>
  <si>
    <t>0012479</t>
  </si>
  <si>
    <t>0012480</t>
  </si>
  <si>
    <t>0012481</t>
  </si>
  <si>
    <t>0012482</t>
  </si>
  <si>
    <t>TOTAL TUNISIE</t>
  </si>
  <si>
    <t>THERMIVENT SARL</t>
  </si>
  <si>
    <t>LES GRANDS ATELIERS DU NORD</t>
  </si>
  <si>
    <t>KARIM DJELASSI</t>
  </si>
  <si>
    <t>ooredoo</t>
  </si>
  <si>
    <t>INNORPI</t>
  </si>
  <si>
    <t>ROYALTYRE</t>
  </si>
  <si>
    <t>MOHAMED ALI DAMMAK</t>
  </si>
  <si>
    <t>STE TOP ETANCHEITE</t>
  </si>
  <si>
    <t>STE NOUR TRANSPORT</t>
  </si>
  <si>
    <t>GROUPE GAZELLE SAHARA</t>
  </si>
  <si>
    <t>0012580</t>
  </si>
  <si>
    <t>0012581</t>
  </si>
  <si>
    <t>0012582</t>
  </si>
  <si>
    <t>0012583</t>
  </si>
  <si>
    <t>0012584</t>
  </si>
  <si>
    <t>0012585</t>
  </si>
  <si>
    <t>TR03682</t>
  </si>
  <si>
    <t>0012586</t>
  </si>
  <si>
    <t>0012587</t>
  </si>
  <si>
    <t>0012588</t>
  </si>
  <si>
    <t>0012589</t>
  </si>
  <si>
    <t>0012590</t>
  </si>
  <si>
    <t>TR03683</t>
  </si>
  <si>
    <t>TR03684</t>
  </si>
  <si>
    <t>0012591</t>
  </si>
  <si>
    <t>0012592</t>
  </si>
  <si>
    <t>0012483</t>
  </si>
  <si>
    <t>0012593</t>
  </si>
  <si>
    <t>tr03685</t>
  </si>
  <si>
    <t>0012594</t>
  </si>
  <si>
    <t>0012485</t>
  </si>
  <si>
    <t>tr03686</t>
  </si>
  <si>
    <t>0012595</t>
  </si>
  <si>
    <t>0012596</t>
  </si>
  <si>
    <t>0012597</t>
  </si>
  <si>
    <t>0012598</t>
  </si>
  <si>
    <t>0012600</t>
  </si>
  <si>
    <t>tr03687</t>
  </si>
  <si>
    <t>0012601</t>
  </si>
  <si>
    <t>0012603</t>
  </si>
  <si>
    <t>0012604</t>
  </si>
  <si>
    <t>0012606</t>
  </si>
  <si>
    <t>0012607</t>
  </si>
  <si>
    <t>0012608</t>
  </si>
  <si>
    <t>0012610</t>
  </si>
  <si>
    <t>0012612</t>
  </si>
  <si>
    <t>18/06/2024</t>
  </si>
  <si>
    <t>19/06/2024</t>
  </si>
  <si>
    <t xml:space="preserve">ENCAISSEMENT CHEQUE N?0010339    </t>
  </si>
  <si>
    <t>10339</t>
  </si>
  <si>
    <t>Z0793047089</t>
  </si>
  <si>
    <t xml:space="preserve">ENCAISSEMENT CHEQUE N?0001009    </t>
  </si>
  <si>
    <t>1009</t>
  </si>
  <si>
    <t>Z0793034647</t>
  </si>
  <si>
    <t xml:space="preserve">ENCAISSEMENT CHEQUE N?0002330    </t>
  </si>
  <si>
    <t>2330</t>
  </si>
  <si>
    <t>Z0793036845</t>
  </si>
  <si>
    <t xml:space="preserve">ENCAISSEMENT CHEQUE N?0000794    </t>
  </si>
  <si>
    <t>794</t>
  </si>
  <si>
    <t>Z0793054635</t>
  </si>
  <si>
    <t xml:space="preserve">ENCAISSEMENT CHEQUE N?0005317    </t>
  </si>
  <si>
    <t>5317</t>
  </si>
  <si>
    <t>Z0793051313</t>
  </si>
  <si>
    <t>Z0793045802</t>
  </si>
  <si>
    <t>Z0792590822</t>
  </si>
  <si>
    <t>Z0792608560</t>
  </si>
  <si>
    <t>Z0792617585</t>
  </si>
  <si>
    <t>Z0792544114</t>
  </si>
  <si>
    <t>Z0792618867</t>
  </si>
  <si>
    <t>Z0792618568</t>
  </si>
  <si>
    <t>14/06/2024</t>
  </si>
  <si>
    <t xml:space="preserve">REG CHEQUE N? 0012239            </t>
  </si>
  <si>
    <t>Z0792618614</t>
  </si>
  <si>
    <t>SOCIETE NOUVELLE DES ACCUMU NOUR</t>
  </si>
  <si>
    <t xml:space="preserve">REG CHEQUE N? 0012245            </t>
  </si>
  <si>
    <t>Z0792618688</t>
  </si>
  <si>
    <t>stam</t>
  </si>
  <si>
    <t>Z0793066985</t>
  </si>
  <si>
    <t>988</t>
  </si>
  <si>
    <t xml:space="preserve">ENCAISSEMENT CHEQUE N?0000988    </t>
  </si>
  <si>
    <t>Z0794014956</t>
  </si>
  <si>
    <t>Z0794026746</t>
  </si>
  <si>
    <t>Z0794027439</t>
  </si>
  <si>
    <t>ROYAL ELECTRONIC SERVICES RS</t>
  </si>
  <si>
    <t>FOUED  BEN SASSI AMMAR</t>
  </si>
  <si>
    <t>St・HBH                      |</t>
  </si>
  <si>
    <t>SOCOOPEC</t>
  </si>
  <si>
    <t>TUNIWORLD AIRSEA</t>
  </si>
  <si>
    <t>STAM</t>
  </si>
  <si>
    <t>CHAHER ESSOUSI</t>
  </si>
  <si>
    <t>novotel</t>
  </si>
  <si>
    <t>0012613</t>
  </si>
  <si>
    <t>0012614</t>
  </si>
  <si>
    <t>0012624</t>
  </si>
  <si>
    <t>0012625</t>
  </si>
  <si>
    <t>0012626</t>
  </si>
  <si>
    <t>0012615</t>
  </si>
  <si>
    <t>0012616</t>
  </si>
  <si>
    <t>0012617</t>
  </si>
  <si>
    <t>0012618</t>
  </si>
  <si>
    <t>0012619</t>
  </si>
  <si>
    <t>0012620</t>
  </si>
  <si>
    <t>0012621</t>
  </si>
  <si>
    <t>0012622</t>
  </si>
  <si>
    <t>0012623</t>
  </si>
  <si>
    <t>0012627</t>
  </si>
  <si>
    <t>0012628</t>
  </si>
  <si>
    <t>0012629</t>
  </si>
  <si>
    <t>caisse depense</t>
  </si>
  <si>
    <t>prêt cnss</t>
  </si>
  <si>
    <t>café nassim</t>
  </si>
  <si>
    <t>baccouche mototrs</t>
  </si>
  <si>
    <t>RAGHEB HMIDA</t>
  </si>
  <si>
    <t>S. T. E. G.</t>
  </si>
  <si>
    <t>S O N E D E</t>
  </si>
  <si>
    <t>SAMIR MBAREK</t>
  </si>
  <si>
    <t>MAGHREB SOLUTIONS</t>
  </si>
  <si>
    <t>MYTEK INFORMATIQUE</t>
  </si>
  <si>
    <t>BLUE MOTORS</t>
  </si>
  <si>
    <t>CHAMBRE DE COMMERCE</t>
  </si>
  <si>
    <t>DEPENSE</t>
  </si>
  <si>
    <t>STE SMILE ENERGY</t>
  </si>
  <si>
    <t>FIXNGO</t>
  </si>
  <si>
    <t>HOUSSEM MOUSSA</t>
  </si>
  <si>
    <t>STE Yasmine Services SARL</t>
  </si>
  <si>
    <t>ahlem yaacoubi</t>
  </si>
  <si>
    <t>MABRAY</t>
  </si>
  <si>
    <t>CARTE</t>
  </si>
  <si>
    <t>CAR TECH (AGENCE HONDA SOUSS</t>
  </si>
  <si>
    <t>MANPROTEC</t>
  </si>
  <si>
    <t>SMCP</t>
  </si>
  <si>
    <t>NASSIM CAFé</t>
  </si>
  <si>
    <t>SPZ</t>
  </si>
  <si>
    <t xml:space="preserve">St・BM INDUSTRIE           </t>
  </si>
  <si>
    <t>0012630</t>
  </si>
  <si>
    <t>0012631</t>
  </si>
  <si>
    <t>0012605</t>
  </si>
  <si>
    <t>0012632</t>
  </si>
  <si>
    <t>0012633</t>
  </si>
  <si>
    <t>0012634</t>
  </si>
  <si>
    <t>0012635</t>
  </si>
  <si>
    <t>vi00590</t>
  </si>
  <si>
    <t>0012636</t>
  </si>
  <si>
    <t>0012637</t>
  </si>
  <si>
    <t>0012638</t>
  </si>
  <si>
    <t>0012639</t>
  </si>
  <si>
    <t>0012640</t>
  </si>
  <si>
    <t>0012641</t>
  </si>
  <si>
    <t>0012642</t>
  </si>
  <si>
    <t>0012643</t>
  </si>
  <si>
    <t>0012644</t>
  </si>
  <si>
    <t>0012645</t>
  </si>
  <si>
    <t>0012646</t>
  </si>
  <si>
    <t>0012648</t>
  </si>
  <si>
    <t>0012649</t>
  </si>
  <si>
    <t>VI00592</t>
  </si>
  <si>
    <t>0012647</t>
  </si>
  <si>
    <t>0012651</t>
  </si>
  <si>
    <t>0012652</t>
  </si>
  <si>
    <t>TR03688</t>
  </si>
  <si>
    <t>0012653</t>
  </si>
  <si>
    <t>VI00593</t>
  </si>
  <si>
    <t>TR03689</t>
  </si>
  <si>
    <t>0012654</t>
  </si>
  <si>
    <t>0012655</t>
  </si>
  <si>
    <t>TR03690</t>
  </si>
  <si>
    <t>TR03691</t>
  </si>
  <si>
    <t>0012656</t>
  </si>
  <si>
    <t>0012657</t>
  </si>
  <si>
    <t>TR03692</t>
  </si>
  <si>
    <t>0012658</t>
  </si>
  <si>
    <t>0012659</t>
  </si>
  <si>
    <t>0012660</t>
  </si>
  <si>
    <t>0012661</t>
  </si>
  <si>
    <t>TR03693</t>
  </si>
  <si>
    <t>0012662</t>
  </si>
  <si>
    <t>0012663</t>
  </si>
  <si>
    <t>0012665</t>
  </si>
  <si>
    <t>0012666</t>
  </si>
  <si>
    <t>0012667</t>
  </si>
  <si>
    <t>0012668</t>
  </si>
  <si>
    <t>0012669</t>
  </si>
  <si>
    <t>0012670</t>
  </si>
  <si>
    <t>0012671</t>
  </si>
  <si>
    <t>0012672</t>
  </si>
  <si>
    <t>TR03694</t>
  </si>
  <si>
    <t>TR03695</t>
  </si>
  <si>
    <t>0012673</t>
  </si>
  <si>
    <t>tr03696</t>
  </si>
  <si>
    <t>0012486</t>
  </si>
  <si>
    <t>0012487</t>
  </si>
  <si>
    <t>0012488</t>
  </si>
  <si>
    <t>0012489</t>
  </si>
  <si>
    <t>0012490</t>
  </si>
  <si>
    <t>0012491</t>
  </si>
  <si>
    <t>0012492</t>
  </si>
  <si>
    <t>0012493</t>
  </si>
  <si>
    <t>0012494</t>
  </si>
  <si>
    <t>0012495</t>
  </si>
  <si>
    <t>0012496</t>
  </si>
  <si>
    <t>tr03697</t>
  </si>
  <si>
    <t>0012497</t>
  </si>
  <si>
    <t>Z0796672035</t>
  </si>
  <si>
    <t>Z0796670987</t>
  </si>
  <si>
    <t>Z0796901158</t>
  </si>
  <si>
    <t>Z0796901940</t>
  </si>
  <si>
    <t>Z0796747452</t>
  </si>
  <si>
    <t>Z0796875979</t>
  </si>
  <si>
    <t>Z0796876207</t>
  </si>
  <si>
    <t>Z0796959094</t>
  </si>
  <si>
    <t>Z0796956532</t>
  </si>
  <si>
    <t>Z0796958888</t>
  </si>
  <si>
    <t xml:space="preserve">SOCOOPEC                       </t>
  </si>
  <si>
    <t>Z0796953258</t>
  </si>
  <si>
    <t>10469</t>
  </si>
  <si>
    <t xml:space="preserve">REG CHEQUE N? 0010469            </t>
  </si>
  <si>
    <t>26/06/2024</t>
  </si>
  <si>
    <t>27/06/2024</t>
  </si>
  <si>
    <t>Z0796951251</t>
  </si>
  <si>
    <t>Z0796958310</t>
  </si>
  <si>
    <t>Z0796953884</t>
  </si>
  <si>
    <t>Z0796955312</t>
  </si>
  <si>
    <t>Z0796960980</t>
  </si>
  <si>
    <t>Z0796961752</t>
  </si>
  <si>
    <t>Z0796503209</t>
  </si>
  <si>
    <t>CME Tunisie</t>
  </si>
  <si>
    <t>STI-RELEC</t>
  </si>
  <si>
    <t>STE MOHSEN GUEDRI</t>
  </si>
  <si>
    <t>SONOLESE Sarl</t>
  </si>
  <si>
    <t>STE GENERALE PNEUS</t>
  </si>
  <si>
    <t>TECHNIQUES INDUSTRIELLES</t>
  </si>
  <si>
    <t>S-SELLINI TRANS</t>
  </si>
  <si>
    <t>COMAF COMPTOIR AFRICAIN</t>
  </si>
  <si>
    <t>0012498</t>
  </si>
  <si>
    <t>0012524</t>
  </si>
  <si>
    <t>TR03698</t>
  </si>
  <si>
    <t>TR03699</t>
  </si>
  <si>
    <t>0012525</t>
  </si>
  <si>
    <t>TR03700</t>
  </si>
  <si>
    <t>0012527</t>
  </si>
  <si>
    <t>0012528</t>
  </si>
  <si>
    <t>0012529</t>
  </si>
  <si>
    <t>0012531</t>
  </si>
  <si>
    <t>TR03701</t>
  </si>
  <si>
    <t>0012532</t>
  </si>
  <si>
    <t>TR03702</t>
  </si>
  <si>
    <t>0012533</t>
  </si>
  <si>
    <t>0012534</t>
  </si>
  <si>
    <t>0012535</t>
  </si>
  <si>
    <t>0012536</t>
  </si>
  <si>
    <t>0012537</t>
  </si>
  <si>
    <t>0012538</t>
  </si>
  <si>
    <t>TR03704</t>
  </si>
  <si>
    <t>0012539</t>
  </si>
  <si>
    <t>0012540</t>
  </si>
  <si>
    <t>0012499</t>
  </si>
  <si>
    <t>0012500</t>
  </si>
  <si>
    <t>0012501</t>
  </si>
  <si>
    <t>0012502</t>
  </si>
  <si>
    <t>Z0799018379</t>
  </si>
  <si>
    <t>Z0798997332</t>
  </si>
  <si>
    <t>Z0799009669</t>
  </si>
  <si>
    <t>Z0799000428</t>
  </si>
  <si>
    <t>Z0799017223</t>
  </si>
  <si>
    <t>Z0799036267</t>
  </si>
  <si>
    <t>Z0799052709</t>
  </si>
  <si>
    <t>Z0799038571</t>
  </si>
  <si>
    <t>Z0799081706</t>
  </si>
  <si>
    <t>Z0798982022</t>
  </si>
  <si>
    <t>Z0798514262</t>
  </si>
  <si>
    <t>Z0798514736</t>
  </si>
  <si>
    <t>Z0798513213</t>
  </si>
  <si>
    <t>01/07/2024</t>
  </si>
  <si>
    <t>02/07/2024</t>
  </si>
  <si>
    <t xml:space="preserve">ENCAISSEMENT CHEQUE N?0003007    </t>
  </si>
  <si>
    <t>3007</t>
  </si>
  <si>
    <t>Z0798478022</t>
  </si>
  <si>
    <t>Z0798405021</t>
  </si>
  <si>
    <t>28/06/2024</t>
  </si>
  <si>
    <t>Z0797639571</t>
  </si>
  <si>
    <t>ACHAT DEVISE : VOYAGES D'AFFAIRES</t>
  </si>
  <si>
    <t>Z0797281914</t>
  </si>
  <si>
    <t xml:space="preserve"> </t>
  </si>
  <si>
    <t>Z0797281317</t>
  </si>
  <si>
    <t>Z0797272517</t>
  </si>
  <si>
    <t xml:space="preserve">CERTIF CHEQUE CLIENTELE 0012675 SNDP       </t>
  </si>
  <si>
    <t>Z0797301372</t>
  </si>
  <si>
    <t>SNDP</t>
  </si>
  <si>
    <t>Z0797599739</t>
  </si>
  <si>
    <t>Z0797613566</t>
  </si>
  <si>
    <t>Z0797616073</t>
  </si>
  <si>
    <t>Z0797607392</t>
  </si>
  <si>
    <t>M0003172819</t>
  </si>
  <si>
    <t>Z0797578435</t>
  </si>
  <si>
    <t xml:space="preserve"> SALAIRES</t>
  </si>
  <si>
    <t>M0003172793</t>
  </si>
  <si>
    <t>Z0797578499</t>
  </si>
  <si>
    <t>SALAIRES</t>
  </si>
  <si>
    <t>Z0797616654</t>
  </si>
  <si>
    <t>Z0797594191</t>
  </si>
  <si>
    <t>Z0797616876</t>
  </si>
  <si>
    <t>Z0797573771</t>
  </si>
  <si>
    <t>Z0796476946</t>
  </si>
  <si>
    <t xml:space="preserve">ENCAISSEMENT CHEQUE N?0005322    </t>
  </si>
  <si>
    <t>5322</t>
  </si>
  <si>
    <t>Z0797348538</t>
  </si>
  <si>
    <t xml:space="preserve">ENCAISSEMENT CHEQUE N?0001013    </t>
  </si>
  <si>
    <t>1013</t>
  </si>
  <si>
    <t>Z0797494827</t>
  </si>
  <si>
    <t xml:space="preserve">ENCAISSEMENT CHEQUE N?0010342    </t>
  </si>
  <si>
    <t>10342</t>
  </si>
  <si>
    <t>Z0797605209</t>
  </si>
  <si>
    <t xml:space="preserve">ENCAISSEMENT CHEQUE N?0005321    </t>
  </si>
  <si>
    <t>5321</t>
  </si>
  <si>
    <t>Z0796388424</t>
  </si>
  <si>
    <t xml:space="preserve">ENCAISSEMENT CHEQUE N?0001012    </t>
  </si>
  <si>
    <t>1012</t>
  </si>
  <si>
    <t>Z0796488883</t>
  </si>
  <si>
    <t xml:space="preserve">ENCAISSEMENT CHEQUE N?0002332    </t>
  </si>
  <si>
    <t>2332</t>
  </si>
  <si>
    <t>Z0796437516</t>
  </si>
  <si>
    <t>25/06/2024</t>
  </si>
  <si>
    <t>PRELEVEMENT MINISTERE DES FINANCE</t>
  </si>
  <si>
    <t>50036731625</t>
  </si>
  <si>
    <t>Z0796208154</t>
  </si>
  <si>
    <t>MINISTERE DES FINANCES REGLE DE LA DECLARATION: 2793337</t>
  </si>
  <si>
    <t>00038000405000000040</t>
  </si>
  <si>
    <t>Z0796392661</t>
  </si>
  <si>
    <t>12416</t>
  </si>
  <si>
    <t xml:space="preserve">REG CHEQUE N? 0012416            </t>
  </si>
  <si>
    <t>Z0796477331</t>
  </si>
  <si>
    <t>Z0796477067</t>
  </si>
  <si>
    <t>Z0796477243</t>
  </si>
  <si>
    <t>Z0796270428</t>
  </si>
  <si>
    <t xml:space="preserve">ENCAISSEMENT CHEQUE N?0000991    </t>
  </si>
  <si>
    <t>991</t>
  </si>
  <si>
    <t>Z0796385186</t>
  </si>
  <si>
    <t xml:space="preserve">ENCAISSEMENT CHEQUE N?0002912    </t>
  </si>
  <si>
    <t>2912</t>
  </si>
  <si>
    <t>Z0796387031</t>
  </si>
  <si>
    <t xml:space="preserve">ENCAISSEMENT CHEQUE N?0010341    </t>
  </si>
  <si>
    <t>10341</t>
  </si>
  <si>
    <t>Z0796385460</t>
  </si>
  <si>
    <t xml:space="preserve">ENCAISSEMENT CHEQUE N?0000797    </t>
  </si>
  <si>
    <t>797</t>
  </si>
  <si>
    <t>Z0796418300</t>
  </si>
  <si>
    <t xml:space="preserve">ENCAISSEMENT CHEQUE N?0000366    </t>
  </si>
  <si>
    <t>366</t>
  </si>
  <si>
    <t>Z0796304052</t>
  </si>
  <si>
    <t>10106045232984978850</t>
  </si>
  <si>
    <t>Z0796234363</t>
  </si>
  <si>
    <t>Z0796477153</t>
  </si>
  <si>
    <t>Z0795880246</t>
  </si>
  <si>
    <t>Z0795757147</t>
  </si>
  <si>
    <t>Z0795880801</t>
  </si>
  <si>
    <t>Z0795828465</t>
  </si>
  <si>
    <t>Z0795789944</t>
  </si>
  <si>
    <t>Z0795911752</t>
  </si>
  <si>
    <t>Z0795912740</t>
  </si>
  <si>
    <t>Z0795824399</t>
  </si>
  <si>
    <t>Z0795888333</t>
  </si>
  <si>
    <t>Z0795880468</t>
  </si>
  <si>
    <t>Z0795725167</t>
  </si>
  <si>
    <t>Z0795725260</t>
  </si>
  <si>
    <t>Z0795725352</t>
  </si>
  <si>
    <t>Z0795743716</t>
  </si>
  <si>
    <t>24/06/2024</t>
  </si>
  <si>
    <t xml:space="preserve">PRELEVEMENT CIL                  </t>
  </si>
  <si>
    <t>50036729103</t>
  </si>
  <si>
    <t>Z0795644695</t>
  </si>
  <si>
    <t>CIL SNA NOUR</t>
  </si>
  <si>
    <t>05002000002301472681</t>
  </si>
  <si>
    <t>50036729122</t>
  </si>
  <si>
    <t>Z0795645068</t>
  </si>
  <si>
    <t>Z0795677845</t>
  </si>
  <si>
    <t>Z0795648550</t>
  </si>
  <si>
    <t>50036729389</t>
  </si>
  <si>
    <t>Z0795068934</t>
  </si>
  <si>
    <t>Z0795125719</t>
  </si>
  <si>
    <t>Z0795132571</t>
  </si>
  <si>
    <t xml:space="preserve">STE GHARIANI EN DETAIL SARL    </t>
  </si>
  <si>
    <t>Z0795130927</t>
  </si>
  <si>
    <t>12460</t>
  </si>
  <si>
    <t xml:space="preserve">REG CHEQUE N? 0012460            </t>
  </si>
  <si>
    <t>21/06/2024</t>
  </si>
  <si>
    <t>Z0795145146</t>
  </si>
  <si>
    <t>Z0795054162</t>
  </si>
  <si>
    <t>Z0795133466</t>
  </si>
  <si>
    <t>Z0795124475</t>
  </si>
  <si>
    <t>Z0795146957</t>
  </si>
  <si>
    <t>Z0794586539</t>
  </si>
  <si>
    <t>Z0794526767</t>
  </si>
  <si>
    <t>10340</t>
  </si>
  <si>
    <t xml:space="preserve">ENCAISSEMENT CHEQUE N?0010340    </t>
  </si>
  <si>
    <t xml:space="preserve">ENCAISSEMENT CHEQUE N?0001011    </t>
  </si>
  <si>
    <t>1011</t>
  </si>
  <si>
    <t>Z0794527974</t>
  </si>
  <si>
    <t>Z0794527601</t>
  </si>
  <si>
    <t>Z0794530225</t>
  </si>
  <si>
    <t>Z0794585957</t>
  </si>
  <si>
    <t>Z0794585799</t>
  </si>
  <si>
    <t>Z0794586396</t>
  </si>
  <si>
    <t>Z0801216803</t>
  </si>
  <si>
    <t>Z0801224663</t>
  </si>
  <si>
    <t>Z0801252773</t>
  </si>
  <si>
    <t>Z0801255994</t>
  </si>
  <si>
    <t>Z0801271682</t>
  </si>
  <si>
    <t>Z0801269572</t>
  </si>
  <si>
    <t>Z0801309186</t>
  </si>
  <si>
    <t>Z0801251482</t>
  </si>
  <si>
    <t>Z0800782666</t>
  </si>
  <si>
    <t>Z0800828839</t>
  </si>
  <si>
    <t>Z0800855730</t>
  </si>
  <si>
    <t>Z0800855682</t>
  </si>
  <si>
    <t>Z0800855484</t>
  </si>
  <si>
    <t>Z0800866143</t>
  </si>
  <si>
    <t>Z0800867566</t>
  </si>
  <si>
    <t>Z0800867704</t>
  </si>
  <si>
    <t>Z0800867827</t>
  </si>
  <si>
    <t>Z0800864554</t>
  </si>
  <si>
    <t>Z0800867493</t>
  </si>
  <si>
    <t>08/07/2024</t>
  </si>
  <si>
    <t>09/07/2024</t>
  </si>
  <si>
    <t xml:space="preserve">ENCAISSEMENT CHEQUE N?0000993    </t>
  </si>
  <si>
    <t>993</t>
  </si>
  <si>
    <t>Z0800804311</t>
  </si>
  <si>
    <t xml:space="preserve">ENCAISSEMENT CHEQUE N?0000800    </t>
  </si>
  <si>
    <t>800</t>
  </si>
  <si>
    <t>Z0800847065</t>
  </si>
  <si>
    <t xml:space="preserve">ENCAISSEMENT CHEQUE N?0001015    </t>
  </si>
  <si>
    <t>1015</t>
  </si>
  <si>
    <t>Z0800815400</t>
  </si>
  <si>
    <t xml:space="preserve">ENCAISSEMENT CHEQUE N?0002335    </t>
  </si>
  <si>
    <t>2335</t>
  </si>
  <si>
    <t>Z0800780984</t>
  </si>
  <si>
    <t xml:space="preserve">ENCAISSEMENT CHEQUE N?0005324    </t>
  </si>
  <si>
    <t>5324</t>
  </si>
  <si>
    <t>Z0800781830</t>
  </si>
  <si>
    <t>05/07/2024</t>
  </si>
  <si>
    <t>04/07/2024</t>
  </si>
  <si>
    <t>50036841163</t>
  </si>
  <si>
    <t>Z0800201846</t>
  </si>
  <si>
    <t>28000006199100000158</t>
  </si>
  <si>
    <t>Z0800365165</t>
  </si>
  <si>
    <t>Z0800366773</t>
  </si>
  <si>
    <t>SNDP AGIL</t>
  </si>
  <si>
    <t>PDR INDUSTRIE</t>
  </si>
  <si>
    <t>STE DEVELOPPEMENT DE VISION</t>
  </si>
  <si>
    <t>STE</t>
  </si>
  <si>
    <t>GLOBAL NET</t>
  </si>
  <si>
    <t>BIOPharm Industrie</t>
  </si>
  <si>
    <t>DISCOVRY INFORMATIQUE</t>
  </si>
  <si>
    <t>ASS MAGHREBIA</t>
  </si>
  <si>
    <t>MAMI HSSEN</t>
  </si>
  <si>
    <t xml:space="preserve">depenses </t>
  </si>
  <si>
    <t>avs vip services</t>
  </si>
  <si>
    <t>0012503</t>
  </si>
  <si>
    <t>0012504</t>
  </si>
  <si>
    <t>0012505</t>
  </si>
  <si>
    <t>0012675</t>
  </si>
  <si>
    <t>0012506</t>
  </si>
  <si>
    <t>0012507</t>
  </si>
  <si>
    <t>0012508</t>
  </si>
  <si>
    <t>0012509</t>
  </si>
  <si>
    <t>0012510</t>
  </si>
  <si>
    <t>0012511</t>
  </si>
  <si>
    <t>0012512</t>
  </si>
  <si>
    <t>0012513</t>
  </si>
  <si>
    <t>0012514</t>
  </si>
  <si>
    <t>0012516</t>
  </si>
  <si>
    <t>0012519</t>
  </si>
  <si>
    <t>0012520</t>
  </si>
  <si>
    <t>0012521</t>
  </si>
  <si>
    <t>0012522</t>
  </si>
  <si>
    <t>0012523</t>
  </si>
  <si>
    <t>0012541</t>
  </si>
  <si>
    <t>0012542</t>
  </si>
  <si>
    <t>0012543</t>
  </si>
  <si>
    <t>tr03705</t>
  </si>
  <si>
    <t>0012544</t>
  </si>
  <si>
    <t>tr03706</t>
  </si>
  <si>
    <t>tr03707</t>
  </si>
  <si>
    <t>tr03708</t>
  </si>
  <si>
    <t>0012545</t>
  </si>
  <si>
    <t>tr03709</t>
  </si>
  <si>
    <t>0012546</t>
  </si>
  <si>
    <t>tr03710</t>
  </si>
  <si>
    <t>0012547</t>
  </si>
  <si>
    <t>0012548</t>
  </si>
  <si>
    <t>0012549</t>
  </si>
  <si>
    <t>0012551</t>
  </si>
  <si>
    <t>0012552</t>
  </si>
  <si>
    <t>0012553</t>
  </si>
  <si>
    <t>0012555</t>
  </si>
  <si>
    <t>0012556</t>
  </si>
  <si>
    <t>0012557</t>
  </si>
  <si>
    <t>0012558</t>
  </si>
  <si>
    <t>0012559</t>
  </si>
  <si>
    <t>0012560</t>
  </si>
  <si>
    <t>0012561</t>
  </si>
  <si>
    <t>0012562</t>
  </si>
  <si>
    <t>0012563</t>
  </si>
  <si>
    <t>0012564</t>
  </si>
  <si>
    <t>0012566</t>
  </si>
  <si>
    <t>0012565</t>
  </si>
  <si>
    <t>0012567</t>
  </si>
  <si>
    <t>0012568</t>
  </si>
  <si>
    <t>0012569</t>
  </si>
  <si>
    <t>0012570</t>
  </si>
  <si>
    <t>0012571</t>
  </si>
  <si>
    <t>0012572</t>
  </si>
  <si>
    <t>0012573</t>
  </si>
  <si>
    <t>0012575</t>
  </si>
  <si>
    <t>0012676</t>
  </si>
  <si>
    <t>0012677</t>
  </si>
  <si>
    <t>0012678</t>
  </si>
  <si>
    <t>0012680</t>
  </si>
  <si>
    <t>0012681</t>
  </si>
  <si>
    <t>0012683</t>
  </si>
  <si>
    <t>0012684</t>
  </si>
  <si>
    <t>0012686</t>
  </si>
  <si>
    <t>0012687</t>
  </si>
  <si>
    <t>Z0800366647</t>
  </si>
  <si>
    <t>Z0800366488</t>
  </si>
  <si>
    <t>Z0800348705</t>
  </si>
  <si>
    <t>Z0800360248</t>
  </si>
  <si>
    <t>Z0799968304</t>
  </si>
  <si>
    <t>Z0799755101</t>
  </si>
  <si>
    <t>Z0799949941</t>
  </si>
  <si>
    <t>Z0799924743</t>
  </si>
  <si>
    <t>Z0799916564</t>
  </si>
  <si>
    <t>23008100800577400185</t>
  </si>
  <si>
    <t>Z0799936349</t>
  </si>
  <si>
    <t>3152</t>
  </si>
  <si>
    <t xml:space="preserve">ENCAISSEMENT CHEQUE N?0003152    </t>
  </si>
  <si>
    <t>Z0799783814</t>
  </si>
  <si>
    <t>10346</t>
  </si>
  <si>
    <t xml:space="preserve">ENCAISSEMENT CHEQUE N?0010346    </t>
  </si>
  <si>
    <t>Z0799273230</t>
  </si>
  <si>
    <t>Z0799533649</t>
  </si>
  <si>
    <t>Z0799533624</t>
  </si>
  <si>
    <t>Z0799522306</t>
  </si>
  <si>
    <t>Z0799513535</t>
  </si>
  <si>
    <t>Z0799516854</t>
  </si>
  <si>
    <t>Z0799526489</t>
  </si>
  <si>
    <t>10106045231527878897-2024-06-30-0-20240630</t>
  </si>
  <si>
    <t xml:space="preserve">ARRETE DE COMPTE ECHELLES        </t>
  </si>
  <si>
    <t>30/06/2024</t>
  </si>
  <si>
    <t>solde banque au 28/08/2024</t>
  </si>
  <si>
    <t>LAD OCEANA LUBRICANTS</t>
  </si>
  <si>
    <t>AB TECH</t>
  </si>
  <si>
    <t>AKKON TUNISIA SARL</t>
  </si>
  <si>
    <t>STPA</t>
  </si>
  <si>
    <t>SINDBAD GROUP</t>
  </si>
  <si>
    <t>T.I.P</t>
  </si>
  <si>
    <t>RESSORT BEN AISSA</t>
  </si>
  <si>
    <t>LA BROSSE</t>
  </si>
  <si>
    <t>CH</t>
  </si>
  <si>
    <t>tr</t>
  </si>
  <si>
    <t>ch</t>
  </si>
  <si>
    <t>TR</t>
  </si>
  <si>
    <t>OB</t>
  </si>
</sst>
</file>

<file path=xl/styles.xml><?xml version="1.0" encoding="utf-8"?>
<styleSheet xmlns="http://schemas.openxmlformats.org/spreadsheetml/2006/main">
  <numFmts count="6">
    <numFmt numFmtId="164" formatCode="_-* #,##0.00_-;\-* #,##0.00_-;_-* &quot;-&quot;??_-;_-@_-"/>
    <numFmt numFmtId="165" formatCode="#,##0.000"/>
    <numFmt numFmtId="166" formatCode="_-* #,##0.000_-;\-* #,##0.000_-;_-* &quot;-&quot;??_-;_-@_-"/>
    <numFmt numFmtId="167" formatCode="_-* #,##0.000\ _€_-;\-* #,##0.000\ _€_-;_-* &quot;-&quot;???\ _€_-;_-@_-"/>
    <numFmt numFmtId="168" formatCode="0.000"/>
    <numFmt numFmtId="169" formatCode="#,##0.000_ ;\-#,##0.000\ "/>
  </numFmts>
  <fonts count="10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222222"/>
      <name val="Verdana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8" fillId="0" borderId="0"/>
  </cellStyleXfs>
  <cellXfs count="61">
    <xf numFmtId="0" fontId="0" fillId="0" borderId="0" xfId="0"/>
    <xf numFmtId="0" fontId="0" fillId="0" borderId="0" xfId="0" applyFill="1"/>
    <xf numFmtId="166" fontId="0" fillId="0" borderId="0" xfId="1" applyNumberFormat="1" applyFont="1"/>
    <xf numFmtId="14" fontId="0" fillId="0" borderId="0" xfId="0" applyNumberFormat="1"/>
    <xf numFmtId="14" fontId="0" fillId="2" borderId="1" xfId="0" applyNumberFormat="1" applyFill="1" applyBorder="1"/>
    <xf numFmtId="0" fontId="0" fillId="2" borderId="1" xfId="0" applyFill="1" applyBorder="1"/>
    <xf numFmtId="166" fontId="0" fillId="2" borderId="1" xfId="1" applyNumberFormat="1" applyFont="1" applyFill="1" applyBorder="1"/>
    <xf numFmtId="0" fontId="0" fillId="2" borderId="1" xfId="0" applyFont="1" applyFill="1" applyBorder="1"/>
    <xf numFmtId="14" fontId="0" fillId="0" borderId="1" xfId="0" applyNumberFormat="1" applyFill="1" applyBorder="1"/>
    <xf numFmtId="0" fontId="0" fillId="0" borderId="1" xfId="0" applyFill="1" applyBorder="1"/>
    <xf numFmtId="166" fontId="0" fillId="0" borderId="1" xfId="1" applyNumberFormat="1" applyFont="1" applyFill="1" applyBorder="1"/>
    <xf numFmtId="14" fontId="0" fillId="0" borderId="1" xfId="0" applyNumberFormat="1" applyBorder="1"/>
    <xf numFmtId="0" fontId="0" fillId="0" borderId="1" xfId="0" applyBorder="1"/>
    <xf numFmtId="166" fontId="0" fillId="0" borderId="1" xfId="1" applyNumberFormat="1" applyFont="1" applyBorder="1"/>
    <xf numFmtId="14" fontId="4" fillId="3" borderId="1" xfId="0" applyNumberFormat="1" applyFont="1" applyFill="1" applyBorder="1"/>
    <xf numFmtId="0" fontId="4" fillId="3" borderId="1" xfId="0" applyFont="1" applyFill="1" applyBorder="1"/>
    <xf numFmtId="166" fontId="4" fillId="3" borderId="1" xfId="1" applyNumberFormat="1" applyFont="1" applyFill="1" applyBorder="1"/>
    <xf numFmtId="167" fontId="4" fillId="3" borderId="1" xfId="0" applyNumberFormat="1" applyFont="1" applyFill="1" applyBorder="1"/>
    <xf numFmtId="0" fontId="4" fillId="0" borderId="0" xfId="0" applyFont="1" applyFill="1"/>
    <xf numFmtId="166" fontId="0" fillId="0" borderId="1" xfId="0" applyNumberFormat="1" applyBorder="1"/>
    <xf numFmtId="166" fontId="0" fillId="0" borderId="2" xfId="1" applyNumberFormat="1" applyFont="1" applyBorder="1"/>
    <xf numFmtId="165" fontId="0" fillId="0" borderId="0" xfId="1" applyNumberFormat="1" applyFont="1"/>
    <xf numFmtId="0" fontId="6" fillId="2" borderId="1" xfId="0" applyFont="1" applyFill="1" applyBorder="1"/>
    <xf numFmtId="49" fontId="0" fillId="0" borderId="1" xfId="0" applyNumberFormat="1" applyBorder="1"/>
    <xf numFmtId="14" fontId="2" fillId="0" borderId="1" xfId="0" applyNumberFormat="1" applyFont="1" applyBorder="1"/>
    <xf numFmtId="165" fontId="0" fillId="0" borderId="1" xfId="0" applyNumberFormat="1" applyBorder="1"/>
    <xf numFmtId="165" fontId="5" fillId="0" borderId="1" xfId="0" applyNumberFormat="1" applyFont="1" applyBorder="1"/>
    <xf numFmtId="165" fontId="0" fillId="0" borderId="1" xfId="0" applyNumberFormat="1" applyFont="1" applyBorder="1"/>
    <xf numFmtId="49" fontId="0" fillId="4" borderId="1" xfId="0" applyNumberFormat="1" applyFill="1" applyBorder="1"/>
    <xf numFmtId="14" fontId="0" fillId="4" borderId="1" xfId="0" applyNumberFormat="1" applyFill="1" applyBorder="1"/>
    <xf numFmtId="165" fontId="0" fillId="4" borderId="1" xfId="0" applyNumberFormat="1" applyFill="1" applyBorder="1"/>
    <xf numFmtId="0" fontId="0" fillId="4" borderId="1" xfId="0" applyFill="1" applyBorder="1"/>
    <xf numFmtId="168" fontId="0" fillId="0" borderId="1" xfId="0" applyNumberFormat="1" applyBorder="1"/>
    <xf numFmtId="167" fontId="0" fillId="2" borderId="1" xfId="0" applyNumberFormat="1" applyFill="1" applyBorder="1"/>
    <xf numFmtId="0" fontId="7" fillId="0" borderId="0" xfId="0" applyFont="1"/>
    <xf numFmtId="167" fontId="0" fillId="0" borderId="1" xfId="0" applyNumberFormat="1" applyFill="1" applyBorder="1"/>
    <xf numFmtId="14" fontId="0" fillId="0" borderId="3" xfId="0" applyNumberFormat="1" applyBorder="1"/>
    <xf numFmtId="0" fontId="0" fillId="0" borderId="3" xfId="0" applyBorder="1"/>
    <xf numFmtId="49" fontId="0" fillId="0" borderId="3" xfId="0" applyNumberFormat="1" applyBorder="1"/>
    <xf numFmtId="165" fontId="0" fillId="0" borderId="3" xfId="0" applyNumberFormat="1" applyBorder="1"/>
    <xf numFmtId="166" fontId="0" fillId="0" borderId="3" xfId="1" applyNumberFormat="1" applyFont="1" applyBorder="1"/>
    <xf numFmtId="14" fontId="0" fillId="0" borderId="4" xfId="0" applyNumberFormat="1" applyBorder="1"/>
    <xf numFmtId="0" fontId="0" fillId="0" borderId="4" xfId="0" applyBorder="1"/>
    <xf numFmtId="49" fontId="0" fillId="0" borderId="4" xfId="0" applyNumberFormat="1" applyBorder="1"/>
    <xf numFmtId="165" fontId="0" fillId="0" borderId="4" xfId="0" applyNumberFormat="1" applyBorder="1"/>
    <xf numFmtId="166" fontId="0" fillId="0" borderId="4" xfId="1" applyNumberFormat="1" applyFont="1" applyBorder="1"/>
    <xf numFmtId="169" fontId="0" fillId="0" borderId="1" xfId="0" applyNumberFormat="1" applyBorder="1"/>
    <xf numFmtId="0" fontId="3" fillId="0" borderId="1" xfId="0" applyFont="1" applyBorder="1"/>
    <xf numFmtId="165" fontId="0" fillId="0" borderId="0" xfId="0" applyNumberFormat="1"/>
    <xf numFmtId="0" fontId="3" fillId="0" borderId="0" xfId="0" applyFont="1"/>
    <xf numFmtId="14" fontId="3" fillId="0" borderId="1" xfId="0" applyNumberFormat="1" applyFont="1" applyBorder="1"/>
    <xf numFmtId="0" fontId="3" fillId="2" borderId="1" xfId="0" applyFont="1" applyFill="1" applyBorder="1"/>
    <xf numFmtId="14" fontId="1" fillId="0" borderId="1" xfId="0" applyNumberFormat="1" applyFont="1" applyBorder="1"/>
    <xf numFmtId="165" fontId="9" fillId="0" borderId="1" xfId="2" applyNumberFormat="1" applyFont="1" applyBorder="1" applyAlignment="1">
      <alignment horizontal="right"/>
    </xf>
    <xf numFmtId="165" fontId="9" fillId="4" borderId="1" xfId="2" applyNumberFormat="1" applyFont="1" applyFill="1" applyBorder="1" applyAlignment="1">
      <alignment horizontal="right"/>
    </xf>
    <xf numFmtId="165" fontId="0" fillId="5" borderId="1" xfId="0" applyNumberFormat="1" applyFill="1" applyBorder="1"/>
    <xf numFmtId="167" fontId="0" fillId="0" borderId="1" xfId="0" applyNumberFormat="1" applyBorder="1"/>
    <xf numFmtId="166" fontId="0" fillId="5" borderId="6" xfId="1" applyNumberFormat="1" applyFont="1" applyFill="1" applyBorder="1"/>
    <xf numFmtId="0" fontId="0" fillId="5" borderId="6" xfId="0" applyFill="1" applyBorder="1"/>
    <xf numFmtId="14" fontId="0" fillId="5" borderId="6" xfId="0" applyNumberFormat="1" applyFill="1" applyBorder="1"/>
    <xf numFmtId="14" fontId="0" fillId="5" borderId="5" xfId="0" applyNumberFormat="1" applyFill="1" applyBorder="1"/>
  </cellXfs>
  <cellStyles count="3">
    <cellStyle name="Milliers" xfId="1" builtinId="3"/>
    <cellStyle name="Normal" xfId="0" builtinId="0"/>
    <cellStyle name="Normal_NOUR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15"/>
  <sheetViews>
    <sheetView tabSelected="1" zoomScale="85" zoomScaleNormal="85" workbookViewId="0">
      <pane xSplit="3" ySplit="2" topLeftCell="D691" activePane="bottomRight" state="frozen"/>
      <selection pane="topRight" activeCell="D1" sqref="D1"/>
      <selection pane="bottomLeft" activeCell="A3" sqref="A3"/>
      <selection pane="bottomRight" activeCell="H713" sqref="H713"/>
    </sheetView>
  </sheetViews>
  <sheetFormatPr baseColWidth="10" defaultColWidth="9.140625" defaultRowHeight="15"/>
  <cols>
    <col min="1" max="2" width="12.28515625" style="3" customWidth="1"/>
    <col min="3" max="3" width="11.7109375" customWidth="1"/>
    <col min="4" max="4" width="14.5703125" bestFit="1" customWidth="1"/>
    <col min="5" max="5" width="21.7109375" bestFit="1" customWidth="1"/>
    <col min="6" max="6" width="18.85546875" bestFit="1" customWidth="1"/>
    <col min="7" max="7" width="18.85546875" customWidth="1"/>
    <col min="8" max="8" width="35.85546875" customWidth="1"/>
    <col min="9" max="9" width="21.28515625" bestFit="1" customWidth="1"/>
    <col min="10" max="10" width="13.42578125" style="2" bestFit="1" customWidth="1"/>
    <col min="11" max="11" width="13.85546875" style="2" bestFit="1" customWidth="1"/>
    <col min="12" max="12" width="15.5703125" bestFit="1" customWidth="1"/>
  </cols>
  <sheetData>
    <row r="1" spans="1:12">
      <c r="J1" s="21">
        <f>SUM(J94:J396)</f>
        <v>-3863613.6150000021</v>
      </c>
      <c r="K1" s="2">
        <v>3655833.6510000001</v>
      </c>
    </row>
    <row r="2" spans="1:12">
      <c r="A2" s="4" t="s">
        <v>0</v>
      </c>
      <c r="B2" s="4" t="s">
        <v>1</v>
      </c>
      <c r="C2" s="5" t="s">
        <v>2</v>
      </c>
      <c r="D2" s="51" t="s">
        <v>3</v>
      </c>
      <c r="E2" s="5" t="s">
        <v>4</v>
      </c>
      <c r="F2" s="22" t="s">
        <v>576</v>
      </c>
      <c r="G2" s="22" t="s">
        <v>577</v>
      </c>
      <c r="H2" s="5" t="s">
        <v>5</v>
      </c>
      <c r="I2" s="5" t="s">
        <v>6</v>
      </c>
      <c r="J2" s="6" t="s">
        <v>7</v>
      </c>
      <c r="K2" s="6" t="s">
        <v>8</v>
      </c>
      <c r="L2" s="7" t="s">
        <v>278</v>
      </c>
    </row>
    <row r="3" spans="1:12" s="18" customFormat="1" ht="11.25" customHeight="1">
      <c r="A3" s="14">
        <v>43139</v>
      </c>
      <c r="B3" s="14">
        <v>43139</v>
      </c>
      <c r="C3" s="15" t="s">
        <v>179</v>
      </c>
      <c r="D3" s="15" t="s">
        <v>179</v>
      </c>
      <c r="E3" s="15"/>
      <c r="F3" s="15"/>
      <c r="G3" s="15"/>
      <c r="H3" s="15"/>
      <c r="I3" s="15"/>
      <c r="J3" s="16">
        <v>778</v>
      </c>
      <c r="K3" s="16">
        <v>0</v>
      </c>
      <c r="L3" s="17">
        <f>+K1-J3+K3</f>
        <v>3655055.6510000001</v>
      </c>
    </row>
    <row r="4" spans="1:12" s="18" customFormat="1" ht="11.25" customHeight="1">
      <c r="A4" s="14">
        <v>43139</v>
      </c>
      <c r="B4" s="14">
        <v>43139</v>
      </c>
      <c r="C4" s="15" t="s">
        <v>179</v>
      </c>
      <c r="D4" s="15" t="s">
        <v>179</v>
      </c>
      <c r="E4" s="15"/>
      <c r="F4" s="15"/>
      <c r="G4" s="15"/>
      <c r="H4" s="15"/>
      <c r="I4" s="15"/>
      <c r="J4" s="16">
        <v>48.46</v>
      </c>
      <c r="K4" s="16">
        <v>0</v>
      </c>
      <c r="L4" s="17">
        <f t="shared" ref="L4:L35" si="0">+L3-J4+K4</f>
        <v>3655007.1910000001</v>
      </c>
    </row>
    <row r="5" spans="1:12" s="18" customFormat="1" ht="11.25" customHeight="1">
      <c r="A5" s="14">
        <v>43329</v>
      </c>
      <c r="B5" s="14">
        <v>43329</v>
      </c>
      <c r="C5" s="15" t="s">
        <v>180</v>
      </c>
      <c r="D5" s="15" t="s">
        <v>180</v>
      </c>
      <c r="E5" s="15"/>
      <c r="F5" s="15"/>
      <c r="G5" s="15"/>
      <c r="H5" s="15"/>
      <c r="I5" s="15"/>
      <c r="J5" s="16">
        <v>46.74</v>
      </c>
      <c r="K5" s="16">
        <v>0</v>
      </c>
      <c r="L5" s="17">
        <f t="shared" si="0"/>
        <v>3654960.4509999999</v>
      </c>
    </row>
    <row r="6" spans="1:12" s="18" customFormat="1" ht="11.25" customHeight="1">
      <c r="A6" s="14">
        <v>43409</v>
      </c>
      <c r="B6" s="14">
        <v>43409</v>
      </c>
      <c r="C6" s="15" t="s">
        <v>181</v>
      </c>
      <c r="D6" s="15" t="s">
        <v>181</v>
      </c>
      <c r="E6" s="15"/>
      <c r="F6" s="15"/>
      <c r="G6" s="15"/>
      <c r="H6" s="15"/>
      <c r="I6" s="15"/>
      <c r="J6" s="16">
        <v>46.76</v>
      </c>
      <c r="K6" s="16">
        <v>0</v>
      </c>
      <c r="L6" s="17">
        <f t="shared" si="0"/>
        <v>3654913.6910000001</v>
      </c>
    </row>
    <row r="7" spans="1:12" s="18" customFormat="1" ht="11.25" customHeight="1">
      <c r="A7" s="14">
        <v>43409</v>
      </c>
      <c r="B7" s="14">
        <v>43409</v>
      </c>
      <c r="C7" s="15" t="s">
        <v>182</v>
      </c>
      <c r="D7" s="15" t="s">
        <v>182</v>
      </c>
      <c r="E7" s="15"/>
      <c r="F7" s="15"/>
      <c r="G7" s="15"/>
      <c r="H7" s="15"/>
      <c r="I7" s="15"/>
      <c r="J7" s="16">
        <v>44.77</v>
      </c>
      <c r="K7" s="16">
        <v>0</v>
      </c>
      <c r="L7" s="17">
        <f t="shared" si="0"/>
        <v>3654868.9210000001</v>
      </c>
    </row>
    <row r="8" spans="1:12" s="18" customFormat="1" ht="11.25" customHeight="1">
      <c r="A8" s="14">
        <v>43700</v>
      </c>
      <c r="B8" s="14">
        <v>43700</v>
      </c>
      <c r="C8" s="15" t="s">
        <v>183</v>
      </c>
      <c r="D8" s="15" t="s">
        <v>183</v>
      </c>
      <c r="E8" s="15"/>
      <c r="F8" s="15"/>
      <c r="G8" s="15"/>
      <c r="H8" s="15"/>
      <c r="I8" s="15"/>
      <c r="J8" s="16">
        <v>35.703000000000003</v>
      </c>
      <c r="K8" s="16">
        <v>0</v>
      </c>
      <c r="L8" s="17">
        <f t="shared" si="0"/>
        <v>3654833.2179999999</v>
      </c>
    </row>
    <row r="9" spans="1:12" s="18" customFormat="1" ht="11.25" customHeight="1">
      <c r="A9" s="14">
        <v>43830</v>
      </c>
      <c r="B9" s="14">
        <v>43830</v>
      </c>
      <c r="C9" s="15" t="s">
        <v>184</v>
      </c>
      <c r="D9" s="15"/>
      <c r="E9" s="15"/>
      <c r="F9" s="15"/>
      <c r="G9" s="15"/>
      <c r="H9" s="15"/>
      <c r="I9" s="15"/>
      <c r="J9" s="16">
        <v>638.40899999999999</v>
      </c>
      <c r="K9" s="16">
        <v>0</v>
      </c>
      <c r="L9" s="17">
        <f t="shared" si="0"/>
        <v>3654194.8089999999</v>
      </c>
    </row>
    <row r="10" spans="1:12" s="18" customFormat="1" ht="11.25" customHeight="1">
      <c r="A10" s="14">
        <v>43830</v>
      </c>
      <c r="B10" s="14">
        <v>43830</v>
      </c>
      <c r="C10" s="15" t="s">
        <v>184</v>
      </c>
      <c r="D10" s="15"/>
      <c r="E10" s="15"/>
      <c r="F10" s="15"/>
      <c r="G10" s="15"/>
      <c r="H10" s="15"/>
      <c r="I10" s="15"/>
      <c r="J10" s="16">
        <v>281.762</v>
      </c>
      <c r="K10" s="16">
        <v>0</v>
      </c>
      <c r="L10" s="17">
        <f t="shared" si="0"/>
        <v>3653913.0469999998</v>
      </c>
    </row>
    <row r="11" spans="1:12" s="18" customFormat="1" ht="11.25" customHeight="1">
      <c r="A11" s="14">
        <v>43907</v>
      </c>
      <c r="B11" s="14">
        <v>43907</v>
      </c>
      <c r="C11" s="15" t="s">
        <v>185</v>
      </c>
      <c r="D11" s="15" t="s">
        <v>185</v>
      </c>
      <c r="E11" s="15"/>
      <c r="F11" s="15"/>
      <c r="G11" s="15"/>
      <c r="H11" s="15"/>
      <c r="I11" s="15"/>
      <c r="J11" s="16">
        <v>45.633000000000003</v>
      </c>
      <c r="K11" s="16">
        <v>0</v>
      </c>
      <c r="L11" s="17">
        <f t="shared" si="0"/>
        <v>3653867.4139999999</v>
      </c>
    </row>
    <row r="12" spans="1:12" s="18" customFormat="1" ht="11.25" customHeight="1">
      <c r="A12" s="14">
        <v>43907</v>
      </c>
      <c r="B12" s="14">
        <v>43907</v>
      </c>
      <c r="C12" s="15" t="s">
        <v>186</v>
      </c>
      <c r="D12" s="15" t="s">
        <v>186</v>
      </c>
      <c r="E12" s="15"/>
      <c r="F12" s="15"/>
      <c r="G12" s="15"/>
      <c r="H12" s="15"/>
      <c r="I12" s="15"/>
      <c r="J12" s="16">
        <v>11.249000000000001</v>
      </c>
      <c r="K12" s="16">
        <v>0</v>
      </c>
      <c r="L12" s="17">
        <f t="shared" si="0"/>
        <v>3653856.165</v>
      </c>
    </row>
    <row r="13" spans="1:12" s="18" customFormat="1" ht="11.25" customHeight="1">
      <c r="A13" s="14">
        <v>43969</v>
      </c>
      <c r="B13" s="14">
        <v>43969</v>
      </c>
      <c r="C13" s="15" t="s">
        <v>187</v>
      </c>
      <c r="D13" s="15" t="s">
        <v>187</v>
      </c>
      <c r="E13" s="15"/>
      <c r="F13" s="15"/>
      <c r="G13" s="15"/>
      <c r="H13" s="15"/>
      <c r="I13" s="15"/>
      <c r="J13" s="16">
        <v>52.892000000000003</v>
      </c>
      <c r="K13" s="16">
        <v>0</v>
      </c>
      <c r="L13" s="17">
        <f t="shared" si="0"/>
        <v>3653803.273</v>
      </c>
    </row>
    <row r="14" spans="1:12" s="18" customFormat="1" ht="11.25" customHeight="1">
      <c r="A14" s="14">
        <v>44041</v>
      </c>
      <c r="B14" s="14">
        <v>44041</v>
      </c>
      <c r="C14" s="15" t="s">
        <v>188</v>
      </c>
      <c r="D14" s="15" t="s">
        <v>188</v>
      </c>
      <c r="E14" s="15"/>
      <c r="F14" s="15"/>
      <c r="G14" s="15"/>
      <c r="H14" s="15"/>
      <c r="I14" s="15"/>
      <c r="J14" s="16">
        <v>33.600999999999999</v>
      </c>
      <c r="K14" s="16">
        <v>0</v>
      </c>
      <c r="L14" s="17">
        <f t="shared" si="0"/>
        <v>3653769.6720000003</v>
      </c>
    </row>
    <row r="15" spans="1:12" s="18" customFormat="1" ht="11.25" customHeight="1">
      <c r="A15" s="14">
        <v>44151</v>
      </c>
      <c r="B15" s="14">
        <v>44151</v>
      </c>
      <c r="C15" s="15" t="s">
        <v>189</v>
      </c>
      <c r="D15" s="15" t="s">
        <v>227</v>
      </c>
      <c r="E15" s="15"/>
      <c r="F15" s="15"/>
      <c r="G15" s="15"/>
      <c r="H15" s="15"/>
      <c r="I15" s="15"/>
      <c r="J15" s="16">
        <v>750.9</v>
      </c>
      <c r="K15" s="16">
        <v>0</v>
      </c>
      <c r="L15" s="17">
        <f t="shared" si="0"/>
        <v>3653018.7720000003</v>
      </c>
    </row>
    <row r="16" spans="1:12" s="18" customFormat="1" ht="11.25" customHeight="1">
      <c r="A16" s="14">
        <v>44216</v>
      </c>
      <c r="B16" s="14">
        <v>44216</v>
      </c>
      <c r="C16" s="15" t="s">
        <v>190</v>
      </c>
      <c r="D16" s="15" t="s">
        <v>228</v>
      </c>
      <c r="E16" s="15"/>
      <c r="F16" s="15"/>
      <c r="G16" s="15"/>
      <c r="H16" s="15"/>
      <c r="I16" s="15"/>
      <c r="J16" s="16">
        <v>430</v>
      </c>
      <c r="K16" s="16">
        <v>0</v>
      </c>
      <c r="L16" s="17">
        <f t="shared" si="0"/>
        <v>3652588.7720000003</v>
      </c>
    </row>
    <row r="17" spans="1:12" s="18" customFormat="1" ht="11.25" customHeight="1">
      <c r="A17" s="14">
        <v>44239</v>
      </c>
      <c r="B17" s="14">
        <v>44239</v>
      </c>
      <c r="C17" s="15" t="s">
        <v>191</v>
      </c>
      <c r="D17" s="15" t="s">
        <v>229</v>
      </c>
      <c r="E17" s="15"/>
      <c r="F17" s="15"/>
      <c r="G17" s="15"/>
      <c r="H17" s="15"/>
      <c r="I17" s="15"/>
      <c r="J17" s="16">
        <v>536.39300000000003</v>
      </c>
      <c r="K17" s="16">
        <v>0</v>
      </c>
      <c r="L17" s="17">
        <f t="shared" si="0"/>
        <v>3652052.3790000002</v>
      </c>
    </row>
    <row r="18" spans="1:12" s="18" customFormat="1" ht="11.25" customHeight="1">
      <c r="A18" s="14">
        <v>44893</v>
      </c>
      <c r="B18" s="14">
        <v>44893</v>
      </c>
      <c r="C18" s="15" t="s">
        <v>192</v>
      </c>
      <c r="D18" s="15" t="s">
        <v>230</v>
      </c>
      <c r="E18" s="15"/>
      <c r="F18" s="15"/>
      <c r="G18" s="15"/>
      <c r="H18" s="15"/>
      <c r="I18" s="15"/>
      <c r="J18" s="16">
        <v>156759.84099999999</v>
      </c>
      <c r="K18" s="16">
        <v>0</v>
      </c>
      <c r="L18" s="17">
        <f t="shared" si="0"/>
        <v>3495292.5380000002</v>
      </c>
    </row>
    <row r="19" spans="1:12" s="18" customFormat="1" ht="11.25" customHeight="1">
      <c r="A19" s="14">
        <v>44895</v>
      </c>
      <c r="B19" s="14">
        <v>44895</v>
      </c>
      <c r="C19" s="15" t="s">
        <v>193</v>
      </c>
      <c r="D19" s="15" t="s">
        <v>231</v>
      </c>
      <c r="E19" s="15"/>
      <c r="F19" s="15"/>
      <c r="G19" s="15"/>
      <c r="H19" s="15"/>
      <c r="I19" s="15"/>
      <c r="J19" s="16">
        <v>276.7</v>
      </c>
      <c r="K19" s="16">
        <v>0</v>
      </c>
      <c r="L19" s="17">
        <f t="shared" si="0"/>
        <v>3495015.838</v>
      </c>
    </row>
    <row r="20" spans="1:12" s="18" customFormat="1" ht="11.25" customHeight="1">
      <c r="A20" s="14">
        <v>45019</v>
      </c>
      <c r="B20" s="14">
        <v>45019</v>
      </c>
      <c r="C20" s="15" t="s">
        <v>194</v>
      </c>
      <c r="D20" s="15" t="s">
        <v>232</v>
      </c>
      <c r="E20" s="15"/>
      <c r="F20" s="15"/>
      <c r="G20" s="15"/>
      <c r="H20" s="15"/>
      <c r="I20" s="15"/>
      <c r="J20" s="16">
        <v>0</v>
      </c>
      <c r="K20" s="16">
        <v>50</v>
      </c>
      <c r="L20" s="17">
        <f t="shared" si="0"/>
        <v>3495065.838</v>
      </c>
    </row>
    <row r="21" spans="1:12" s="18" customFormat="1" ht="11.25" customHeight="1">
      <c r="A21" s="14">
        <v>45029</v>
      </c>
      <c r="B21" s="14">
        <v>45029</v>
      </c>
      <c r="C21" s="15" t="s">
        <v>195</v>
      </c>
      <c r="D21" s="15" t="s">
        <v>233</v>
      </c>
      <c r="E21" s="15"/>
      <c r="F21" s="15"/>
      <c r="G21" s="15"/>
      <c r="H21" s="15"/>
      <c r="I21" s="15"/>
      <c r="J21" s="16">
        <v>597.14200000000005</v>
      </c>
      <c r="K21" s="16">
        <v>0</v>
      </c>
      <c r="L21" s="17">
        <f t="shared" si="0"/>
        <v>3494468.696</v>
      </c>
    </row>
    <row r="22" spans="1:12" s="18" customFormat="1" ht="11.25" customHeight="1">
      <c r="A22" s="14">
        <v>45103</v>
      </c>
      <c r="B22" s="14">
        <v>45103</v>
      </c>
      <c r="C22" s="15" t="s">
        <v>196</v>
      </c>
      <c r="D22" s="15" t="s">
        <v>234</v>
      </c>
      <c r="E22" s="15"/>
      <c r="F22" s="15"/>
      <c r="G22" s="15"/>
      <c r="H22" s="15"/>
      <c r="I22" s="15"/>
      <c r="J22" s="16">
        <v>611</v>
      </c>
      <c r="K22" s="16">
        <v>0</v>
      </c>
      <c r="L22" s="17">
        <f t="shared" si="0"/>
        <v>3493857.696</v>
      </c>
    </row>
    <row r="23" spans="1:12" s="18" customFormat="1" ht="11.25" customHeight="1">
      <c r="A23" s="14">
        <v>45149</v>
      </c>
      <c r="B23" s="14">
        <v>45149</v>
      </c>
      <c r="C23" s="15" t="s">
        <v>197</v>
      </c>
      <c r="D23" s="15" t="s">
        <v>235</v>
      </c>
      <c r="E23" s="15"/>
      <c r="F23" s="15"/>
      <c r="G23" s="15"/>
      <c r="H23" s="15"/>
      <c r="I23" s="15"/>
      <c r="J23" s="16">
        <v>197.97</v>
      </c>
      <c r="K23" s="16">
        <v>0</v>
      </c>
      <c r="L23" s="17">
        <f t="shared" si="0"/>
        <v>3493659.7259999998</v>
      </c>
    </row>
    <row r="24" spans="1:12" s="18" customFormat="1" ht="11.25" customHeight="1">
      <c r="A24" s="14">
        <v>45219</v>
      </c>
      <c r="B24" s="14">
        <v>45219</v>
      </c>
      <c r="C24" s="15">
        <v>10838</v>
      </c>
      <c r="D24" s="15">
        <v>5623561603</v>
      </c>
      <c r="E24" s="15"/>
      <c r="F24" s="15"/>
      <c r="G24" s="15"/>
      <c r="H24" s="15"/>
      <c r="I24" s="15"/>
      <c r="J24" s="16">
        <v>1891.6579999999999</v>
      </c>
      <c r="K24" s="16">
        <v>0</v>
      </c>
      <c r="L24" s="17">
        <f t="shared" si="0"/>
        <v>3491768.068</v>
      </c>
    </row>
    <row r="25" spans="1:12" s="18" customFormat="1" ht="11.25" customHeight="1">
      <c r="A25" s="14">
        <v>45219</v>
      </c>
      <c r="B25" s="14">
        <v>45219</v>
      </c>
      <c r="C25" s="15">
        <v>10909</v>
      </c>
      <c r="D25" s="15">
        <v>5623561574</v>
      </c>
      <c r="E25" s="15"/>
      <c r="F25" s="15"/>
      <c r="G25" s="15"/>
      <c r="H25" s="15"/>
      <c r="I25" s="15"/>
      <c r="J25" s="16">
        <v>1685.3610000000001</v>
      </c>
      <c r="K25" s="16">
        <v>0</v>
      </c>
      <c r="L25" s="17">
        <f t="shared" si="0"/>
        <v>3490082.7069999999</v>
      </c>
    </row>
    <row r="26" spans="1:12" s="18" customFormat="1" ht="11.25" customHeight="1">
      <c r="A26" s="14">
        <v>45219</v>
      </c>
      <c r="B26" s="14">
        <v>45219</v>
      </c>
      <c r="C26" s="15">
        <v>10713</v>
      </c>
      <c r="D26" s="15">
        <v>5623561604</v>
      </c>
      <c r="E26" s="15"/>
      <c r="F26" s="15"/>
      <c r="G26" s="15"/>
      <c r="H26" s="15"/>
      <c r="I26" s="15"/>
      <c r="J26" s="16">
        <v>1000</v>
      </c>
      <c r="K26" s="16">
        <v>0</v>
      </c>
      <c r="L26" s="17">
        <f t="shared" si="0"/>
        <v>3489082.7069999999</v>
      </c>
    </row>
    <row r="27" spans="1:12" s="18" customFormat="1" ht="11.25" customHeight="1">
      <c r="A27" s="14">
        <v>45257</v>
      </c>
      <c r="B27" s="14">
        <v>45257</v>
      </c>
      <c r="C27" s="15" t="s">
        <v>198</v>
      </c>
      <c r="D27" s="15" t="s">
        <v>236</v>
      </c>
      <c r="E27" s="15"/>
      <c r="F27" s="15"/>
      <c r="G27" s="15"/>
      <c r="H27" s="15"/>
      <c r="I27" s="15"/>
      <c r="J27" s="16">
        <v>500</v>
      </c>
      <c r="K27" s="16">
        <v>0</v>
      </c>
      <c r="L27" s="17">
        <f t="shared" si="0"/>
        <v>3488582.7069999999</v>
      </c>
    </row>
    <row r="28" spans="1:12" s="18" customFormat="1" ht="11.25" customHeight="1">
      <c r="A28" s="14">
        <v>45288</v>
      </c>
      <c r="B28" s="14">
        <v>45288</v>
      </c>
      <c r="C28" s="15">
        <v>11177</v>
      </c>
      <c r="D28" s="15">
        <v>5623564625</v>
      </c>
      <c r="E28" s="15"/>
      <c r="F28" s="15"/>
      <c r="G28" s="15"/>
      <c r="H28" s="15"/>
      <c r="I28" s="15"/>
      <c r="J28" s="16">
        <v>1000</v>
      </c>
      <c r="K28" s="16">
        <v>0</v>
      </c>
      <c r="L28" s="17">
        <f t="shared" si="0"/>
        <v>3487582.7069999999</v>
      </c>
    </row>
    <row r="29" spans="1:12" s="18" customFormat="1" ht="11.25" customHeight="1">
      <c r="A29" s="14">
        <v>45350</v>
      </c>
      <c r="B29" s="14">
        <v>45350</v>
      </c>
      <c r="C29" s="15" t="s">
        <v>199</v>
      </c>
      <c r="D29" s="15" t="s">
        <v>237</v>
      </c>
      <c r="E29" s="15"/>
      <c r="F29" s="15"/>
      <c r="G29" s="15"/>
      <c r="H29" s="15"/>
      <c r="I29" s="15"/>
      <c r="J29" s="16">
        <v>1450</v>
      </c>
      <c r="K29" s="16">
        <v>0</v>
      </c>
      <c r="L29" s="17">
        <f t="shared" si="0"/>
        <v>3486132.7069999999</v>
      </c>
    </row>
    <row r="30" spans="1:12" s="18" customFormat="1" ht="11.25" customHeight="1">
      <c r="A30" s="14">
        <v>45356</v>
      </c>
      <c r="B30" s="14">
        <v>45356</v>
      </c>
      <c r="C30" s="15">
        <v>11170</v>
      </c>
      <c r="D30" s="15">
        <v>5624561355</v>
      </c>
      <c r="E30" s="15"/>
      <c r="F30" s="15"/>
      <c r="G30" s="15"/>
      <c r="H30" s="15"/>
      <c r="I30" s="15"/>
      <c r="J30" s="16">
        <v>619.9</v>
      </c>
      <c r="K30" s="16">
        <v>0</v>
      </c>
      <c r="L30" s="17">
        <f t="shared" si="0"/>
        <v>3485512.807</v>
      </c>
    </row>
    <row r="31" spans="1:12" s="18" customFormat="1" ht="11.25" customHeight="1">
      <c r="A31" s="14">
        <v>45357</v>
      </c>
      <c r="B31" s="14">
        <v>45357</v>
      </c>
      <c r="C31" s="15">
        <v>11621</v>
      </c>
      <c r="D31" s="15">
        <v>5624561359</v>
      </c>
      <c r="E31" s="15"/>
      <c r="F31" s="15"/>
      <c r="G31" s="15"/>
      <c r="H31" s="15"/>
      <c r="I31" s="15"/>
      <c r="J31" s="16">
        <v>6000</v>
      </c>
      <c r="K31" s="16">
        <v>0</v>
      </c>
      <c r="L31" s="17">
        <f t="shared" si="0"/>
        <v>3479512.807</v>
      </c>
    </row>
    <row r="32" spans="1:12" s="18" customFormat="1" ht="11.25" customHeight="1">
      <c r="A32" s="14">
        <v>45378</v>
      </c>
      <c r="B32" s="14">
        <v>45378</v>
      </c>
      <c r="C32" s="15">
        <v>11706</v>
      </c>
      <c r="D32" s="15">
        <v>5624561474</v>
      </c>
      <c r="E32" s="15"/>
      <c r="F32" s="15"/>
      <c r="G32" s="15"/>
      <c r="H32" s="15"/>
      <c r="I32" s="15"/>
      <c r="J32" s="16">
        <v>23696.809000000001</v>
      </c>
      <c r="K32" s="16">
        <v>0</v>
      </c>
      <c r="L32" s="17">
        <f t="shared" si="0"/>
        <v>3455815.9980000001</v>
      </c>
    </row>
    <row r="33" spans="1:12" s="18" customFormat="1" ht="11.25" customHeight="1">
      <c r="A33" s="14">
        <v>45399</v>
      </c>
      <c r="B33" s="14">
        <v>45399</v>
      </c>
      <c r="C33" s="15">
        <v>11997</v>
      </c>
      <c r="D33" s="15">
        <v>5624561568</v>
      </c>
      <c r="E33" s="15"/>
      <c r="F33" s="15"/>
      <c r="G33" s="15"/>
      <c r="H33" s="15"/>
      <c r="I33" s="15"/>
      <c r="J33" s="16">
        <v>2649</v>
      </c>
      <c r="K33" s="16">
        <v>0</v>
      </c>
      <c r="L33" s="17">
        <f t="shared" si="0"/>
        <v>3453166.9980000001</v>
      </c>
    </row>
    <row r="34" spans="1:12" s="18" customFormat="1" ht="11.25" customHeight="1">
      <c r="A34" s="14">
        <v>45400</v>
      </c>
      <c r="B34" s="14">
        <v>45400</v>
      </c>
      <c r="C34" s="15">
        <v>12091</v>
      </c>
      <c r="D34" s="15">
        <v>5624561578</v>
      </c>
      <c r="E34" s="15"/>
      <c r="F34" s="15"/>
      <c r="G34" s="15"/>
      <c r="H34" s="15"/>
      <c r="I34" s="15"/>
      <c r="J34" s="16">
        <v>5200</v>
      </c>
      <c r="K34" s="16">
        <v>0</v>
      </c>
      <c r="L34" s="17">
        <f t="shared" si="0"/>
        <v>3447966.9980000001</v>
      </c>
    </row>
    <row r="35" spans="1:12" s="18" customFormat="1" ht="11.25" customHeight="1">
      <c r="A35" s="14">
        <v>45400</v>
      </c>
      <c r="B35" s="14">
        <v>45400</v>
      </c>
      <c r="C35" s="15">
        <v>12081</v>
      </c>
      <c r="D35" s="15">
        <v>5624561591</v>
      </c>
      <c r="E35" s="15"/>
      <c r="F35" s="15"/>
      <c r="G35" s="15"/>
      <c r="H35" s="15"/>
      <c r="I35" s="15"/>
      <c r="J35" s="16">
        <v>433.88</v>
      </c>
      <c r="K35" s="16">
        <v>0</v>
      </c>
      <c r="L35" s="17">
        <f t="shared" si="0"/>
        <v>3447533.1180000002</v>
      </c>
    </row>
    <row r="36" spans="1:12" s="18" customFormat="1" ht="11.25" customHeight="1">
      <c r="A36" s="14">
        <v>45406</v>
      </c>
      <c r="B36" s="14">
        <v>45406</v>
      </c>
      <c r="C36" s="15">
        <v>12117</v>
      </c>
      <c r="D36" s="15">
        <v>5624561639</v>
      </c>
      <c r="E36" s="15"/>
      <c r="F36" s="15"/>
      <c r="G36" s="15"/>
      <c r="H36" s="15"/>
      <c r="I36" s="15"/>
      <c r="J36" s="16">
        <v>4000</v>
      </c>
      <c r="K36" s="16">
        <v>0</v>
      </c>
      <c r="L36" s="17">
        <f t="shared" ref="L36:L67" si="1">+L35-J36+K36</f>
        <v>3443533.1180000002</v>
      </c>
    </row>
    <row r="37" spans="1:12" s="18" customFormat="1" ht="11.25" customHeight="1">
      <c r="A37" s="14">
        <v>45408</v>
      </c>
      <c r="B37" s="14">
        <v>45408</v>
      </c>
      <c r="C37" s="15">
        <v>12034</v>
      </c>
      <c r="D37" s="15">
        <v>5624561649</v>
      </c>
      <c r="E37" s="15"/>
      <c r="F37" s="15"/>
      <c r="G37" s="15"/>
      <c r="H37" s="15"/>
      <c r="I37" s="15"/>
      <c r="J37" s="16">
        <v>2619.9070000000002</v>
      </c>
      <c r="K37" s="16">
        <v>0</v>
      </c>
      <c r="L37" s="17">
        <f t="shared" si="1"/>
        <v>3440913.2110000001</v>
      </c>
    </row>
    <row r="38" spans="1:12" s="18" customFormat="1" ht="11.25" customHeight="1">
      <c r="A38" s="14">
        <v>45415</v>
      </c>
      <c r="B38" s="14">
        <v>45415</v>
      </c>
      <c r="C38" s="15" t="s">
        <v>200</v>
      </c>
      <c r="D38" s="15" t="s">
        <v>238</v>
      </c>
      <c r="E38" s="15"/>
      <c r="F38" s="15"/>
      <c r="G38" s="15"/>
      <c r="H38" s="15"/>
      <c r="I38" s="15"/>
      <c r="J38" s="16">
        <v>4332</v>
      </c>
      <c r="K38" s="16">
        <v>0</v>
      </c>
      <c r="L38" s="17">
        <f t="shared" si="1"/>
        <v>3436581.2110000001</v>
      </c>
    </row>
    <row r="39" spans="1:12" s="18" customFormat="1" ht="11.25" customHeight="1">
      <c r="A39" s="14">
        <v>45421</v>
      </c>
      <c r="B39" s="14">
        <v>45421</v>
      </c>
      <c r="C39" s="15" t="s">
        <v>201</v>
      </c>
      <c r="D39" s="15" t="s">
        <v>239</v>
      </c>
      <c r="E39" s="15"/>
      <c r="F39" s="15"/>
      <c r="G39" s="15"/>
      <c r="H39" s="15"/>
      <c r="I39" s="15"/>
      <c r="J39" s="16">
        <v>4000</v>
      </c>
      <c r="K39" s="16">
        <v>0</v>
      </c>
      <c r="L39" s="17">
        <f t="shared" si="1"/>
        <v>3432581.2110000001</v>
      </c>
    </row>
    <row r="40" spans="1:12" s="18" customFormat="1" ht="11.25" customHeight="1">
      <c r="A40" s="14">
        <v>45421</v>
      </c>
      <c r="B40" s="14">
        <v>45421</v>
      </c>
      <c r="C40" s="15" t="s">
        <v>202</v>
      </c>
      <c r="D40" s="15" t="s">
        <v>240</v>
      </c>
      <c r="E40" s="15"/>
      <c r="F40" s="15"/>
      <c r="G40" s="15"/>
      <c r="H40" s="15"/>
      <c r="I40" s="15"/>
      <c r="J40" s="16">
        <v>428.89499999999998</v>
      </c>
      <c r="K40" s="16">
        <v>0</v>
      </c>
      <c r="L40" s="17">
        <f t="shared" si="1"/>
        <v>3432152.3160000001</v>
      </c>
    </row>
    <row r="41" spans="1:12" s="18" customFormat="1" ht="11.25" customHeight="1">
      <c r="A41" s="14">
        <v>45421</v>
      </c>
      <c r="B41" s="14">
        <v>45421</v>
      </c>
      <c r="C41" s="15" t="s">
        <v>203</v>
      </c>
      <c r="D41" s="15" t="s">
        <v>241</v>
      </c>
      <c r="E41" s="15"/>
      <c r="F41" s="15"/>
      <c r="G41" s="15"/>
      <c r="H41" s="15"/>
      <c r="I41" s="15"/>
      <c r="J41" s="16">
        <v>54.942</v>
      </c>
      <c r="K41" s="16">
        <v>0</v>
      </c>
      <c r="L41" s="17">
        <f t="shared" si="1"/>
        <v>3432097.3740000003</v>
      </c>
    </row>
    <row r="42" spans="1:12" s="18" customFormat="1" ht="11.25" customHeight="1">
      <c r="A42" s="14">
        <v>45426</v>
      </c>
      <c r="B42" s="14">
        <v>45426</v>
      </c>
      <c r="C42" s="15" t="s">
        <v>204</v>
      </c>
      <c r="D42" s="15" t="s">
        <v>242</v>
      </c>
      <c r="E42" s="15"/>
      <c r="F42" s="15"/>
      <c r="G42" s="15"/>
      <c r="H42" s="15"/>
      <c r="I42" s="15"/>
      <c r="J42" s="16">
        <v>2000</v>
      </c>
      <c r="K42" s="16">
        <v>0</v>
      </c>
      <c r="L42" s="17">
        <f t="shared" si="1"/>
        <v>3430097.3740000003</v>
      </c>
    </row>
    <row r="43" spans="1:12" s="18" customFormat="1" ht="11.25" customHeight="1">
      <c r="A43" s="14">
        <v>45426</v>
      </c>
      <c r="B43" s="14">
        <v>45426</v>
      </c>
      <c r="C43" s="15" t="s">
        <v>205</v>
      </c>
      <c r="D43" s="15" t="s">
        <v>243</v>
      </c>
      <c r="E43" s="15"/>
      <c r="F43" s="15"/>
      <c r="G43" s="15"/>
      <c r="H43" s="15"/>
      <c r="I43" s="15"/>
      <c r="J43" s="16">
        <v>2000</v>
      </c>
      <c r="K43" s="16">
        <v>0</v>
      </c>
      <c r="L43" s="17">
        <f t="shared" si="1"/>
        <v>3428097.3740000003</v>
      </c>
    </row>
    <row r="44" spans="1:12" s="18" customFormat="1" ht="11.25" customHeight="1">
      <c r="A44" s="14">
        <v>45426</v>
      </c>
      <c r="B44" s="14">
        <v>45426</v>
      </c>
      <c r="C44" s="15" t="s">
        <v>206</v>
      </c>
      <c r="D44" s="15" t="s">
        <v>244</v>
      </c>
      <c r="E44" s="15"/>
      <c r="F44" s="15"/>
      <c r="G44" s="15"/>
      <c r="H44" s="15"/>
      <c r="I44" s="15"/>
      <c r="J44" s="16">
        <v>2000</v>
      </c>
      <c r="K44" s="16">
        <v>0</v>
      </c>
      <c r="L44" s="17">
        <f t="shared" si="1"/>
        <v>3426097.3740000003</v>
      </c>
    </row>
    <row r="45" spans="1:12" s="18" customFormat="1" ht="11.25" customHeight="1">
      <c r="A45" s="14">
        <v>45426</v>
      </c>
      <c r="B45" s="14">
        <v>45426</v>
      </c>
      <c r="C45" s="15" t="s">
        <v>207</v>
      </c>
      <c r="D45" s="15" t="s">
        <v>245</v>
      </c>
      <c r="E45" s="15"/>
      <c r="F45" s="15"/>
      <c r="G45" s="15"/>
      <c r="H45" s="15"/>
      <c r="I45" s="15"/>
      <c r="J45" s="16">
        <v>2000</v>
      </c>
      <c r="K45" s="16">
        <v>0</v>
      </c>
      <c r="L45" s="17">
        <f t="shared" si="1"/>
        <v>3424097.3740000003</v>
      </c>
    </row>
    <row r="46" spans="1:12" s="18" customFormat="1" ht="11.25" customHeight="1">
      <c r="A46" s="14">
        <v>45439</v>
      </c>
      <c r="B46" s="14">
        <v>45439</v>
      </c>
      <c r="C46" s="15">
        <v>12303</v>
      </c>
      <c r="D46" s="15">
        <v>5624561828</v>
      </c>
      <c r="E46" s="15"/>
      <c r="F46" s="15"/>
      <c r="G46" s="15"/>
      <c r="H46" s="15"/>
      <c r="I46" s="15"/>
      <c r="J46" s="16">
        <v>2913.3719999999998</v>
      </c>
      <c r="K46" s="16">
        <v>0</v>
      </c>
      <c r="L46" s="17">
        <f t="shared" si="1"/>
        <v>3421184.0020000003</v>
      </c>
    </row>
    <row r="47" spans="1:12" s="18" customFormat="1" ht="11.25" customHeight="1">
      <c r="A47" s="14">
        <v>45439</v>
      </c>
      <c r="B47" s="14">
        <v>45439</v>
      </c>
      <c r="C47" s="15">
        <v>12293</v>
      </c>
      <c r="D47" s="15">
        <v>5624561830</v>
      </c>
      <c r="E47" s="15"/>
      <c r="F47" s="15"/>
      <c r="G47" s="15"/>
      <c r="H47" s="15"/>
      <c r="I47" s="15"/>
      <c r="J47" s="16">
        <v>1180.08</v>
      </c>
      <c r="K47" s="16">
        <v>0</v>
      </c>
      <c r="L47" s="17">
        <f t="shared" si="1"/>
        <v>3420003.9220000003</v>
      </c>
    </row>
    <row r="48" spans="1:12" s="18" customFormat="1" ht="11.25" customHeight="1">
      <c r="A48" s="14">
        <v>45439</v>
      </c>
      <c r="B48" s="14">
        <v>45439</v>
      </c>
      <c r="C48" s="15">
        <v>12126</v>
      </c>
      <c r="D48" s="15">
        <v>5624561819</v>
      </c>
      <c r="E48" s="15"/>
      <c r="F48" s="15"/>
      <c r="G48" s="15"/>
      <c r="H48" s="15"/>
      <c r="I48" s="15"/>
      <c r="J48" s="16">
        <v>758.26400000000001</v>
      </c>
      <c r="K48" s="16">
        <v>0</v>
      </c>
      <c r="L48" s="17">
        <f t="shared" si="1"/>
        <v>3419245.6580000003</v>
      </c>
    </row>
    <row r="49" spans="1:12" s="18" customFormat="1" ht="11.25" customHeight="1">
      <c r="A49" s="14">
        <v>45439</v>
      </c>
      <c r="B49" s="14">
        <v>45439</v>
      </c>
      <c r="C49" s="15">
        <v>12057</v>
      </c>
      <c r="D49" s="15">
        <v>5624561818</v>
      </c>
      <c r="E49" s="15"/>
      <c r="F49" s="15"/>
      <c r="G49" s="15"/>
      <c r="H49" s="15"/>
      <c r="I49" s="15"/>
      <c r="J49" s="16">
        <v>408</v>
      </c>
      <c r="K49" s="16">
        <v>0</v>
      </c>
      <c r="L49" s="17">
        <f t="shared" si="1"/>
        <v>3418837.6580000003</v>
      </c>
    </row>
    <row r="50" spans="1:12" s="18" customFormat="1" ht="11.25" customHeight="1">
      <c r="A50" s="14">
        <v>45440</v>
      </c>
      <c r="B50" s="14">
        <v>45440</v>
      </c>
      <c r="C50" s="15" t="s">
        <v>208</v>
      </c>
      <c r="D50" s="15" t="s">
        <v>246</v>
      </c>
      <c r="E50" s="15"/>
      <c r="F50" s="15"/>
      <c r="G50" s="15"/>
      <c r="H50" s="15"/>
      <c r="I50" s="15"/>
      <c r="J50" s="16">
        <v>2805.8580000000002</v>
      </c>
      <c r="K50" s="16">
        <v>0</v>
      </c>
      <c r="L50" s="17">
        <f t="shared" si="1"/>
        <v>3416031.8000000003</v>
      </c>
    </row>
    <row r="51" spans="1:12" s="18" customFormat="1" ht="11.25" customHeight="1">
      <c r="A51" s="14">
        <v>45440</v>
      </c>
      <c r="B51" s="14">
        <v>45440</v>
      </c>
      <c r="C51" s="15" t="s">
        <v>209</v>
      </c>
      <c r="D51" s="15" t="s">
        <v>247</v>
      </c>
      <c r="E51" s="15"/>
      <c r="F51" s="15"/>
      <c r="G51" s="15"/>
      <c r="H51" s="15"/>
      <c r="I51" s="15"/>
      <c r="J51" s="16">
        <v>123.779</v>
      </c>
      <c r="K51" s="16">
        <v>0</v>
      </c>
      <c r="L51" s="17">
        <f t="shared" si="1"/>
        <v>3415908.0210000002</v>
      </c>
    </row>
    <row r="52" spans="1:12" s="18" customFormat="1" ht="11.25" customHeight="1">
      <c r="A52" s="14">
        <v>45441</v>
      </c>
      <c r="B52" s="14">
        <v>45441</v>
      </c>
      <c r="C52" s="15" t="s">
        <v>210</v>
      </c>
      <c r="D52" s="15">
        <v>5624561855</v>
      </c>
      <c r="E52" s="15"/>
      <c r="F52" s="15"/>
      <c r="G52" s="15"/>
      <c r="H52" s="15"/>
      <c r="I52" s="15"/>
      <c r="J52" s="16">
        <v>1753.5219999999999</v>
      </c>
      <c r="K52" s="16">
        <v>0</v>
      </c>
      <c r="L52" s="17">
        <f t="shared" si="1"/>
        <v>3414154.4990000003</v>
      </c>
    </row>
    <row r="53" spans="1:12" s="18" customFormat="1" ht="11.25" customHeight="1">
      <c r="A53" s="14">
        <v>45441</v>
      </c>
      <c r="B53" s="14">
        <v>45441</v>
      </c>
      <c r="C53" s="15" t="s">
        <v>211</v>
      </c>
      <c r="D53" s="15">
        <v>5624561851</v>
      </c>
      <c r="E53" s="15"/>
      <c r="F53" s="15"/>
      <c r="G53" s="15"/>
      <c r="H53" s="15"/>
      <c r="I53" s="15"/>
      <c r="J53" s="16">
        <v>1372.0139999999999</v>
      </c>
      <c r="K53" s="16">
        <v>0</v>
      </c>
      <c r="L53" s="17">
        <f t="shared" si="1"/>
        <v>3412782.4850000003</v>
      </c>
    </row>
    <row r="54" spans="1:12" s="18" customFormat="1" ht="11.25" customHeight="1">
      <c r="A54" s="14">
        <v>45441</v>
      </c>
      <c r="B54" s="14">
        <v>45441</v>
      </c>
      <c r="C54" s="15" t="s">
        <v>212</v>
      </c>
      <c r="D54" s="15">
        <v>5624561864</v>
      </c>
      <c r="E54" s="15"/>
      <c r="F54" s="15"/>
      <c r="G54" s="15"/>
      <c r="H54" s="15"/>
      <c r="I54" s="15"/>
      <c r="J54" s="16">
        <v>426.83</v>
      </c>
      <c r="K54" s="16">
        <v>0</v>
      </c>
      <c r="L54" s="17">
        <f t="shared" si="1"/>
        <v>3412355.6550000003</v>
      </c>
    </row>
    <row r="55" spans="1:12" s="18" customFormat="1" ht="11.25" customHeight="1">
      <c r="A55" s="14">
        <v>45441</v>
      </c>
      <c r="B55" s="14">
        <v>45441</v>
      </c>
      <c r="C55" s="15" t="s">
        <v>213</v>
      </c>
      <c r="D55" s="15">
        <v>5624561865</v>
      </c>
      <c r="E55" s="15"/>
      <c r="F55" s="15"/>
      <c r="G55" s="15"/>
      <c r="H55" s="15"/>
      <c r="I55" s="15"/>
      <c r="J55" s="16">
        <v>426.83</v>
      </c>
      <c r="K55" s="16">
        <v>0</v>
      </c>
      <c r="L55" s="17">
        <f t="shared" si="1"/>
        <v>3411928.8250000002</v>
      </c>
    </row>
    <row r="56" spans="1:12" s="18" customFormat="1" ht="11.25" customHeight="1">
      <c r="A56" s="14">
        <v>45441</v>
      </c>
      <c r="B56" s="14">
        <v>45441</v>
      </c>
      <c r="C56" s="15" t="s">
        <v>214</v>
      </c>
      <c r="D56" s="15">
        <v>5624561863</v>
      </c>
      <c r="E56" s="15"/>
      <c r="F56" s="15"/>
      <c r="G56" s="15"/>
      <c r="H56" s="15"/>
      <c r="I56" s="15"/>
      <c r="J56" s="16">
        <v>257.08800000000002</v>
      </c>
      <c r="K56" s="16">
        <v>0</v>
      </c>
      <c r="L56" s="17">
        <f t="shared" si="1"/>
        <v>3411671.7370000002</v>
      </c>
    </row>
    <row r="57" spans="1:12" s="18" customFormat="1" ht="11.25" customHeight="1">
      <c r="A57" s="14">
        <v>45441</v>
      </c>
      <c r="B57" s="14">
        <v>45441</v>
      </c>
      <c r="C57" s="15" t="s">
        <v>215</v>
      </c>
      <c r="D57" s="15">
        <v>5624561860</v>
      </c>
      <c r="E57" s="15"/>
      <c r="F57" s="15"/>
      <c r="G57" s="15"/>
      <c r="H57" s="15"/>
      <c r="I57" s="15"/>
      <c r="J57" s="16">
        <v>203.77600000000001</v>
      </c>
      <c r="K57" s="16">
        <v>0</v>
      </c>
      <c r="L57" s="17">
        <f t="shared" si="1"/>
        <v>3411467.9610000001</v>
      </c>
    </row>
    <row r="58" spans="1:12" s="18" customFormat="1" ht="11.25" customHeight="1">
      <c r="A58" s="14">
        <v>45442</v>
      </c>
      <c r="B58" s="14">
        <v>45442</v>
      </c>
      <c r="C58" s="15" t="s">
        <v>216</v>
      </c>
      <c r="D58" s="15">
        <v>5624561874</v>
      </c>
      <c r="E58" s="15"/>
      <c r="F58" s="15"/>
      <c r="G58" s="15"/>
      <c r="H58" s="15"/>
      <c r="I58" s="15"/>
      <c r="J58" s="16">
        <v>2676.1869999999999</v>
      </c>
      <c r="K58" s="16">
        <v>0</v>
      </c>
      <c r="L58" s="17">
        <f t="shared" si="1"/>
        <v>3408791.7740000002</v>
      </c>
    </row>
    <row r="59" spans="1:12" s="18" customFormat="1" ht="11.25" customHeight="1">
      <c r="A59" s="14">
        <v>45442</v>
      </c>
      <c r="B59" s="14">
        <v>45442</v>
      </c>
      <c r="C59" s="15" t="s">
        <v>44</v>
      </c>
      <c r="D59" s="15">
        <v>5624561879</v>
      </c>
      <c r="E59" s="15"/>
      <c r="F59" s="15"/>
      <c r="G59" s="15"/>
      <c r="H59" s="15"/>
      <c r="I59" s="15"/>
      <c r="J59" s="16">
        <v>1608.3209999999999</v>
      </c>
      <c r="K59" s="16">
        <v>0</v>
      </c>
      <c r="L59" s="17">
        <f t="shared" si="1"/>
        <v>3407183.4530000002</v>
      </c>
    </row>
    <row r="60" spans="1:12" s="18" customFormat="1" ht="11.25" customHeight="1">
      <c r="A60" s="14">
        <v>45442</v>
      </c>
      <c r="B60" s="14">
        <v>45442</v>
      </c>
      <c r="C60" s="15" t="s">
        <v>217</v>
      </c>
      <c r="D60" s="15">
        <v>5624561873</v>
      </c>
      <c r="E60" s="15"/>
      <c r="F60" s="15"/>
      <c r="G60" s="15"/>
      <c r="H60" s="15"/>
      <c r="I60" s="15"/>
      <c r="J60" s="16">
        <v>1427.365</v>
      </c>
      <c r="K60" s="16">
        <v>0</v>
      </c>
      <c r="L60" s="17">
        <f t="shared" si="1"/>
        <v>3405756.088</v>
      </c>
    </row>
    <row r="61" spans="1:12" s="18" customFormat="1" ht="11.25" customHeight="1">
      <c r="A61" s="14">
        <v>45442</v>
      </c>
      <c r="B61" s="14">
        <v>45442</v>
      </c>
      <c r="C61" s="15" t="s">
        <v>48</v>
      </c>
      <c r="D61" s="15">
        <v>5624561876</v>
      </c>
      <c r="E61" s="15"/>
      <c r="F61" s="15"/>
      <c r="G61" s="15"/>
      <c r="H61" s="15"/>
      <c r="I61" s="15"/>
      <c r="J61" s="16">
        <v>1167.2539999999999</v>
      </c>
      <c r="K61" s="16">
        <v>0</v>
      </c>
      <c r="L61" s="17">
        <f t="shared" si="1"/>
        <v>3404588.8339999998</v>
      </c>
    </row>
    <row r="62" spans="1:12" s="18" customFormat="1" ht="11.25" customHeight="1">
      <c r="A62" s="14">
        <v>45442</v>
      </c>
      <c r="B62" s="14">
        <v>45442</v>
      </c>
      <c r="C62" s="15" t="s">
        <v>218</v>
      </c>
      <c r="D62" s="15">
        <v>5624561875</v>
      </c>
      <c r="E62" s="15"/>
      <c r="F62" s="15"/>
      <c r="G62" s="15"/>
      <c r="H62" s="15"/>
      <c r="I62" s="15"/>
      <c r="J62" s="16">
        <v>671.66</v>
      </c>
      <c r="K62" s="16">
        <v>0</v>
      </c>
      <c r="L62" s="17">
        <f t="shared" si="1"/>
        <v>3403917.1739999996</v>
      </c>
    </row>
    <row r="63" spans="1:12" s="18" customFormat="1" ht="11.25" customHeight="1">
      <c r="A63" s="14">
        <v>45442</v>
      </c>
      <c r="B63" s="14">
        <v>45442</v>
      </c>
      <c r="C63" s="15" t="s">
        <v>52</v>
      </c>
      <c r="D63" s="15">
        <v>5624561877</v>
      </c>
      <c r="E63" s="15"/>
      <c r="F63" s="15"/>
      <c r="G63" s="15"/>
      <c r="H63" s="15"/>
      <c r="I63" s="15"/>
      <c r="J63" s="16">
        <v>399.41199999999998</v>
      </c>
      <c r="K63" s="16">
        <v>0</v>
      </c>
      <c r="L63" s="17">
        <f t="shared" si="1"/>
        <v>3403517.7619999996</v>
      </c>
    </row>
    <row r="64" spans="1:12" s="18" customFormat="1" ht="11.25" customHeight="1">
      <c r="A64" s="14">
        <v>45442</v>
      </c>
      <c r="B64" s="14">
        <v>45442</v>
      </c>
      <c r="C64" s="15" t="s">
        <v>30</v>
      </c>
      <c r="D64" s="15">
        <v>5624561878</v>
      </c>
      <c r="E64" s="15"/>
      <c r="F64" s="15"/>
      <c r="G64" s="15"/>
      <c r="H64" s="15"/>
      <c r="I64" s="15"/>
      <c r="J64" s="16">
        <v>152.43899999999999</v>
      </c>
      <c r="K64" s="16">
        <v>0</v>
      </c>
      <c r="L64" s="17">
        <f t="shared" si="1"/>
        <v>3403365.3229999999</v>
      </c>
    </row>
    <row r="65" spans="1:12" s="18" customFormat="1" ht="11.25" customHeight="1">
      <c r="A65" s="14">
        <v>45442</v>
      </c>
      <c r="B65" s="14">
        <v>45442</v>
      </c>
      <c r="C65" s="15" t="s">
        <v>219</v>
      </c>
      <c r="D65" s="15">
        <v>5624561868</v>
      </c>
      <c r="E65" s="15"/>
      <c r="F65" s="15"/>
      <c r="G65" s="15"/>
      <c r="H65" s="15"/>
      <c r="I65" s="15"/>
      <c r="J65" s="16">
        <v>100</v>
      </c>
      <c r="K65" s="16">
        <v>0</v>
      </c>
      <c r="L65" s="17">
        <f t="shared" si="1"/>
        <v>3403265.3229999999</v>
      </c>
    </row>
    <row r="66" spans="1:12" s="18" customFormat="1" ht="11.25" customHeight="1">
      <c r="A66" s="14">
        <v>45443</v>
      </c>
      <c r="B66" s="14">
        <v>45443</v>
      </c>
      <c r="C66" s="15" t="s">
        <v>220</v>
      </c>
      <c r="D66" s="15" t="s">
        <v>248</v>
      </c>
      <c r="E66" s="15"/>
      <c r="F66" s="15"/>
      <c r="G66" s="15"/>
      <c r="H66" s="15"/>
      <c r="I66" s="15"/>
      <c r="J66" s="16">
        <v>1153.796</v>
      </c>
      <c r="K66" s="16">
        <v>0</v>
      </c>
      <c r="L66" s="17">
        <f t="shared" si="1"/>
        <v>3402111.5269999998</v>
      </c>
    </row>
    <row r="67" spans="1:12" s="18" customFormat="1" ht="11.25" customHeight="1">
      <c r="A67" s="14">
        <v>45443</v>
      </c>
      <c r="B67" s="14">
        <v>45443</v>
      </c>
      <c r="C67" s="15" t="s">
        <v>40</v>
      </c>
      <c r="D67" s="15" t="s">
        <v>249</v>
      </c>
      <c r="E67" s="15"/>
      <c r="F67" s="15"/>
      <c r="G67" s="15"/>
      <c r="H67" s="15"/>
      <c r="I67" s="15"/>
      <c r="J67" s="16">
        <v>494.85</v>
      </c>
      <c r="K67" s="16">
        <v>0</v>
      </c>
      <c r="L67" s="17">
        <f t="shared" si="1"/>
        <v>3401616.6769999997</v>
      </c>
    </row>
    <row r="68" spans="1:12" s="18" customFormat="1" ht="11.25" customHeight="1">
      <c r="A68" s="14">
        <v>45443</v>
      </c>
      <c r="B68" s="14">
        <v>45443</v>
      </c>
      <c r="C68" s="15" t="s">
        <v>18</v>
      </c>
      <c r="D68" s="15" t="s">
        <v>250</v>
      </c>
      <c r="E68" s="15"/>
      <c r="F68" s="15"/>
      <c r="G68" s="15"/>
      <c r="H68" s="15"/>
      <c r="I68" s="15"/>
      <c r="J68" s="16">
        <v>1662.3489999999999</v>
      </c>
      <c r="K68" s="16">
        <v>0</v>
      </c>
      <c r="L68" s="17">
        <f t="shared" ref="L68:L89" si="2">+L67-J68+K68</f>
        <v>3399954.3279999997</v>
      </c>
    </row>
    <row r="69" spans="1:12" s="18" customFormat="1" ht="11.25" customHeight="1">
      <c r="A69" s="14">
        <v>45443</v>
      </c>
      <c r="B69" s="14">
        <v>45443</v>
      </c>
      <c r="C69" s="15" t="s">
        <v>221</v>
      </c>
      <c r="D69" s="15" t="s">
        <v>251</v>
      </c>
      <c r="E69" s="15"/>
      <c r="F69" s="15"/>
      <c r="G69" s="15"/>
      <c r="H69" s="15"/>
      <c r="I69" s="15"/>
      <c r="J69" s="16">
        <v>4000</v>
      </c>
      <c r="K69" s="16">
        <v>0</v>
      </c>
      <c r="L69" s="17">
        <f t="shared" si="2"/>
        <v>3395954.3279999997</v>
      </c>
    </row>
    <row r="70" spans="1:12" s="18" customFormat="1" ht="11.25" customHeight="1">
      <c r="A70" s="14">
        <v>45443</v>
      </c>
      <c r="B70" s="14">
        <v>45443</v>
      </c>
      <c r="C70" s="15" t="s">
        <v>222</v>
      </c>
      <c r="D70" s="15" t="s">
        <v>252</v>
      </c>
      <c r="E70" s="15"/>
      <c r="F70" s="15"/>
      <c r="G70" s="15"/>
      <c r="H70" s="15"/>
      <c r="I70" s="15"/>
      <c r="J70" s="16">
        <v>310</v>
      </c>
      <c r="K70" s="16">
        <v>0</v>
      </c>
      <c r="L70" s="17">
        <f t="shared" si="2"/>
        <v>3395644.3279999997</v>
      </c>
    </row>
    <row r="71" spans="1:12" s="18" customFormat="1" ht="11.25" customHeight="1">
      <c r="A71" s="14">
        <v>45443</v>
      </c>
      <c r="B71" s="14">
        <v>45443</v>
      </c>
      <c r="C71" s="15" t="s">
        <v>223</v>
      </c>
      <c r="D71" s="15" t="s">
        <v>253</v>
      </c>
      <c r="E71" s="15"/>
      <c r="F71" s="15"/>
      <c r="G71" s="15"/>
      <c r="H71" s="15"/>
      <c r="I71" s="15"/>
      <c r="J71" s="16">
        <v>5607.7560000000003</v>
      </c>
      <c r="K71" s="16">
        <v>0</v>
      </c>
      <c r="L71" s="17">
        <f t="shared" si="2"/>
        <v>3390036.5719999997</v>
      </c>
    </row>
    <row r="72" spans="1:12" s="18" customFormat="1" ht="11.25" customHeight="1">
      <c r="A72" s="14">
        <v>45443</v>
      </c>
      <c r="B72" s="14">
        <v>45443</v>
      </c>
      <c r="C72" s="15" t="s">
        <v>224</v>
      </c>
      <c r="D72" s="15" t="s">
        <v>254</v>
      </c>
      <c r="E72" s="15"/>
      <c r="F72" s="15"/>
      <c r="G72" s="15"/>
      <c r="H72" s="15"/>
      <c r="I72" s="15"/>
      <c r="J72" s="16">
        <v>2000</v>
      </c>
      <c r="K72" s="16">
        <v>0</v>
      </c>
      <c r="L72" s="17">
        <f t="shared" si="2"/>
        <v>3388036.5719999997</v>
      </c>
    </row>
    <row r="73" spans="1:12" s="18" customFormat="1" ht="11.25" customHeight="1">
      <c r="A73" s="14">
        <v>45443</v>
      </c>
      <c r="B73" s="14">
        <v>45443</v>
      </c>
      <c r="C73" s="15" t="s">
        <v>114</v>
      </c>
      <c r="D73" s="15" t="s">
        <v>255</v>
      </c>
      <c r="E73" s="15"/>
      <c r="F73" s="15"/>
      <c r="G73" s="15"/>
      <c r="H73" s="15"/>
      <c r="I73" s="15"/>
      <c r="J73" s="16">
        <v>4332</v>
      </c>
      <c r="K73" s="16">
        <v>0</v>
      </c>
      <c r="L73" s="17">
        <f t="shared" si="2"/>
        <v>3383704.5719999997</v>
      </c>
    </row>
    <row r="74" spans="1:12" s="18" customFormat="1" ht="11.25" customHeight="1">
      <c r="A74" s="14">
        <v>45443</v>
      </c>
      <c r="B74" s="14">
        <v>45443</v>
      </c>
      <c r="C74" s="15" t="s">
        <v>225</v>
      </c>
      <c r="D74" s="15" t="s">
        <v>256</v>
      </c>
      <c r="E74" s="15"/>
      <c r="F74" s="15"/>
      <c r="G74" s="15"/>
      <c r="H74" s="15"/>
      <c r="I74" s="15"/>
      <c r="J74" s="16">
        <v>5529.3530000000001</v>
      </c>
      <c r="K74" s="16">
        <v>0</v>
      </c>
      <c r="L74" s="17">
        <f t="shared" si="2"/>
        <v>3378175.2189999996</v>
      </c>
    </row>
    <row r="75" spans="1:12" s="18" customFormat="1" ht="11.25" customHeight="1">
      <c r="A75" s="14">
        <v>45443</v>
      </c>
      <c r="B75" s="14">
        <v>45443</v>
      </c>
      <c r="C75" s="15" t="s">
        <v>226</v>
      </c>
      <c r="D75" s="15" t="s">
        <v>257</v>
      </c>
      <c r="E75" s="15"/>
      <c r="F75" s="15"/>
      <c r="G75" s="15"/>
      <c r="H75" s="15"/>
      <c r="I75" s="15"/>
      <c r="J75" s="16">
        <v>2000</v>
      </c>
      <c r="K75" s="16">
        <v>0</v>
      </c>
      <c r="L75" s="17">
        <f t="shared" si="2"/>
        <v>3376175.2189999996</v>
      </c>
    </row>
    <row r="76" spans="1:12" s="18" customFormat="1" ht="11.25" customHeight="1">
      <c r="A76" s="14">
        <v>44908</v>
      </c>
      <c r="B76" s="14">
        <v>44908</v>
      </c>
      <c r="C76" s="15"/>
      <c r="D76" s="15"/>
      <c r="E76" s="15"/>
      <c r="F76" s="15"/>
      <c r="G76" s="15"/>
      <c r="H76" s="15" t="s">
        <v>265</v>
      </c>
      <c r="I76" s="15"/>
      <c r="J76" s="16">
        <v>156579.84099999999</v>
      </c>
      <c r="K76" s="16">
        <v>0</v>
      </c>
      <c r="L76" s="17">
        <f t="shared" si="2"/>
        <v>3219595.3779999996</v>
      </c>
    </row>
    <row r="77" spans="1:12" s="18" customFormat="1" ht="11.25" customHeight="1">
      <c r="A77" s="14">
        <v>45215</v>
      </c>
      <c r="B77" s="14">
        <v>45215</v>
      </c>
      <c r="C77" s="15"/>
      <c r="D77" s="15"/>
      <c r="E77" s="15"/>
      <c r="F77" s="15"/>
      <c r="G77" s="15"/>
      <c r="H77" s="15" t="s">
        <v>266</v>
      </c>
      <c r="I77" s="15"/>
      <c r="J77" s="16">
        <v>1658.3610000000001</v>
      </c>
      <c r="K77" s="16">
        <v>0</v>
      </c>
      <c r="L77" s="17">
        <f t="shared" si="2"/>
        <v>3217937.0169999995</v>
      </c>
    </row>
    <row r="78" spans="1:12" s="18" customFormat="1" ht="11.25" customHeight="1">
      <c r="A78" s="14">
        <v>45432</v>
      </c>
      <c r="B78" s="14">
        <v>45432</v>
      </c>
      <c r="C78" s="15"/>
      <c r="D78" s="15"/>
      <c r="E78" s="15"/>
      <c r="F78" s="15"/>
      <c r="G78" s="15"/>
      <c r="H78" s="15" t="s">
        <v>267</v>
      </c>
      <c r="I78" s="15"/>
      <c r="J78" s="16">
        <v>400</v>
      </c>
      <c r="K78" s="16">
        <v>0</v>
      </c>
      <c r="L78" s="17">
        <f t="shared" si="2"/>
        <v>3217537.0169999995</v>
      </c>
    </row>
    <row r="79" spans="1:12" s="18" customFormat="1" ht="11.25" customHeight="1">
      <c r="A79" s="14" t="s">
        <v>258</v>
      </c>
      <c r="B79" s="14" t="s">
        <v>258</v>
      </c>
      <c r="C79" s="15"/>
      <c r="D79" s="15"/>
      <c r="E79" s="15"/>
      <c r="F79" s="15"/>
      <c r="G79" s="15"/>
      <c r="H79" s="15" t="s">
        <v>268</v>
      </c>
      <c r="I79" s="15"/>
      <c r="J79" s="16">
        <v>0</v>
      </c>
      <c r="K79" s="16">
        <v>45572.94</v>
      </c>
      <c r="L79" s="17">
        <f t="shared" si="2"/>
        <v>3263109.9569999995</v>
      </c>
    </row>
    <row r="80" spans="1:12" s="18" customFormat="1" ht="11.25" customHeight="1">
      <c r="A80" s="14" t="s">
        <v>259</v>
      </c>
      <c r="B80" s="14" t="s">
        <v>259</v>
      </c>
      <c r="C80" s="15"/>
      <c r="D80" s="15"/>
      <c r="E80" s="15"/>
      <c r="F80" s="15"/>
      <c r="G80" s="15"/>
      <c r="H80" s="15" t="s">
        <v>269</v>
      </c>
      <c r="I80" s="15"/>
      <c r="J80" s="16">
        <v>0</v>
      </c>
      <c r="K80" s="16">
        <v>321.8</v>
      </c>
      <c r="L80" s="17">
        <f t="shared" si="2"/>
        <v>3263431.7569999993</v>
      </c>
    </row>
    <row r="81" spans="1:12" s="18" customFormat="1" ht="11.25" customHeight="1">
      <c r="A81" s="14" t="s">
        <v>260</v>
      </c>
      <c r="B81" s="14" t="s">
        <v>260</v>
      </c>
      <c r="C81" s="15"/>
      <c r="D81" s="15"/>
      <c r="E81" s="15"/>
      <c r="F81" s="15"/>
      <c r="G81" s="15"/>
      <c r="H81" s="15" t="s">
        <v>270</v>
      </c>
      <c r="I81" s="15"/>
      <c r="J81" s="16">
        <v>8285.7630000000008</v>
      </c>
      <c r="K81" s="16">
        <v>0</v>
      </c>
      <c r="L81" s="17">
        <f t="shared" si="2"/>
        <v>3255145.9939999995</v>
      </c>
    </row>
    <row r="82" spans="1:12" s="18" customFormat="1" ht="11.25" customHeight="1">
      <c r="A82" s="14" t="s">
        <v>261</v>
      </c>
      <c r="B82" s="14" t="s">
        <v>261</v>
      </c>
      <c r="C82" s="15"/>
      <c r="D82" s="15"/>
      <c r="E82" s="15"/>
      <c r="F82" s="15"/>
      <c r="G82" s="15"/>
      <c r="H82" s="15" t="s">
        <v>271</v>
      </c>
      <c r="I82" s="15"/>
      <c r="J82" s="16">
        <v>330</v>
      </c>
      <c r="K82" s="16">
        <v>0</v>
      </c>
      <c r="L82" s="17">
        <f t="shared" si="2"/>
        <v>3254815.9939999995</v>
      </c>
    </row>
    <row r="83" spans="1:12" s="18" customFormat="1" ht="11.25" customHeight="1">
      <c r="A83" s="14" t="s">
        <v>262</v>
      </c>
      <c r="B83" s="14" t="s">
        <v>262</v>
      </c>
      <c r="C83" s="15"/>
      <c r="D83" s="15"/>
      <c r="E83" s="15"/>
      <c r="F83" s="15"/>
      <c r="G83" s="15"/>
      <c r="H83" s="15" t="s">
        <v>272</v>
      </c>
      <c r="I83" s="15"/>
      <c r="J83" s="16">
        <v>0</v>
      </c>
      <c r="K83" s="16">
        <v>3721.9430000000002</v>
      </c>
      <c r="L83" s="17">
        <f t="shared" si="2"/>
        <v>3258537.9369999995</v>
      </c>
    </row>
    <row r="84" spans="1:12" s="18" customFormat="1" ht="11.25" customHeight="1">
      <c r="A84" s="14" t="s">
        <v>263</v>
      </c>
      <c r="B84" s="14" t="s">
        <v>263</v>
      </c>
      <c r="C84" s="15"/>
      <c r="D84" s="15"/>
      <c r="E84" s="15"/>
      <c r="F84" s="15"/>
      <c r="G84" s="15"/>
      <c r="H84" s="15" t="s">
        <v>273</v>
      </c>
      <c r="I84" s="15"/>
      <c r="J84" s="16">
        <v>150</v>
      </c>
      <c r="K84" s="16">
        <v>0</v>
      </c>
      <c r="L84" s="17">
        <f t="shared" si="2"/>
        <v>3258387.9369999995</v>
      </c>
    </row>
    <row r="85" spans="1:12" s="18" customFormat="1" ht="11.25" customHeight="1">
      <c r="A85" s="14" t="s">
        <v>264</v>
      </c>
      <c r="B85" s="14" t="s">
        <v>264</v>
      </c>
      <c r="C85" s="15"/>
      <c r="D85" s="15"/>
      <c r="E85" s="15"/>
      <c r="F85" s="15"/>
      <c r="G85" s="15"/>
      <c r="H85" s="15" t="s">
        <v>272</v>
      </c>
      <c r="I85" s="15"/>
      <c r="J85" s="16">
        <v>0</v>
      </c>
      <c r="K85" s="16">
        <v>1406.491</v>
      </c>
      <c r="L85" s="17">
        <f t="shared" si="2"/>
        <v>3259794.4279999994</v>
      </c>
    </row>
    <row r="86" spans="1:12" s="18" customFormat="1" ht="11.25" customHeight="1">
      <c r="A86" s="14" t="s">
        <v>10</v>
      </c>
      <c r="B86" s="14" t="s">
        <v>10</v>
      </c>
      <c r="C86" s="15"/>
      <c r="D86" s="15"/>
      <c r="E86" s="15"/>
      <c r="F86" s="15"/>
      <c r="G86" s="15"/>
      <c r="H86" s="15" t="s">
        <v>274</v>
      </c>
      <c r="I86" s="15"/>
      <c r="J86" s="16">
        <v>1372.0139999999999</v>
      </c>
      <c r="K86" s="16">
        <v>0</v>
      </c>
      <c r="L86" s="17">
        <f t="shared" si="2"/>
        <v>3258422.4139999994</v>
      </c>
    </row>
    <row r="87" spans="1:12" s="18" customFormat="1" ht="11.25" customHeight="1">
      <c r="A87" s="14" t="s">
        <v>10</v>
      </c>
      <c r="B87" s="14" t="s">
        <v>10</v>
      </c>
      <c r="C87" s="15"/>
      <c r="D87" s="15"/>
      <c r="E87" s="15"/>
      <c r="F87" s="15"/>
      <c r="G87" s="15"/>
      <c r="H87" s="15" t="s">
        <v>275</v>
      </c>
      <c r="I87" s="15"/>
      <c r="J87" s="16">
        <v>1427.365</v>
      </c>
      <c r="K87" s="16">
        <v>0</v>
      </c>
      <c r="L87" s="17">
        <f t="shared" si="2"/>
        <v>3256995.0489999992</v>
      </c>
    </row>
    <row r="88" spans="1:12" s="18" customFormat="1" ht="11.25" customHeight="1">
      <c r="A88" s="14" t="s">
        <v>10</v>
      </c>
      <c r="B88" s="14" t="s">
        <v>10</v>
      </c>
      <c r="C88" s="15"/>
      <c r="D88" s="15"/>
      <c r="E88" s="15"/>
      <c r="F88" s="15"/>
      <c r="G88" s="15"/>
      <c r="H88" s="15" t="s">
        <v>276</v>
      </c>
      <c r="I88" s="15"/>
      <c r="J88" s="16">
        <v>1753.5219999999999</v>
      </c>
      <c r="K88" s="16">
        <v>0</v>
      </c>
      <c r="L88" s="17">
        <f t="shared" si="2"/>
        <v>3255241.5269999993</v>
      </c>
    </row>
    <row r="89" spans="1:12" s="18" customFormat="1" ht="11.25" customHeight="1">
      <c r="A89" s="14" t="s">
        <v>10</v>
      </c>
      <c r="B89" s="14" t="s">
        <v>10</v>
      </c>
      <c r="C89" s="15"/>
      <c r="D89" s="15"/>
      <c r="E89" s="15"/>
      <c r="F89" s="15"/>
      <c r="G89" s="15"/>
      <c r="H89" s="15" t="s">
        <v>277</v>
      </c>
      <c r="I89" s="15"/>
      <c r="J89" s="16">
        <v>1180.08</v>
      </c>
      <c r="K89" s="16">
        <v>0</v>
      </c>
      <c r="L89" s="17">
        <f t="shared" si="2"/>
        <v>3254061.4469999992</v>
      </c>
    </row>
    <row r="90" spans="1:12" s="1" customFormat="1" ht="6" customHeight="1">
      <c r="A90" s="8"/>
      <c r="B90" s="8"/>
      <c r="C90" s="9"/>
      <c r="D90" s="9"/>
      <c r="E90" s="9"/>
      <c r="F90" s="9"/>
      <c r="G90" s="9"/>
      <c r="H90" s="9"/>
      <c r="I90" s="9"/>
      <c r="J90" s="10"/>
      <c r="K90" s="10"/>
      <c r="L90" s="9"/>
    </row>
    <row r="91" spans="1:12" s="1" customFormat="1" ht="6" customHeight="1">
      <c r="A91" s="8"/>
      <c r="B91" s="8"/>
      <c r="C91" s="9"/>
      <c r="D91" s="9"/>
      <c r="E91" s="9"/>
      <c r="F91" s="9"/>
      <c r="G91" s="9"/>
      <c r="H91" s="9"/>
      <c r="I91" s="9"/>
      <c r="J91" s="10"/>
      <c r="K91" s="10"/>
      <c r="L91" s="9"/>
    </row>
    <row r="92" spans="1:12" s="1" customFormat="1" ht="6" customHeight="1">
      <c r="A92" s="8"/>
      <c r="B92" s="8"/>
      <c r="C92" s="9"/>
      <c r="D92" s="9"/>
      <c r="E92" s="9"/>
      <c r="F92" s="9"/>
      <c r="G92" s="9"/>
      <c r="H92" s="9"/>
      <c r="I92" s="9"/>
      <c r="J92" s="10"/>
      <c r="K92" s="10"/>
      <c r="L92" s="9"/>
    </row>
    <row r="93" spans="1:12" s="1" customFormat="1" ht="6.75" customHeight="1">
      <c r="A93" s="8"/>
      <c r="B93" s="8"/>
      <c r="C93" s="9"/>
      <c r="D93" s="9"/>
      <c r="E93" s="9"/>
      <c r="F93" s="9"/>
      <c r="G93" s="9"/>
      <c r="H93" s="9"/>
      <c r="I93" s="9"/>
      <c r="J93" s="10"/>
      <c r="K93" s="10"/>
      <c r="L93" s="9"/>
    </row>
    <row r="94" spans="1:12">
      <c r="A94" s="11" t="s">
        <v>9</v>
      </c>
      <c r="B94" s="11" t="s">
        <v>10</v>
      </c>
      <c r="C94" s="12" t="s">
        <v>11</v>
      </c>
      <c r="D94" s="12" t="s">
        <v>12</v>
      </c>
      <c r="E94" s="12" t="s">
        <v>13</v>
      </c>
      <c r="F94" s="12" t="s">
        <v>14</v>
      </c>
      <c r="G94" s="12"/>
      <c r="H94" s="12" t="s">
        <v>15</v>
      </c>
      <c r="I94" s="12" t="s">
        <v>16</v>
      </c>
      <c r="J94" s="13">
        <v>-2619.9070000000002</v>
      </c>
      <c r="K94" s="13">
        <v>0</v>
      </c>
      <c r="L94" s="33">
        <f>-L89+(J94)+K94</f>
        <v>-3256681.3539999994</v>
      </c>
    </row>
    <row r="95" spans="1:12">
      <c r="A95" s="11" t="s">
        <v>9</v>
      </c>
      <c r="B95" s="11" t="s">
        <v>10</v>
      </c>
      <c r="C95" s="12" t="s">
        <v>17</v>
      </c>
      <c r="D95" s="12" t="s">
        <v>18</v>
      </c>
      <c r="E95" s="12" t="s">
        <v>19</v>
      </c>
      <c r="F95" s="12" t="s">
        <v>20</v>
      </c>
      <c r="G95" s="12"/>
      <c r="H95" s="12" t="s">
        <v>21</v>
      </c>
      <c r="I95" s="12" t="s">
        <v>16</v>
      </c>
      <c r="J95" s="13">
        <v>-1662.3489999999999</v>
      </c>
      <c r="K95" s="13">
        <v>0</v>
      </c>
      <c r="L95" s="33">
        <f>+L94+J95+K95</f>
        <v>-3258343.7029999993</v>
      </c>
    </row>
    <row r="96" spans="1:12">
      <c r="A96" s="11" t="s">
        <v>9</v>
      </c>
      <c r="B96" s="11" t="s">
        <v>22</v>
      </c>
      <c r="C96" s="12" t="s">
        <v>23</v>
      </c>
      <c r="D96" s="12" t="s">
        <v>24</v>
      </c>
      <c r="E96" s="12" t="s">
        <v>25</v>
      </c>
      <c r="F96" s="12" t="s">
        <v>26</v>
      </c>
      <c r="G96" s="12"/>
      <c r="H96" s="12" t="s">
        <v>27</v>
      </c>
      <c r="I96" s="12" t="s">
        <v>28</v>
      </c>
      <c r="J96" s="13">
        <v>0</v>
      </c>
      <c r="K96" s="13">
        <v>100000</v>
      </c>
      <c r="L96" s="33">
        <f t="shared" ref="L96" si="3">+L95-J96+K96</f>
        <v>-3158343.7029999993</v>
      </c>
    </row>
    <row r="97" spans="1:12">
      <c r="A97" s="11" t="s">
        <v>9</v>
      </c>
      <c r="B97" s="11" t="s">
        <v>10</v>
      </c>
      <c r="C97" s="12" t="s">
        <v>29</v>
      </c>
      <c r="D97" s="12" t="s">
        <v>30</v>
      </c>
      <c r="E97" s="12" t="s">
        <v>31</v>
      </c>
      <c r="F97" s="12" t="s">
        <v>32</v>
      </c>
      <c r="G97" s="12"/>
      <c r="H97" s="12" t="s">
        <v>33</v>
      </c>
      <c r="I97" s="12" t="s">
        <v>16</v>
      </c>
      <c r="J97" s="13">
        <v>-152.43899999999999</v>
      </c>
      <c r="K97" s="13"/>
      <c r="L97" s="33">
        <f>+L96+J97+K97</f>
        <v>-3158496.1419999991</v>
      </c>
    </row>
    <row r="98" spans="1:12">
      <c r="A98" s="11" t="s">
        <v>9</v>
      </c>
      <c r="B98" s="11" t="s">
        <v>10</v>
      </c>
      <c r="C98" s="12" t="s">
        <v>34</v>
      </c>
      <c r="D98" s="12" t="s">
        <v>35</v>
      </c>
      <c r="E98" s="12" t="s">
        <v>36</v>
      </c>
      <c r="F98" s="12" t="s">
        <v>37</v>
      </c>
      <c r="G98" s="12"/>
      <c r="H98" s="12" t="s">
        <v>38</v>
      </c>
      <c r="I98" s="12" t="s">
        <v>16</v>
      </c>
      <c r="J98" s="13">
        <v>-59395.608999999997</v>
      </c>
      <c r="K98" s="13"/>
      <c r="L98" s="33">
        <f t="shared" ref="L98:L161" si="4">+L97+J98+K98</f>
        <v>-3217891.7509999992</v>
      </c>
    </row>
    <row r="99" spans="1:12">
      <c r="A99" s="11" t="s">
        <v>9</v>
      </c>
      <c r="B99" s="11" t="s">
        <v>10</v>
      </c>
      <c r="C99" s="12" t="s">
        <v>39</v>
      </c>
      <c r="D99" s="12" t="s">
        <v>40</v>
      </c>
      <c r="E99" s="12" t="s">
        <v>41</v>
      </c>
      <c r="F99" s="12" t="s">
        <v>42</v>
      </c>
      <c r="G99" s="12"/>
      <c r="H99" s="12" t="s">
        <v>21</v>
      </c>
      <c r="I99" s="12" t="s">
        <v>16</v>
      </c>
      <c r="J99" s="13">
        <v>-494.85</v>
      </c>
      <c r="K99" s="13"/>
      <c r="L99" s="33">
        <f t="shared" si="4"/>
        <v>-3218386.6009999993</v>
      </c>
    </row>
    <row r="100" spans="1:12">
      <c r="A100" s="11" t="s">
        <v>9</v>
      </c>
      <c r="B100" s="11" t="s">
        <v>10</v>
      </c>
      <c r="C100" s="12" t="s">
        <v>43</v>
      </c>
      <c r="D100" s="12" t="s">
        <v>44</v>
      </c>
      <c r="E100" s="12" t="s">
        <v>45</v>
      </c>
      <c r="F100" s="12" t="s">
        <v>46</v>
      </c>
      <c r="G100" s="12"/>
      <c r="H100" s="12" t="s">
        <v>33</v>
      </c>
      <c r="I100" s="12" t="s">
        <v>16</v>
      </c>
      <c r="J100" s="13">
        <v>-1608.3209999999999</v>
      </c>
      <c r="K100" s="13"/>
      <c r="L100" s="33">
        <f t="shared" si="4"/>
        <v>-3219994.9219999993</v>
      </c>
    </row>
    <row r="101" spans="1:12">
      <c r="A101" s="11" t="s">
        <v>9</v>
      </c>
      <c r="B101" s="11" t="s">
        <v>10</v>
      </c>
      <c r="C101" s="12" t="s">
        <v>47</v>
      </c>
      <c r="D101" s="12" t="s">
        <v>48</v>
      </c>
      <c r="E101" s="12" t="s">
        <v>49</v>
      </c>
      <c r="F101" s="12" t="s">
        <v>50</v>
      </c>
      <c r="G101" s="12"/>
      <c r="H101" s="12" t="s">
        <v>33</v>
      </c>
      <c r="I101" s="12" t="s">
        <v>16</v>
      </c>
      <c r="J101" s="13">
        <v>-1167.2539999999999</v>
      </c>
      <c r="K101" s="13"/>
      <c r="L101" s="33">
        <f t="shared" si="4"/>
        <v>-3221162.1759999995</v>
      </c>
    </row>
    <row r="102" spans="1:12">
      <c r="A102" s="11" t="s">
        <v>9</v>
      </c>
      <c r="B102" s="11" t="s">
        <v>10</v>
      </c>
      <c r="C102" s="12" t="s">
        <v>51</v>
      </c>
      <c r="D102" s="12" t="s">
        <v>52</v>
      </c>
      <c r="E102" s="12" t="s">
        <v>53</v>
      </c>
      <c r="F102" s="12" t="s">
        <v>54</v>
      </c>
      <c r="G102" s="12"/>
      <c r="H102" s="12" t="s">
        <v>33</v>
      </c>
      <c r="I102" s="12" t="s">
        <v>16</v>
      </c>
      <c r="J102" s="13">
        <v>-399.41199999999998</v>
      </c>
      <c r="K102" s="13"/>
      <c r="L102" s="33">
        <f t="shared" si="4"/>
        <v>-3221561.5879999995</v>
      </c>
    </row>
    <row r="103" spans="1:12">
      <c r="A103" s="11" t="s">
        <v>9</v>
      </c>
      <c r="B103" s="11" t="s">
        <v>10</v>
      </c>
      <c r="C103" s="12" t="s">
        <v>55</v>
      </c>
      <c r="D103" s="12" t="s">
        <v>56</v>
      </c>
      <c r="E103" s="12" t="s">
        <v>57</v>
      </c>
      <c r="F103" s="12" t="s">
        <v>58</v>
      </c>
      <c r="G103" s="12"/>
      <c r="H103" s="12" t="s">
        <v>59</v>
      </c>
      <c r="I103" s="12" t="s">
        <v>16</v>
      </c>
      <c r="J103" s="13">
        <v>-400</v>
      </c>
      <c r="K103" s="13"/>
      <c r="L103" s="33">
        <f t="shared" si="4"/>
        <v>-3221961.5879999995</v>
      </c>
    </row>
    <row r="104" spans="1:12">
      <c r="A104" s="11" t="s">
        <v>9</v>
      </c>
      <c r="B104" s="11" t="s">
        <v>10</v>
      </c>
      <c r="C104" s="12" t="s">
        <v>60</v>
      </c>
      <c r="D104" s="12" t="s">
        <v>61</v>
      </c>
      <c r="E104" s="12" t="s">
        <v>62</v>
      </c>
      <c r="F104" s="12" t="s">
        <v>63</v>
      </c>
      <c r="G104" s="12"/>
      <c r="H104" s="12" t="s">
        <v>38</v>
      </c>
      <c r="I104" s="12" t="s">
        <v>16</v>
      </c>
      <c r="J104" s="13">
        <v>-66481.172999999995</v>
      </c>
      <c r="K104" s="13"/>
      <c r="L104" s="33">
        <f t="shared" si="4"/>
        <v>-3288442.7609999995</v>
      </c>
    </row>
    <row r="105" spans="1:12">
      <c r="A105" s="11" t="s">
        <v>64</v>
      </c>
      <c r="B105" s="11" t="s">
        <v>22</v>
      </c>
      <c r="C105" s="12" t="s">
        <v>65</v>
      </c>
      <c r="D105" s="12" t="s">
        <v>66</v>
      </c>
      <c r="E105" s="12" t="s">
        <v>67</v>
      </c>
      <c r="F105" s="12" t="s">
        <v>68</v>
      </c>
      <c r="G105" s="12"/>
      <c r="H105" s="12" t="s">
        <v>69</v>
      </c>
      <c r="I105" s="12"/>
      <c r="J105" s="13">
        <v>-32191.395</v>
      </c>
      <c r="K105" s="13"/>
      <c r="L105" s="33">
        <f t="shared" si="4"/>
        <v>-3320634.1559999995</v>
      </c>
    </row>
    <row r="106" spans="1:12">
      <c r="A106" s="11" t="s">
        <v>64</v>
      </c>
      <c r="B106" s="11" t="s">
        <v>22</v>
      </c>
      <c r="C106" s="12" t="s">
        <v>70</v>
      </c>
      <c r="D106" s="12" t="s">
        <v>71</v>
      </c>
      <c r="E106" s="12" t="s">
        <v>72</v>
      </c>
      <c r="F106" s="12" t="s">
        <v>73</v>
      </c>
      <c r="G106" s="12"/>
      <c r="H106" s="12" t="s">
        <v>69</v>
      </c>
      <c r="I106" s="12"/>
      <c r="J106" s="13">
        <v>-30487.273000000001</v>
      </c>
      <c r="K106" s="13"/>
      <c r="L106" s="33">
        <f t="shared" si="4"/>
        <v>-3351121.4289999995</v>
      </c>
    </row>
    <row r="107" spans="1:12">
      <c r="A107" s="11" t="s">
        <v>64</v>
      </c>
      <c r="B107" s="11" t="s">
        <v>22</v>
      </c>
      <c r="C107" s="12" t="s">
        <v>74</v>
      </c>
      <c r="D107" s="12" t="s">
        <v>75</v>
      </c>
      <c r="E107" s="12" t="s">
        <v>76</v>
      </c>
      <c r="F107" s="12" t="s">
        <v>77</v>
      </c>
      <c r="G107" s="12"/>
      <c r="H107" s="12" t="s">
        <v>78</v>
      </c>
      <c r="I107" s="12"/>
      <c r="J107" s="13">
        <v>-957</v>
      </c>
      <c r="K107" s="13"/>
      <c r="L107" s="33">
        <f t="shared" si="4"/>
        <v>-3352078.4289999995</v>
      </c>
    </row>
    <row r="108" spans="1:12">
      <c r="A108" s="11" t="s">
        <v>64</v>
      </c>
      <c r="B108" s="11" t="s">
        <v>22</v>
      </c>
      <c r="C108" s="12" t="s">
        <v>79</v>
      </c>
      <c r="D108" s="12"/>
      <c r="E108" s="12" t="s">
        <v>80</v>
      </c>
      <c r="F108" s="12"/>
      <c r="G108" s="12"/>
      <c r="H108" s="12" t="s">
        <v>81</v>
      </c>
      <c r="I108" s="12"/>
      <c r="J108" s="13">
        <v>-11432.505999999999</v>
      </c>
      <c r="K108" s="13"/>
      <c r="L108" s="33">
        <f t="shared" si="4"/>
        <v>-3363510.9349999996</v>
      </c>
    </row>
    <row r="109" spans="1:12">
      <c r="A109" s="11" t="s">
        <v>64</v>
      </c>
      <c r="B109" s="11" t="s">
        <v>22</v>
      </c>
      <c r="C109" s="12" t="s">
        <v>82</v>
      </c>
      <c r="D109" s="12"/>
      <c r="E109" s="12" t="s">
        <v>83</v>
      </c>
      <c r="F109" s="12"/>
      <c r="G109" s="12"/>
      <c r="H109" s="12" t="s">
        <v>81</v>
      </c>
      <c r="I109" s="12"/>
      <c r="J109" s="13">
        <v>-26713.825000000001</v>
      </c>
      <c r="K109" s="13"/>
      <c r="L109" s="33">
        <f t="shared" si="4"/>
        <v>-3390224.76</v>
      </c>
    </row>
    <row r="110" spans="1:12">
      <c r="A110" s="11" t="s">
        <v>64</v>
      </c>
      <c r="B110" s="11" t="s">
        <v>22</v>
      </c>
      <c r="C110" s="12" t="s">
        <v>84</v>
      </c>
      <c r="D110" s="12"/>
      <c r="E110" s="12" t="s">
        <v>85</v>
      </c>
      <c r="F110" s="12"/>
      <c r="G110" s="12"/>
      <c r="H110" s="12" t="s">
        <v>81</v>
      </c>
      <c r="I110" s="12"/>
      <c r="J110" s="13">
        <v>-11344.816999999999</v>
      </c>
      <c r="K110" s="13"/>
      <c r="L110" s="33">
        <f t="shared" si="4"/>
        <v>-3401569.5769999996</v>
      </c>
    </row>
    <row r="111" spans="1:12">
      <c r="A111" s="11" t="s">
        <v>64</v>
      </c>
      <c r="B111" s="11" t="s">
        <v>22</v>
      </c>
      <c r="C111" s="12" t="s">
        <v>86</v>
      </c>
      <c r="D111" s="12"/>
      <c r="E111" s="12" t="s">
        <v>87</v>
      </c>
      <c r="F111" s="12"/>
      <c r="G111" s="12"/>
      <c r="H111" s="12" t="s">
        <v>81</v>
      </c>
      <c r="I111" s="12"/>
      <c r="J111" s="13">
        <v>-9104.1740000000009</v>
      </c>
      <c r="K111" s="13"/>
      <c r="L111" s="33">
        <f t="shared" si="4"/>
        <v>-3410673.7509999997</v>
      </c>
    </row>
    <row r="112" spans="1:12">
      <c r="A112" s="11" t="s">
        <v>64</v>
      </c>
      <c r="B112" s="11" t="s">
        <v>22</v>
      </c>
      <c r="C112" s="12" t="s">
        <v>88</v>
      </c>
      <c r="D112" s="12" t="s">
        <v>89</v>
      </c>
      <c r="E112" s="12" t="s">
        <v>90</v>
      </c>
      <c r="F112" s="12" t="s">
        <v>91</v>
      </c>
      <c r="G112" s="12"/>
      <c r="H112" s="12" t="s">
        <v>92</v>
      </c>
      <c r="I112" s="12" t="s">
        <v>16</v>
      </c>
      <c r="J112" s="13">
        <v>-476</v>
      </c>
      <c r="K112" s="13"/>
      <c r="L112" s="33">
        <f t="shared" si="4"/>
        <v>-3411149.7509999997</v>
      </c>
    </row>
    <row r="113" spans="1:12">
      <c r="A113" s="11" t="s">
        <v>64</v>
      </c>
      <c r="B113" s="11" t="s">
        <v>22</v>
      </c>
      <c r="C113" s="12" t="s">
        <v>93</v>
      </c>
      <c r="D113" s="12" t="s">
        <v>94</v>
      </c>
      <c r="E113" s="12" t="s">
        <v>95</v>
      </c>
      <c r="F113" s="12" t="s">
        <v>96</v>
      </c>
      <c r="G113" s="12"/>
      <c r="H113" s="12" t="s">
        <v>97</v>
      </c>
      <c r="I113" s="12" t="s">
        <v>16</v>
      </c>
      <c r="J113" s="13">
        <v>-11906</v>
      </c>
      <c r="K113" s="13"/>
      <c r="L113" s="33">
        <f t="shared" si="4"/>
        <v>-3423055.7509999997</v>
      </c>
    </row>
    <row r="114" spans="1:12">
      <c r="A114" s="11" t="s">
        <v>64</v>
      </c>
      <c r="B114" s="11" t="s">
        <v>22</v>
      </c>
      <c r="C114" s="12" t="s">
        <v>98</v>
      </c>
      <c r="D114" s="12" t="s">
        <v>99</v>
      </c>
      <c r="E114" s="12" t="s">
        <v>100</v>
      </c>
      <c r="F114" s="12" t="s">
        <v>101</v>
      </c>
      <c r="G114" s="12"/>
      <c r="H114" s="12" t="s">
        <v>102</v>
      </c>
      <c r="I114" s="12" t="s">
        <v>16</v>
      </c>
      <c r="J114" s="13">
        <v>-40232.75</v>
      </c>
      <c r="K114" s="13"/>
      <c r="L114" s="33">
        <f t="shared" si="4"/>
        <v>-3463288.5009999997</v>
      </c>
    </row>
    <row r="115" spans="1:12">
      <c r="A115" s="11" t="s">
        <v>64</v>
      </c>
      <c r="B115" s="11" t="s">
        <v>22</v>
      </c>
      <c r="C115" s="12" t="s">
        <v>103</v>
      </c>
      <c r="D115" s="12" t="s">
        <v>104</v>
      </c>
      <c r="E115" s="12" t="s">
        <v>105</v>
      </c>
      <c r="F115" s="12" t="s">
        <v>106</v>
      </c>
      <c r="G115" s="12"/>
      <c r="H115" s="12" t="s">
        <v>107</v>
      </c>
      <c r="I115" s="12" t="s">
        <v>16</v>
      </c>
      <c r="J115" s="13">
        <v>-1567.44</v>
      </c>
      <c r="K115" s="13"/>
      <c r="L115" s="33">
        <f t="shared" si="4"/>
        <v>-3464855.9409999996</v>
      </c>
    </row>
    <row r="116" spans="1:12">
      <c r="A116" s="11" t="s">
        <v>64</v>
      </c>
      <c r="B116" s="11" t="s">
        <v>22</v>
      </c>
      <c r="C116" s="12" t="s">
        <v>108</v>
      </c>
      <c r="D116" s="12" t="s">
        <v>109</v>
      </c>
      <c r="E116" s="12" t="s">
        <v>110</v>
      </c>
      <c r="F116" s="12" t="s">
        <v>111</v>
      </c>
      <c r="G116" s="12"/>
      <c r="H116" s="12" t="s">
        <v>112</v>
      </c>
      <c r="I116" s="12" t="s">
        <v>16</v>
      </c>
      <c r="J116" s="13">
        <v>-1020</v>
      </c>
      <c r="K116" s="13"/>
      <c r="L116" s="33">
        <f t="shared" si="4"/>
        <v>-3465875.9409999996</v>
      </c>
    </row>
    <row r="117" spans="1:12">
      <c r="A117" s="11" t="s">
        <v>64</v>
      </c>
      <c r="B117" s="11" t="s">
        <v>22</v>
      </c>
      <c r="C117" s="12" t="s">
        <v>113</v>
      </c>
      <c r="D117" s="12" t="s">
        <v>114</v>
      </c>
      <c r="E117" s="12" t="s">
        <v>115</v>
      </c>
      <c r="F117" s="12" t="s">
        <v>116</v>
      </c>
      <c r="G117" s="12"/>
      <c r="H117" s="12" t="s">
        <v>117</v>
      </c>
      <c r="I117" s="12" t="s">
        <v>16</v>
      </c>
      <c r="J117" s="13">
        <v>-4332</v>
      </c>
      <c r="K117" s="13"/>
      <c r="L117" s="33">
        <f t="shared" si="4"/>
        <v>-3470207.9409999996</v>
      </c>
    </row>
    <row r="118" spans="1:12">
      <c r="A118" s="11" t="s">
        <v>64</v>
      </c>
      <c r="B118" s="11" t="s">
        <v>22</v>
      </c>
      <c r="C118" s="12" t="s">
        <v>118</v>
      </c>
      <c r="D118" s="12" t="s">
        <v>119</v>
      </c>
      <c r="E118" s="12" t="s">
        <v>120</v>
      </c>
      <c r="F118" s="12" t="s">
        <v>121</v>
      </c>
      <c r="G118" s="12"/>
      <c r="H118" s="12" t="s">
        <v>122</v>
      </c>
      <c r="I118" s="12" t="s">
        <v>16</v>
      </c>
      <c r="J118" s="13">
        <v>-2913.3719999999998</v>
      </c>
      <c r="K118" s="13"/>
      <c r="L118" s="33">
        <f t="shared" si="4"/>
        <v>-3473121.3129999996</v>
      </c>
    </row>
    <row r="119" spans="1:12">
      <c r="A119" s="11" t="s">
        <v>64</v>
      </c>
      <c r="B119" s="11" t="s">
        <v>22</v>
      </c>
      <c r="C119" s="12" t="s">
        <v>123</v>
      </c>
      <c r="D119" s="12" t="s">
        <v>124</v>
      </c>
      <c r="E119" s="12" t="s">
        <v>125</v>
      </c>
      <c r="F119" s="12" t="s">
        <v>126</v>
      </c>
      <c r="G119" s="12"/>
      <c r="H119" s="12" t="s">
        <v>127</v>
      </c>
      <c r="I119" s="12" t="s">
        <v>16</v>
      </c>
      <c r="J119" s="13">
        <v>-2794.674</v>
      </c>
      <c r="K119" s="13"/>
      <c r="L119" s="33">
        <f t="shared" si="4"/>
        <v>-3475915.9869999997</v>
      </c>
    </row>
    <row r="120" spans="1:12">
      <c r="A120" s="11" t="s">
        <v>64</v>
      </c>
      <c r="B120" s="11" t="s">
        <v>22</v>
      </c>
      <c r="C120" s="12" t="s">
        <v>128</v>
      </c>
      <c r="D120" s="12" t="s">
        <v>129</v>
      </c>
      <c r="E120" s="12" t="s">
        <v>130</v>
      </c>
      <c r="F120" s="12" t="s">
        <v>131</v>
      </c>
      <c r="G120" s="12"/>
      <c r="H120" s="12" t="s">
        <v>107</v>
      </c>
      <c r="I120" s="12" t="s">
        <v>16</v>
      </c>
      <c r="J120" s="13">
        <v>-364.26100000000002</v>
      </c>
      <c r="K120" s="13"/>
      <c r="L120" s="33">
        <f t="shared" si="4"/>
        <v>-3476280.2479999997</v>
      </c>
    </row>
    <row r="121" spans="1:12">
      <c r="A121" s="11" t="s">
        <v>64</v>
      </c>
      <c r="B121" s="11" t="s">
        <v>22</v>
      </c>
      <c r="C121" s="12" t="s">
        <v>132</v>
      </c>
      <c r="D121" s="12" t="s">
        <v>133</v>
      </c>
      <c r="E121" s="12" t="s">
        <v>134</v>
      </c>
      <c r="F121" s="12" t="s">
        <v>135</v>
      </c>
      <c r="G121" s="12"/>
      <c r="H121" s="12" t="s">
        <v>136</v>
      </c>
      <c r="I121" s="12" t="s">
        <v>137</v>
      </c>
      <c r="J121" s="13">
        <v>-11010.96</v>
      </c>
      <c r="K121" s="13"/>
      <c r="L121" s="33">
        <f t="shared" si="4"/>
        <v>-3487291.2079999996</v>
      </c>
    </row>
    <row r="122" spans="1:12">
      <c r="A122" s="11" t="s">
        <v>64</v>
      </c>
      <c r="B122" s="11" t="s">
        <v>22</v>
      </c>
      <c r="C122" s="12" t="s">
        <v>138</v>
      </c>
      <c r="D122" s="12" t="s">
        <v>139</v>
      </c>
      <c r="E122" s="12" t="s">
        <v>140</v>
      </c>
      <c r="F122" s="12" t="s">
        <v>139</v>
      </c>
      <c r="G122" s="12"/>
      <c r="H122" s="12" t="s">
        <v>141</v>
      </c>
      <c r="I122" s="12" t="s">
        <v>142</v>
      </c>
      <c r="J122" s="13">
        <v>-19844.613000000001</v>
      </c>
      <c r="K122" s="13"/>
      <c r="L122" s="33">
        <f t="shared" si="4"/>
        <v>-3507135.8209999995</v>
      </c>
    </row>
    <row r="123" spans="1:12">
      <c r="A123" s="11" t="s">
        <v>64</v>
      </c>
      <c r="B123" s="11" t="s">
        <v>22</v>
      </c>
      <c r="C123" s="12" t="s">
        <v>143</v>
      </c>
      <c r="D123" s="12" t="s">
        <v>144</v>
      </c>
      <c r="E123" s="12" t="s">
        <v>145</v>
      </c>
      <c r="F123" s="12" t="s">
        <v>146</v>
      </c>
      <c r="G123" s="12"/>
      <c r="H123" s="12" t="s">
        <v>147</v>
      </c>
      <c r="I123" s="12" t="s">
        <v>148</v>
      </c>
      <c r="J123" s="13">
        <v>-1131.9659999999999</v>
      </c>
      <c r="K123" s="13"/>
      <c r="L123" s="33">
        <f t="shared" si="4"/>
        <v>-3508267.7869999995</v>
      </c>
    </row>
    <row r="124" spans="1:12">
      <c r="A124" s="11" t="s">
        <v>64</v>
      </c>
      <c r="B124" s="11" t="s">
        <v>22</v>
      </c>
      <c r="C124" s="12" t="s">
        <v>149</v>
      </c>
      <c r="D124" s="12" t="s">
        <v>150</v>
      </c>
      <c r="E124" s="12" t="s">
        <v>151</v>
      </c>
      <c r="F124" s="12" t="s">
        <v>150</v>
      </c>
      <c r="G124" s="12"/>
      <c r="H124" s="12" t="s">
        <v>152</v>
      </c>
      <c r="I124" s="12" t="s">
        <v>153</v>
      </c>
      <c r="J124" s="13">
        <v>-610.24900000000002</v>
      </c>
      <c r="K124" s="13"/>
      <c r="L124" s="33">
        <f t="shared" si="4"/>
        <v>-3508878.0359999994</v>
      </c>
    </row>
    <row r="125" spans="1:12">
      <c r="A125" s="11" t="s">
        <v>64</v>
      </c>
      <c r="B125" s="11" t="s">
        <v>22</v>
      </c>
      <c r="C125" s="12" t="s">
        <v>154</v>
      </c>
      <c r="D125" s="12" t="s">
        <v>155</v>
      </c>
      <c r="E125" s="12" t="s">
        <v>156</v>
      </c>
      <c r="F125" s="12" t="s">
        <v>157</v>
      </c>
      <c r="G125" s="12"/>
      <c r="H125" s="12" t="s">
        <v>158</v>
      </c>
      <c r="I125" s="12" t="s">
        <v>159</v>
      </c>
      <c r="J125" s="13">
        <v>-1516.027</v>
      </c>
      <c r="K125" s="13"/>
      <c r="L125" s="33">
        <f t="shared" si="4"/>
        <v>-3510394.0629999992</v>
      </c>
    </row>
    <row r="126" spans="1:12">
      <c r="A126" s="11" t="s">
        <v>64</v>
      </c>
      <c r="B126" s="11" t="s">
        <v>22</v>
      </c>
      <c r="C126" s="12" t="s">
        <v>160</v>
      </c>
      <c r="D126" s="12" t="s">
        <v>161</v>
      </c>
      <c r="E126" s="12" t="s">
        <v>162</v>
      </c>
      <c r="F126" s="12" t="s">
        <v>161</v>
      </c>
      <c r="G126" s="12"/>
      <c r="H126" s="12" t="s">
        <v>136</v>
      </c>
      <c r="I126" s="12" t="s">
        <v>137</v>
      </c>
      <c r="J126" s="13">
        <v>-12702.772000000001</v>
      </c>
      <c r="K126" s="13"/>
      <c r="L126" s="33">
        <f t="shared" si="4"/>
        <v>-3523096.834999999</v>
      </c>
    </row>
    <row r="127" spans="1:12">
      <c r="A127" s="11" t="s">
        <v>64</v>
      </c>
      <c r="B127" s="11" t="s">
        <v>22</v>
      </c>
      <c r="C127" s="12" t="s">
        <v>163</v>
      </c>
      <c r="D127" s="12" t="s">
        <v>164</v>
      </c>
      <c r="E127" s="12" t="s">
        <v>165</v>
      </c>
      <c r="F127" s="12" t="s">
        <v>164</v>
      </c>
      <c r="G127" s="12"/>
      <c r="H127" s="12" t="s">
        <v>166</v>
      </c>
      <c r="I127" s="12" t="s">
        <v>167</v>
      </c>
      <c r="J127" s="13">
        <v>-11438.767</v>
      </c>
      <c r="K127" s="13"/>
      <c r="L127" s="33">
        <f t="shared" si="4"/>
        <v>-3534535.601999999</v>
      </c>
    </row>
    <row r="128" spans="1:12">
      <c r="A128" s="11" t="s">
        <v>64</v>
      </c>
      <c r="B128" s="11" t="s">
        <v>22</v>
      </c>
      <c r="C128" s="12" t="s">
        <v>168</v>
      </c>
      <c r="D128" s="12" t="s">
        <v>169</v>
      </c>
      <c r="E128" s="12" t="s">
        <v>170</v>
      </c>
      <c r="F128" s="12" t="s">
        <v>171</v>
      </c>
      <c r="G128" s="12"/>
      <c r="H128" s="12" t="s">
        <v>172</v>
      </c>
      <c r="I128" s="12" t="s">
        <v>173</v>
      </c>
      <c r="J128" s="13">
        <v>-1297.3710000000001</v>
      </c>
      <c r="K128" s="13"/>
      <c r="L128" s="33">
        <f t="shared" si="4"/>
        <v>-3535832.9729999988</v>
      </c>
    </row>
    <row r="129" spans="1:12">
      <c r="A129" s="11" t="s">
        <v>64</v>
      </c>
      <c r="B129" s="11" t="s">
        <v>22</v>
      </c>
      <c r="C129" s="12" t="s">
        <v>178</v>
      </c>
      <c r="D129" s="12" t="s">
        <v>174</v>
      </c>
      <c r="E129" s="12" t="s">
        <v>175</v>
      </c>
      <c r="F129" s="12" t="s">
        <v>174</v>
      </c>
      <c r="G129" s="12"/>
      <c r="H129" s="12" t="s">
        <v>176</v>
      </c>
      <c r="I129" s="12" t="s">
        <v>177</v>
      </c>
      <c r="J129" s="13">
        <v>-535.322</v>
      </c>
      <c r="K129" s="13"/>
      <c r="L129" s="33">
        <f t="shared" si="4"/>
        <v>-3536368.294999999</v>
      </c>
    </row>
    <row r="130" spans="1:12">
      <c r="A130" s="12" t="s">
        <v>279</v>
      </c>
      <c r="B130" s="12" t="s">
        <v>280</v>
      </c>
      <c r="C130" s="12" t="s">
        <v>281</v>
      </c>
      <c r="D130" s="12" t="s">
        <v>282</v>
      </c>
      <c r="E130" s="12" t="s">
        <v>283</v>
      </c>
      <c r="F130" s="12" t="s">
        <v>284</v>
      </c>
      <c r="G130" s="12"/>
      <c r="H130" s="12" t="s">
        <v>27</v>
      </c>
      <c r="I130" s="12" t="s">
        <v>285</v>
      </c>
      <c r="J130" s="12"/>
      <c r="K130" s="19">
        <v>300000</v>
      </c>
      <c r="L130" s="33">
        <f t="shared" si="4"/>
        <v>-3236368.294999999</v>
      </c>
    </row>
    <row r="131" spans="1:12">
      <c r="A131" s="12" t="s">
        <v>279</v>
      </c>
      <c r="B131" s="12" t="s">
        <v>280</v>
      </c>
      <c r="C131" s="12" t="s">
        <v>286</v>
      </c>
      <c r="D131" s="12" t="s">
        <v>287</v>
      </c>
      <c r="E131" s="12" t="s">
        <v>288</v>
      </c>
      <c r="F131" s="12" t="s">
        <v>289</v>
      </c>
      <c r="G131" s="12"/>
      <c r="H131" s="12" t="s">
        <v>27</v>
      </c>
      <c r="I131" s="12" t="s">
        <v>290</v>
      </c>
      <c r="J131" s="12"/>
      <c r="K131" s="19">
        <v>4000</v>
      </c>
      <c r="L131" s="33">
        <f t="shared" si="4"/>
        <v>-3232368.294999999</v>
      </c>
    </row>
    <row r="132" spans="1:12">
      <c r="A132" s="12" t="s">
        <v>279</v>
      </c>
      <c r="B132" s="12" t="s">
        <v>280</v>
      </c>
      <c r="C132" s="12" t="s">
        <v>291</v>
      </c>
      <c r="D132" s="12" t="s">
        <v>292</v>
      </c>
      <c r="E132" s="12" t="s">
        <v>293</v>
      </c>
      <c r="F132" s="12" t="s">
        <v>294</v>
      </c>
      <c r="G132" s="12"/>
      <c r="H132" s="12" t="s">
        <v>27</v>
      </c>
      <c r="I132" s="12" t="s">
        <v>295</v>
      </c>
      <c r="J132" s="12"/>
      <c r="K132" s="19">
        <v>3000</v>
      </c>
      <c r="L132" s="33">
        <f t="shared" si="4"/>
        <v>-3229368.294999999</v>
      </c>
    </row>
    <row r="133" spans="1:12">
      <c r="A133" s="12" t="s">
        <v>279</v>
      </c>
      <c r="B133" s="12" t="s">
        <v>280</v>
      </c>
      <c r="C133" s="12" t="s">
        <v>296</v>
      </c>
      <c r="D133" s="12" t="s">
        <v>297</v>
      </c>
      <c r="E133" s="12" t="s">
        <v>298</v>
      </c>
      <c r="F133" s="12" t="s">
        <v>299</v>
      </c>
      <c r="G133" s="12"/>
      <c r="H133" s="12" t="s">
        <v>27</v>
      </c>
      <c r="I133" s="12" t="s">
        <v>300</v>
      </c>
      <c r="J133" s="12"/>
      <c r="K133" s="19">
        <v>11000</v>
      </c>
      <c r="L133" s="33">
        <f t="shared" si="4"/>
        <v>-3218368.294999999</v>
      </c>
    </row>
    <row r="134" spans="1:12">
      <c r="A134" s="12" t="s">
        <v>279</v>
      </c>
      <c r="B134" s="12" t="s">
        <v>280</v>
      </c>
      <c r="C134" s="12" t="s">
        <v>301</v>
      </c>
      <c r="D134" s="12" t="s">
        <v>302</v>
      </c>
      <c r="E134" s="12" t="s">
        <v>303</v>
      </c>
      <c r="F134" s="12" t="s">
        <v>304</v>
      </c>
      <c r="G134" s="12"/>
      <c r="H134" s="12" t="s">
        <v>27</v>
      </c>
      <c r="I134" s="12" t="s">
        <v>305</v>
      </c>
      <c r="J134" s="12"/>
      <c r="K134" s="19">
        <v>4000</v>
      </c>
      <c r="L134" s="33">
        <f t="shared" si="4"/>
        <v>-3214368.294999999</v>
      </c>
    </row>
    <row r="135" spans="1:12">
      <c r="A135" s="12" t="s">
        <v>279</v>
      </c>
      <c r="B135" s="12" t="s">
        <v>280</v>
      </c>
      <c r="C135" s="12" t="s">
        <v>306</v>
      </c>
      <c r="D135" s="12" t="s">
        <v>307</v>
      </c>
      <c r="E135" s="12" t="s">
        <v>308</v>
      </c>
      <c r="F135" s="12" t="s">
        <v>309</v>
      </c>
      <c r="G135" s="12"/>
      <c r="H135" s="12" t="s">
        <v>27</v>
      </c>
      <c r="I135" s="12" t="s">
        <v>310</v>
      </c>
      <c r="J135" s="12"/>
      <c r="K135" s="19">
        <v>16000</v>
      </c>
      <c r="L135" s="33">
        <f t="shared" si="4"/>
        <v>-3198368.294999999</v>
      </c>
    </row>
    <row r="136" spans="1:12">
      <c r="A136" s="12" t="s">
        <v>279</v>
      </c>
      <c r="B136" s="12" t="s">
        <v>311</v>
      </c>
      <c r="C136" s="12" t="s">
        <v>312</v>
      </c>
      <c r="D136" s="12" t="s">
        <v>313</v>
      </c>
      <c r="E136" s="12" t="s">
        <v>314</v>
      </c>
      <c r="F136" s="12" t="s">
        <v>313</v>
      </c>
      <c r="G136" s="12"/>
      <c r="H136" s="12" t="s">
        <v>315</v>
      </c>
      <c r="I136" s="12" t="s">
        <v>316</v>
      </c>
      <c r="J136" s="19">
        <v>-14538.5</v>
      </c>
      <c r="K136" s="20"/>
      <c r="L136" s="33">
        <f t="shared" si="4"/>
        <v>-3212906.794999999</v>
      </c>
    </row>
    <row r="137" spans="1:12">
      <c r="A137" s="12" t="s">
        <v>279</v>
      </c>
      <c r="B137" s="12" t="s">
        <v>311</v>
      </c>
      <c r="C137" s="12" t="s">
        <v>317</v>
      </c>
      <c r="D137" s="12" t="s">
        <v>318</v>
      </c>
      <c r="E137" s="12" t="s">
        <v>319</v>
      </c>
      <c r="F137" s="12" t="s">
        <v>320</v>
      </c>
      <c r="G137" s="12"/>
      <c r="H137" s="12" t="s">
        <v>321</v>
      </c>
      <c r="I137" s="12" t="s">
        <v>16</v>
      </c>
      <c r="J137" s="19">
        <v>-15339.852000000001</v>
      </c>
      <c r="K137" s="20"/>
      <c r="L137" s="33">
        <f t="shared" si="4"/>
        <v>-3228246.6469999989</v>
      </c>
    </row>
    <row r="138" spans="1:12">
      <c r="A138" s="12" t="s">
        <v>279</v>
      </c>
      <c r="B138" s="12" t="s">
        <v>311</v>
      </c>
      <c r="C138" s="12" t="s">
        <v>322</v>
      </c>
      <c r="D138" s="12" t="s">
        <v>323</v>
      </c>
      <c r="E138" s="12" t="s">
        <v>324</v>
      </c>
      <c r="F138" s="12" t="s">
        <v>325</v>
      </c>
      <c r="G138" s="12"/>
      <c r="H138" s="12" t="s">
        <v>321</v>
      </c>
      <c r="I138" s="12" t="s">
        <v>16</v>
      </c>
      <c r="J138" s="19">
        <v>-14350.248</v>
      </c>
      <c r="K138" s="20"/>
      <c r="L138" s="33">
        <f t="shared" si="4"/>
        <v>-3242596.8949999991</v>
      </c>
    </row>
    <row r="139" spans="1:12">
      <c r="A139" s="12" t="s">
        <v>279</v>
      </c>
      <c r="B139" s="12" t="s">
        <v>311</v>
      </c>
      <c r="C139" s="12" t="s">
        <v>326</v>
      </c>
      <c r="D139" s="12" t="s">
        <v>327</v>
      </c>
      <c r="E139" s="12" t="s">
        <v>328</v>
      </c>
      <c r="F139" s="12" t="s">
        <v>329</v>
      </c>
      <c r="G139" s="12"/>
      <c r="H139" s="12" t="s">
        <v>330</v>
      </c>
      <c r="I139" s="12" t="s">
        <v>16</v>
      </c>
      <c r="J139" s="19">
        <v>-5594.6090000000004</v>
      </c>
      <c r="K139" s="20"/>
      <c r="L139" s="33">
        <f t="shared" si="4"/>
        <v>-3248191.5039999993</v>
      </c>
    </row>
    <row r="140" spans="1:12">
      <c r="A140" s="12" t="s">
        <v>279</v>
      </c>
      <c r="B140" s="12" t="s">
        <v>311</v>
      </c>
      <c r="C140" s="12" t="s">
        <v>331</v>
      </c>
      <c r="D140" s="12"/>
      <c r="E140" s="12" t="s">
        <v>332</v>
      </c>
      <c r="F140" s="12"/>
      <c r="G140" s="12"/>
      <c r="H140" s="12" t="s">
        <v>81</v>
      </c>
      <c r="I140" s="12"/>
      <c r="J140" s="19">
        <v>-132110.89499999999</v>
      </c>
      <c r="K140" s="20"/>
      <c r="L140" s="33">
        <f t="shared" si="4"/>
        <v>-3380302.3989999993</v>
      </c>
    </row>
    <row r="141" spans="1:12">
      <c r="A141" s="12" t="s">
        <v>279</v>
      </c>
      <c r="B141" s="12" t="s">
        <v>311</v>
      </c>
      <c r="C141" s="12" t="s">
        <v>333</v>
      </c>
      <c r="D141" s="12" t="s">
        <v>334</v>
      </c>
      <c r="E141" s="12" t="s">
        <v>335</v>
      </c>
      <c r="F141" s="12" t="s">
        <v>336</v>
      </c>
      <c r="G141" s="12"/>
      <c r="H141" s="12" t="s">
        <v>337</v>
      </c>
      <c r="I141" s="12"/>
      <c r="J141" s="19">
        <v>-570</v>
      </c>
      <c r="K141" s="20"/>
      <c r="L141" s="33">
        <f t="shared" si="4"/>
        <v>-3380872.3989999993</v>
      </c>
    </row>
    <row r="142" spans="1:12">
      <c r="A142" s="12" t="s">
        <v>279</v>
      </c>
      <c r="B142" s="12" t="s">
        <v>311</v>
      </c>
      <c r="C142" s="12" t="s">
        <v>338</v>
      </c>
      <c r="D142" s="12" t="s">
        <v>339</v>
      </c>
      <c r="E142" s="12" t="s">
        <v>340</v>
      </c>
      <c r="F142" s="12" t="s">
        <v>341</v>
      </c>
      <c r="G142" s="12"/>
      <c r="H142" s="12" t="s">
        <v>69</v>
      </c>
      <c r="I142" s="12"/>
      <c r="J142" s="19">
        <v>-96401.978000000003</v>
      </c>
      <c r="K142" s="20"/>
      <c r="L142" s="33">
        <f t="shared" si="4"/>
        <v>-3477274.3769999994</v>
      </c>
    </row>
    <row r="143" spans="1:12">
      <c r="A143" s="12" t="s">
        <v>311</v>
      </c>
      <c r="B143" s="12" t="s">
        <v>64</v>
      </c>
      <c r="C143" s="12" t="s">
        <v>342</v>
      </c>
      <c r="D143" s="12" t="s">
        <v>223</v>
      </c>
      <c r="E143" s="12" t="s">
        <v>343</v>
      </c>
      <c r="F143" s="12" t="s">
        <v>344</v>
      </c>
      <c r="G143" s="12"/>
      <c r="H143" s="12" t="s">
        <v>345</v>
      </c>
      <c r="I143" s="12" t="s">
        <v>16</v>
      </c>
      <c r="J143" s="19">
        <v>-5607.7560000000003</v>
      </c>
      <c r="K143" s="20"/>
      <c r="L143" s="33">
        <f t="shared" si="4"/>
        <v>-3482882.1329999994</v>
      </c>
    </row>
    <row r="144" spans="1:12">
      <c r="A144" s="12" t="s">
        <v>311</v>
      </c>
      <c r="B144" s="12" t="s">
        <v>64</v>
      </c>
      <c r="C144" s="12" t="s">
        <v>346</v>
      </c>
      <c r="D144" s="12" t="s">
        <v>347</v>
      </c>
      <c r="E144" s="12" t="s">
        <v>348</v>
      </c>
      <c r="F144" s="12" t="s">
        <v>349</v>
      </c>
      <c r="G144" s="12"/>
      <c r="H144" s="12" t="s">
        <v>350</v>
      </c>
      <c r="I144" s="12" t="s">
        <v>16</v>
      </c>
      <c r="J144" s="19">
        <v>-4340.16</v>
      </c>
      <c r="K144" s="20"/>
      <c r="L144" s="33">
        <f t="shared" si="4"/>
        <v>-3487222.2929999996</v>
      </c>
    </row>
    <row r="145" spans="1:12">
      <c r="A145" s="12" t="s">
        <v>311</v>
      </c>
      <c r="B145" s="12" t="s">
        <v>64</v>
      </c>
      <c r="C145" s="12" t="s">
        <v>351</v>
      </c>
      <c r="D145" s="12" t="s">
        <v>352</v>
      </c>
      <c r="E145" s="12" t="s">
        <v>353</v>
      </c>
      <c r="F145" s="12" t="s">
        <v>354</v>
      </c>
      <c r="G145" s="12"/>
      <c r="H145" s="12" t="s">
        <v>38</v>
      </c>
      <c r="I145" s="12" t="s">
        <v>16</v>
      </c>
      <c r="J145" s="19">
        <v>-31154.667000000001</v>
      </c>
      <c r="K145" s="20"/>
      <c r="L145" s="33">
        <f t="shared" si="4"/>
        <v>-3518376.9599999995</v>
      </c>
    </row>
    <row r="146" spans="1:12">
      <c r="A146" s="12" t="s">
        <v>311</v>
      </c>
      <c r="B146" s="12" t="s">
        <v>64</v>
      </c>
      <c r="C146" s="12" t="s">
        <v>355</v>
      </c>
      <c r="D146" s="12" t="s">
        <v>356</v>
      </c>
      <c r="E146" s="12" t="s">
        <v>357</v>
      </c>
      <c r="F146" s="12" t="s">
        <v>358</v>
      </c>
      <c r="G146" s="12"/>
      <c r="H146" s="12" t="s">
        <v>38</v>
      </c>
      <c r="I146" s="12" t="s">
        <v>16</v>
      </c>
      <c r="J146" s="19">
        <v>-23275.544000000002</v>
      </c>
      <c r="K146" s="20"/>
      <c r="L146" s="33">
        <f t="shared" si="4"/>
        <v>-3541652.5039999997</v>
      </c>
    </row>
    <row r="147" spans="1:12">
      <c r="A147" s="12" t="s">
        <v>311</v>
      </c>
      <c r="B147" s="12" t="s">
        <v>64</v>
      </c>
      <c r="C147" s="12" t="s">
        <v>359</v>
      </c>
      <c r="D147" s="12" t="s">
        <v>360</v>
      </c>
      <c r="E147" s="12" t="s">
        <v>361</v>
      </c>
      <c r="F147" s="12" t="s">
        <v>362</v>
      </c>
      <c r="G147" s="12"/>
      <c r="H147" s="12" t="s">
        <v>363</v>
      </c>
      <c r="I147" s="12"/>
      <c r="J147" s="19">
        <v>-6000</v>
      </c>
      <c r="K147" s="20"/>
      <c r="L147" s="33">
        <f t="shared" si="4"/>
        <v>-3547652.5039999997</v>
      </c>
    </row>
    <row r="148" spans="1:12">
      <c r="A148" s="12" t="s">
        <v>311</v>
      </c>
      <c r="B148" s="12" t="s">
        <v>64</v>
      </c>
      <c r="C148" s="12" t="s">
        <v>364</v>
      </c>
      <c r="D148" s="12" t="s">
        <v>365</v>
      </c>
      <c r="E148" s="12" t="s">
        <v>366</v>
      </c>
      <c r="F148" s="12" t="s">
        <v>367</v>
      </c>
      <c r="G148" s="12"/>
      <c r="H148" s="12" t="s">
        <v>368</v>
      </c>
      <c r="I148" s="12" t="s">
        <v>16</v>
      </c>
      <c r="J148" s="19">
        <v>-1769.13</v>
      </c>
      <c r="K148" s="20"/>
      <c r="L148" s="33">
        <f t="shared" si="4"/>
        <v>-3549421.6339999996</v>
      </c>
    </row>
    <row r="149" spans="1:12">
      <c r="A149" s="12" t="s">
        <v>311</v>
      </c>
      <c r="B149" s="12" t="s">
        <v>64</v>
      </c>
      <c r="C149" s="12" t="s">
        <v>369</v>
      </c>
      <c r="D149" s="12" t="s">
        <v>370</v>
      </c>
      <c r="E149" s="12" t="s">
        <v>371</v>
      </c>
      <c r="F149" s="12" t="s">
        <v>372</v>
      </c>
      <c r="G149" s="12"/>
      <c r="H149" s="12" t="s">
        <v>38</v>
      </c>
      <c r="I149" s="12" t="s">
        <v>16</v>
      </c>
      <c r="J149" s="19">
        <v>-25141.644</v>
      </c>
      <c r="K149" s="20"/>
      <c r="L149" s="33">
        <f t="shared" si="4"/>
        <v>-3574563.2779999995</v>
      </c>
    </row>
    <row r="150" spans="1:12">
      <c r="A150" s="12" t="s">
        <v>311</v>
      </c>
      <c r="B150" s="12" t="s">
        <v>64</v>
      </c>
      <c r="C150" s="12" t="s">
        <v>373</v>
      </c>
      <c r="D150" s="12" t="s">
        <v>214</v>
      </c>
      <c r="E150" s="12" t="s">
        <v>374</v>
      </c>
      <c r="F150" s="12" t="s">
        <v>375</v>
      </c>
      <c r="G150" s="12"/>
      <c r="H150" s="12" t="s">
        <v>376</v>
      </c>
      <c r="I150" s="12" t="s">
        <v>16</v>
      </c>
      <c r="J150" s="19">
        <v>-257.08800000000002</v>
      </c>
      <c r="K150" s="20"/>
      <c r="L150" s="33">
        <f t="shared" si="4"/>
        <v>-3574820.3659999995</v>
      </c>
    </row>
    <row r="151" spans="1:12">
      <c r="A151" s="12" t="s">
        <v>64</v>
      </c>
      <c r="B151" s="12" t="s">
        <v>22</v>
      </c>
      <c r="C151" s="12" t="s">
        <v>70</v>
      </c>
      <c r="D151" s="12" t="s">
        <v>71</v>
      </c>
      <c r="E151" s="12" t="s">
        <v>72</v>
      </c>
      <c r="F151" s="12" t="s">
        <v>73</v>
      </c>
      <c r="G151" s="12"/>
      <c r="H151" s="12" t="s">
        <v>69</v>
      </c>
      <c r="I151" s="12"/>
      <c r="J151" s="19">
        <v>-30487.273000000001</v>
      </c>
      <c r="K151" s="20"/>
      <c r="L151" s="33">
        <f t="shared" si="4"/>
        <v>-3605307.6389999995</v>
      </c>
    </row>
    <row r="152" spans="1:12">
      <c r="A152" s="12" t="s">
        <v>64</v>
      </c>
      <c r="B152" s="12" t="s">
        <v>22</v>
      </c>
      <c r="C152" s="12" t="s">
        <v>65</v>
      </c>
      <c r="D152" s="12" t="s">
        <v>66</v>
      </c>
      <c r="E152" s="12" t="s">
        <v>67</v>
      </c>
      <c r="F152" s="12" t="s">
        <v>68</v>
      </c>
      <c r="G152" s="12"/>
      <c r="H152" s="12" t="s">
        <v>69</v>
      </c>
      <c r="I152" s="12"/>
      <c r="J152" s="19">
        <v>-32191.395</v>
      </c>
      <c r="K152" s="20"/>
      <c r="L152" s="33">
        <f t="shared" si="4"/>
        <v>-3637499.0339999995</v>
      </c>
    </row>
    <row r="153" spans="1:12">
      <c r="A153" s="12" t="s">
        <v>64</v>
      </c>
      <c r="B153" s="12" t="s">
        <v>22</v>
      </c>
      <c r="C153" s="12" t="s">
        <v>74</v>
      </c>
      <c r="D153" s="12" t="s">
        <v>75</v>
      </c>
      <c r="E153" s="12" t="s">
        <v>76</v>
      </c>
      <c r="F153" s="12" t="s">
        <v>77</v>
      </c>
      <c r="G153" s="12"/>
      <c r="H153" s="12" t="s">
        <v>78</v>
      </c>
      <c r="I153" s="12"/>
      <c r="J153" s="19">
        <v>-957</v>
      </c>
      <c r="K153" s="20"/>
      <c r="L153" s="33">
        <f t="shared" si="4"/>
        <v>-3638456.0339999995</v>
      </c>
    </row>
    <row r="154" spans="1:12">
      <c r="A154" s="12" t="s">
        <v>64</v>
      </c>
      <c r="B154" s="12" t="s">
        <v>22</v>
      </c>
      <c r="C154" s="12" t="s">
        <v>86</v>
      </c>
      <c r="D154" s="12"/>
      <c r="E154" s="12" t="s">
        <v>87</v>
      </c>
      <c r="F154" s="12"/>
      <c r="G154" s="12"/>
      <c r="H154" s="12" t="s">
        <v>81</v>
      </c>
      <c r="I154" s="12"/>
      <c r="J154" s="19">
        <v>-9104.1740000000009</v>
      </c>
      <c r="K154" s="20"/>
      <c r="L154" s="33">
        <f t="shared" si="4"/>
        <v>-3647560.2079999996</v>
      </c>
    </row>
    <row r="155" spans="1:12">
      <c r="A155" s="12" t="s">
        <v>64</v>
      </c>
      <c r="B155" s="12" t="s">
        <v>22</v>
      </c>
      <c r="C155" s="12" t="s">
        <v>84</v>
      </c>
      <c r="D155" s="12"/>
      <c r="E155" s="12" t="s">
        <v>85</v>
      </c>
      <c r="F155" s="12"/>
      <c r="G155" s="12"/>
      <c r="H155" s="12" t="s">
        <v>81</v>
      </c>
      <c r="I155" s="12"/>
      <c r="J155" s="19">
        <v>-11344.816999999999</v>
      </c>
      <c r="K155" s="20"/>
      <c r="L155" s="33">
        <f t="shared" si="4"/>
        <v>-3658905.0249999994</v>
      </c>
    </row>
    <row r="156" spans="1:12">
      <c r="A156" s="12" t="s">
        <v>64</v>
      </c>
      <c r="B156" s="12" t="s">
        <v>22</v>
      </c>
      <c r="C156" s="12" t="s">
        <v>82</v>
      </c>
      <c r="D156" s="12"/>
      <c r="E156" s="12" t="s">
        <v>83</v>
      </c>
      <c r="F156" s="12"/>
      <c r="G156" s="12"/>
      <c r="H156" s="12" t="s">
        <v>81</v>
      </c>
      <c r="I156" s="12"/>
      <c r="J156" s="19">
        <v>-26713.825000000001</v>
      </c>
      <c r="K156" s="20"/>
      <c r="L156" s="33">
        <f t="shared" si="4"/>
        <v>-3685618.8499999996</v>
      </c>
    </row>
    <row r="157" spans="1:12">
      <c r="A157" s="12" t="s">
        <v>64</v>
      </c>
      <c r="B157" s="12" t="s">
        <v>22</v>
      </c>
      <c r="C157" s="12" t="s">
        <v>79</v>
      </c>
      <c r="D157" s="12"/>
      <c r="E157" s="12" t="s">
        <v>80</v>
      </c>
      <c r="F157" s="12"/>
      <c r="G157" s="12"/>
      <c r="H157" s="12" t="s">
        <v>81</v>
      </c>
      <c r="I157" s="12"/>
      <c r="J157" s="19">
        <v>-11432.505999999999</v>
      </c>
      <c r="K157" s="20"/>
      <c r="L157" s="33">
        <f t="shared" si="4"/>
        <v>-3697051.3559999997</v>
      </c>
    </row>
    <row r="158" spans="1:12">
      <c r="A158" s="12" t="s">
        <v>64</v>
      </c>
      <c r="B158" s="12" t="s">
        <v>22</v>
      </c>
      <c r="C158" s="12" t="s">
        <v>128</v>
      </c>
      <c r="D158" s="12" t="s">
        <v>129</v>
      </c>
      <c r="E158" s="12" t="s">
        <v>130</v>
      </c>
      <c r="F158" s="12" t="s">
        <v>131</v>
      </c>
      <c r="G158" s="12"/>
      <c r="H158" s="12" t="s">
        <v>107</v>
      </c>
      <c r="I158" s="12" t="s">
        <v>16</v>
      </c>
      <c r="J158" s="19">
        <v>-364.26100000000002</v>
      </c>
      <c r="K158" s="20"/>
      <c r="L158" s="33">
        <f t="shared" si="4"/>
        <v>-3697415.6169999996</v>
      </c>
    </row>
    <row r="159" spans="1:12">
      <c r="A159" s="12" t="s">
        <v>64</v>
      </c>
      <c r="B159" s="12" t="s">
        <v>22</v>
      </c>
      <c r="C159" s="12" t="s">
        <v>123</v>
      </c>
      <c r="D159" s="12" t="s">
        <v>124</v>
      </c>
      <c r="E159" s="12" t="s">
        <v>125</v>
      </c>
      <c r="F159" s="12" t="s">
        <v>126</v>
      </c>
      <c r="G159" s="12"/>
      <c r="H159" s="12" t="s">
        <v>127</v>
      </c>
      <c r="I159" s="12" t="s">
        <v>16</v>
      </c>
      <c r="J159" s="19">
        <v>-2794.674</v>
      </c>
      <c r="K159" s="20"/>
      <c r="L159" s="33">
        <f t="shared" si="4"/>
        <v>-3700210.2909999997</v>
      </c>
    </row>
    <row r="160" spans="1:12">
      <c r="A160" s="12" t="s">
        <v>64</v>
      </c>
      <c r="B160" s="12" t="s">
        <v>22</v>
      </c>
      <c r="C160" s="12" t="s">
        <v>118</v>
      </c>
      <c r="D160" s="12" t="s">
        <v>119</v>
      </c>
      <c r="E160" s="12" t="s">
        <v>120</v>
      </c>
      <c r="F160" s="12" t="s">
        <v>121</v>
      </c>
      <c r="G160" s="12"/>
      <c r="H160" s="12" t="s">
        <v>122</v>
      </c>
      <c r="I160" s="12" t="s">
        <v>16</v>
      </c>
      <c r="J160" s="19">
        <v>-2913.3719999999998</v>
      </c>
      <c r="K160" s="20"/>
      <c r="L160" s="33">
        <f t="shared" si="4"/>
        <v>-3703123.6629999997</v>
      </c>
    </row>
    <row r="161" spans="1:12">
      <c r="A161" s="12" t="s">
        <v>64</v>
      </c>
      <c r="B161" s="12" t="s">
        <v>22</v>
      </c>
      <c r="C161" s="12" t="s">
        <v>113</v>
      </c>
      <c r="D161" s="12" t="s">
        <v>114</v>
      </c>
      <c r="E161" s="12" t="s">
        <v>115</v>
      </c>
      <c r="F161" s="12" t="s">
        <v>116</v>
      </c>
      <c r="G161" s="12"/>
      <c r="H161" s="12" t="s">
        <v>117</v>
      </c>
      <c r="I161" s="12" t="s">
        <v>16</v>
      </c>
      <c r="J161" s="19">
        <v>-4332</v>
      </c>
      <c r="K161" s="20"/>
      <c r="L161" s="33">
        <f t="shared" si="4"/>
        <v>-3707455.6629999997</v>
      </c>
    </row>
    <row r="162" spans="1:12">
      <c r="A162" s="12" t="s">
        <v>64</v>
      </c>
      <c r="B162" s="12" t="s">
        <v>22</v>
      </c>
      <c r="C162" s="12" t="s">
        <v>108</v>
      </c>
      <c r="D162" s="12" t="s">
        <v>109</v>
      </c>
      <c r="E162" s="12" t="s">
        <v>110</v>
      </c>
      <c r="F162" s="12" t="s">
        <v>111</v>
      </c>
      <c r="G162" s="12"/>
      <c r="H162" s="12" t="s">
        <v>112</v>
      </c>
      <c r="I162" s="12" t="s">
        <v>16</v>
      </c>
      <c r="J162" s="19">
        <v>-1020</v>
      </c>
      <c r="K162" s="20"/>
      <c r="L162" s="33">
        <f t="shared" ref="L162:L298" si="5">+L161+J162+K162</f>
        <v>-3708475.6629999997</v>
      </c>
    </row>
    <row r="163" spans="1:12">
      <c r="A163" s="12" t="s">
        <v>64</v>
      </c>
      <c r="B163" s="12" t="s">
        <v>22</v>
      </c>
      <c r="C163" s="12" t="s">
        <v>103</v>
      </c>
      <c r="D163" s="12" t="s">
        <v>104</v>
      </c>
      <c r="E163" s="12" t="s">
        <v>105</v>
      </c>
      <c r="F163" s="12" t="s">
        <v>106</v>
      </c>
      <c r="G163" s="12"/>
      <c r="H163" s="12" t="s">
        <v>107</v>
      </c>
      <c r="I163" s="12" t="s">
        <v>16</v>
      </c>
      <c r="J163" s="19">
        <v>-1567.44</v>
      </c>
      <c r="K163" s="20"/>
      <c r="L163" s="33">
        <f t="shared" si="5"/>
        <v>-3710043.1029999997</v>
      </c>
    </row>
    <row r="164" spans="1:12">
      <c r="A164" s="12" t="s">
        <v>64</v>
      </c>
      <c r="B164" s="12" t="s">
        <v>22</v>
      </c>
      <c r="C164" s="12" t="s">
        <v>98</v>
      </c>
      <c r="D164" s="12" t="s">
        <v>99</v>
      </c>
      <c r="E164" s="12" t="s">
        <v>100</v>
      </c>
      <c r="F164" s="12" t="s">
        <v>101</v>
      </c>
      <c r="G164" s="12"/>
      <c r="H164" s="12" t="s">
        <v>102</v>
      </c>
      <c r="I164" s="12" t="s">
        <v>16</v>
      </c>
      <c r="J164" s="19">
        <v>-40232.75</v>
      </c>
      <c r="K164" s="20"/>
      <c r="L164" s="33">
        <f t="shared" si="5"/>
        <v>-3750275.8529999997</v>
      </c>
    </row>
    <row r="165" spans="1:12">
      <c r="A165" s="12" t="s">
        <v>64</v>
      </c>
      <c r="B165" s="12" t="s">
        <v>22</v>
      </c>
      <c r="C165" s="12" t="s">
        <v>93</v>
      </c>
      <c r="D165" s="12" t="s">
        <v>94</v>
      </c>
      <c r="E165" s="12" t="s">
        <v>95</v>
      </c>
      <c r="F165" s="12" t="s">
        <v>96</v>
      </c>
      <c r="G165" s="12"/>
      <c r="H165" s="12" t="s">
        <v>97</v>
      </c>
      <c r="I165" s="12" t="s">
        <v>16</v>
      </c>
      <c r="J165" s="19">
        <v>-11906</v>
      </c>
      <c r="K165" s="20"/>
      <c r="L165" s="33">
        <f t="shared" si="5"/>
        <v>-3762181.8529999997</v>
      </c>
    </row>
    <row r="166" spans="1:12">
      <c r="A166" s="12" t="s">
        <v>64</v>
      </c>
      <c r="B166" s="12" t="s">
        <v>22</v>
      </c>
      <c r="C166" s="12" t="s">
        <v>88</v>
      </c>
      <c r="D166" s="12" t="s">
        <v>89</v>
      </c>
      <c r="E166" s="12" t="s">
        <v>90</v>
      </c>
      <c r="F166" s="12" t="s">
        <v>91</v>
      </c>
      <c r="G166" s="12"/>
      <c r="H166" s="12" t="s">
        <v>92</v>
      </c>
      <c r="I166" s="12" t="s">
        <v>16</v>
      </c>
      <c r="J166" s="19">
        <v>-476</v>
      </c>
      <c r="K166" s="20"/>
      <c r="L166" s="33">
        <f t="shared" si="5"/>
        <v>-3762657.8529999997</v>
      </c>
    </row>
    <row r="167" spans="1:12">
      <c r="A167" s="12" t="s">
        <v>64</v>
      </c>
      <c r="B167" s="12" t="s">
        <v>22</v>
      </c>
      <c r="C167" s="12" t="s">
        <v>377</v>
      </c>
      <c r="D167" s="12" t="s">
        <v>378</v>
      </c>
      <c r="E167" s="12" t="s">
        <v>379</v>
      </c>
      <c r="F167" s="12" t="s">
        <v>378</v>
      </c>
      <c r="G167" s="12"/>
      <c r="H167" s="12" t="s">
        <v>27</v>
      </c>
      <c r="I167" s="12"/>
      <c r="J167" s="19">
        <v>-65500</v>
      </c>
      <c r="K167" s="20"/>
      <c r="L167" s="33">
        <f t="shared" si="5"/>
        <v>-3828157.8529999997</v>
      </c>
    </row>
    <row r="168" spans="1:12">
      <c r="A168" s="12" t="s">
        <v>64</v>
      </c>
      <c r="B168" s="12" t="s">
        <v>22</v>
      </c>
      <c r="C168" s="12" t="s">
        <v>270</v>
      </c>
      <c r="D168" s="12" t="s">
        <v>380</v>
      </c>
      <c r="E168" s="12" t="s">
        <v>381</v>
      </c>
      <c r="F168" s="12" t="s">
        <v>380</v>
      </c>
      <c r="G168" s="12"/>
      <c r="H168" s="12" t="s">
        <v>382</v>
      </c>
      <c r="I168" s="12"/>
      <c r="J168" s="19">
        <v>-2610.2109999999998</v>
      </c>
      <c r="K168" s="20"/>
      <c r="L168" s="33">
        <f t="shared" si="5"/>
        <v>-3830768.0639999998</v>
      </c>
    </row>
    <row r="169" spans="1:12">
      <c r="A169" s="12" t="s">
        <v>383</v>
      </c>
      <c r="B169" s="12" t="s">
        <v>280</v>
      </c>
      <c r="C169" s="12" t="s">
        <v>384</v>
      </c>
      <c r="D169" s="12" t="s">
        <v>385</v>
      </c>
      <c r="E169" s="12" t="s">
        <v>386</v>
      </c>
      <c r="F169" s="12" t="s">
        <v>387</v>
      </c>
      <c r="G169" s="12"/>
      <c r="H169" s="12" t="s">
        <v>388</v>
      </c>
      <c r="I169" s="12"/>
      <c r="J169" s="19">
        <v>-334.19299999999998</v>
      </c>
      <c r="K169" s="12"/>
      <c r="L169" s="33">
        <f t="shared" si="5"/>
        <v>-3831102.2569999998</v>
      </c>
    </row>
    <row r="170" spans="1:12">
      <c r="A170" s="12" t="s">
        <v>383</v>
      </c>
      <c r="B170" s="12" t="s">
        <v>280</v>
      </c>
      <c r="C170" s="12" t="s">
        <v>389</v>
      </c>
      <c r="D170" s="12" t="s">
        <v>390</v>
      </c>
      <c r="E170" s="12" t="s">
        <v>391</v>
      </c>
      <c r="F170" s="12" t="s">
        <v>392</v>
      </c>
      <c r="G170" s="12"/>
      <c r="H170" s="12" t="s">
        <v>393</v>
      </c>
      <c r="I170" s="12"/>
      <c r="J170" s="19">
        <v>-2340</v>
      </c>
      <c r="K170" s="12"/>
      <c r="L170" s="33">
        <f t="shared" si="5"/>
        <v>-3833442.2569999998</v>
      </c>
    </row>
    <row r="171" spans="1:12">
      <c r="A171" s="12" t="s">
        <v>383</v>
      </c>
      <c r="B171" s="12" t="s">
        <v>383</v>
      </c>
      <c r="C171" s="12" t="s">
        <v>394</v>
      </c>
      <c r="D171" s="12" t="s">
        <v>395</v>
      </c>
      <c r="E171" s="12" t="s">
        <v>396</v>
      </c>
      <c r="F171" s="12" t="s">
        <v>395</v>
      </c>
      <c r="G171" s="12"/>
      <c r="H171" s="12" t="s">
        <v>27</v>
      </c>
      <c r="I171" s="12"/>
      <c r="J171" s="19"/>
      <c r="K171" s="19">
        <v>671600</v>
      </c>
      <c r="L171" s="33">
        <f t="shared" si="5"/>
        <v>-3161842.2569999998</v>
      </c>
    </row>
    <row r="172" spans="1:12">
      <c r="A172" s="12" t="s">
        <v>383</v>
      </c>
      <c r="B172" s="12" t="s">
        <v>280</v>
      </c>
      <c r="C172" s="12" t="s">
        <v>397</v>
      </c>
      <c r="D172" s="12" t="s">
        <v>398</v>
      </c>
      <c r="E172" s="12" t="s">
        <v>399</v>
      </c>
      <c r="F172" s="12" t="s">
        <v>400</v>
      </c>
      <c r="G172" s="12"/>
      <c r="H172" s="12" t="s">
        <v>38</v>
      </c>
      <c r="I172" s="12" t="s">
        <v>16</v>
      </c>
      <c r="J172" s="19">
        <v>-42514.624000000003</v>
      </c>
      <c r="K172" s="12"/>
      <c r="L172" s="33">
        <f t="shared" si="5"/>
        <v>-3204356.8809999996</v>
      </c>
    </row>
    <row r="173" spans="1:12">
      <c r="A173" s="12" t="s">
        <v>383</v>
      </c>
      <c r="B173" s="12" t="s">
        <v>280</v>
      </c>
      <c r="C173" s="12" t="s">
        <v>401</v>
      </c>
      <c r="D173" s="12" t="s">
        <v>402</v>
      </c>
      <c r="E173" s="12" t="s">
        <v>403</v>
      </c>
      <c r="F173" s="12" t="s">
        <v>404</v>
      </c>
      <c r="G173" s="12"/>
      <c r="H173" s="12" t="s">
        <v>405</v>
      </c>
      <c r="I173" s="12" t="s">
        <v>16</v>
      </c>
      <c r="J173" s="19">
        <v>-43077.038999999997</v>
      </c>
      <c r="K173" s="12"/>
      <c r="L173" s="33">
        <f t="shared" si="5"/>
        <v>-3247433.9199999995</v>
      </c>
    </row>
    <row r="174" spans="1:12">
      <c r="A174" s="12" t="s">
        <v>383</v>
      </c>
      <c r="B174" s="12" t="s">
        <v>280</v>
      </c>
      <c r="C174" s="12" t="s">
        <v>406</v>
      </c>
      <c r="D174" s="12" t="s">
        <v>407</v>
      </c>
      <c r="E174" s="12" t="s">
        <v>408</v>
      </c>
      <c r="F174" s="12" t="s">
        <v>409</v>
      </c>
      <c r="G174" s="12"/>
      <c r="H174" s="12" t="s">
        <v>38</v>
      </c>
      <c r="I174" s="12" t="s">
        <v>16</v>
      </c>
      <c r="J174" s="19">
        <v>-61427.133999999998</v>
      </c>
      <c r="K174" s="12"/>
      <c r="L174" s="33">
        <f t="shared" si="5"/>
        <v>-3308861.0539999995</v>
      </c>
    </row>
    <row r="175" spans="1:12">
      <c r="A175" s="12" t="s">
        <v>383</v>
      </c>
      <c r="B175" s="12" t="s">
        <v>280</v>
      </c>
      <c r="C175" s="12" t="s">
        <v>410</v>
      </c>
      <c r="D175" s="12" t="s">
        <v>411</v>
      </c>
      <c r="E175" s="12" t="s">
        <v>412</v>
      </c>
      <c r="F175" s="12" t="s">
        <v>413</v>
      </c>
      <c r="G175" s="12"/>
      <c r="H175" s="12" t="s">
        <v>38</v>
      </c>
      <c r="I175" s="12" t="s">
        <v>16</v>
      </c>
      <c r="J175" s="19">
        <v>-31102.84</v>
      </c>
      <c r="K175" s="12"/>
      <c r="L175" s="33">
        <f t="shared" si="5"/>
        <v>-3339963.8939999994</v>
      </c>
    </row>
    <row r="176" spans="1:12">
      <c r="A176" s="36"/>
      <c r="B176" s="36"/>
      <c r="C176" s="37"/>
      <c r="D176" s="38" t="s">
        <v>699</v>
      </c>
      <c r="E176" s="34" t="s">
        <v>701</v>
      </c>
      <c r="F176" s="36">
        <v>45454</v>
      </c>
      <c r="G176" s="36">
        <v>45454</v>
      </c>
      <c r="H176" s="38" t="s">
        <v>697</v>
      </c>
      <c r="I176" s="37"/>
      <c r="J176" s="39">
        <v>-4000</v>
      </c>
      <c r="K176" s="40"/>
      <c r="L176" s="33">
        <f t="shared" si="5"/>
        <v>-3343963.8939999994</v>
      </c>
    </row>
    <row r="177" spans="1:12">
      <c r="A177" s="12" t="s">
        <v>702</v>
      </c>
      <c r="B177" s="12" t="s">
        <v>703</v>
      </c>
      <c r="C177" s="12" t="s">
        <v>704</v>
      </c>
      <c r="D177" s="12" t="s">
        <v>705</v>
      </c>
      <c r="E177" s="12" t="s">
        <v>706</v>
      </c>
      <c r="F177" s="12" t="s">
        <v>707</v>
      </c>
      <c r="G177" s="12" t="s">
        <v>27</v>
      </c>
      <c r="H177" s="12"/>
      <c r="I177" s="12" t="s">
        <v>285</v>
      </c>
      <c r="J177" s="12"/>
      <c r="K177" s="46">
        <v>500000</v>
      </c>
      <c r="L177" s="33">
        <f t="shared" si="5"/>
        <v>-2843963.8939999994</v>
      </c>
    </row>
    <row r="178" spans="1:12">
      <c r="A178" s="12" t="s">
        <v>702</v>
      </c>
      <c r="B178" s="12" t="s">
        <v>703</v>
      </c>
      <c r="C178" s="12" t="s">
        <v>708</v>
      </c>
      <c r="D178" s="12" t="s">
        <v>709</v>
      </c>
      <c r="E178" s="12" t="s">
        <v>710</v>
      </c>
      <c r="F178" s="12" t="s">
        <v>711</v>
      </c>
      <c r="G178" s="12" t="s">
        <v>27</v>
      </c>
      <c r="H178" s="12"/>
      <c r="I178" s="12" t="s">
        <v>712</v>
      </c>
      <c r="J178" s="12"/>
      <c r="K178" s="46">
        <v>14000</v>
      </c>
      <c r="L178" s="33">
        <f t="shared" si="5"/>
        <v>-2829963.8939999994</v>
      </c>
    </row>
    <row r="179" spans="1:12">
      <c r="A179" s="12" t="s">
        <v>702</v>
      </c>
      <c r="B179" s="12" t="s">
        <v>703</v>
      </c>
      <c r="C179" s="12" t="s">
        <v>713</v>
      </c>
      <c r="D179" s="12" t="s">
        <v>714</v>
      </c>
      <c r="E179" s="12" t="s">
        <v>715</v>
      </c>
      <c r="F179" s="12" t="s">
        <v>716</v>
      </c>
      <c r="G179" s="12" t="s">
        <v>27</v>
      </c>
      <c r="H179" s="12"/>
      <c r="I179" s="12" t="s">
        <v>310</v>
      </c>
      <c r="J179" s="12"/>
      <c r="K179" s="46">
        <v>12000</v>
      </c>
      <c r="L179" s="33">
        <f t="shared" si="5"/>
        <v>-2817963.8939999994</v>
      </c>
    </row>
    <row r="180" spans="1:12">
      <c r="A180" s="12" t="s">
        <v>702</v>
      </c>
      <c r="B180" s="12" t="s">
        <v>703</v>
      </c>
      <c r="C180" s="12" t="s">
        <v>717</v>
      </c>
      <c r="D180" s="12" t="s">
        <v>718</v>
      </c>
      <c r="E180" s="12" t="s">
        <v>719</v>
      </c>
      <c r="F180" s="12" t="s">
        <v>720</v>
      </c>
      <c r="G180" s="12" t="s">
        <v>27</v>
      </c>
      <c r="H180" s="12"/>
      <c r="I180" s="12" t="s">
        <v>300</v>
      </c>
      <c r="J180" s="12"/>
      <c r="K180" s="46">
        <v>17000</v>
      </c>
      <c r="L180" s="33">
        <f t="shared" si="5"/>
        <v>-2800963.8939999994</v>
      </c>
    </row>
    <row r="181" spans="1:12">
      <c r="A181" s="12" t="s">
        <v>702</v>
      </c>
      <c r="B181" s="12" t="s">
        <v>703</v>
      </c>
      <c r="C181" s="12" t="s">
        <v>721</v>
      </c>
      <c r="D181" s="12" t="s">
        <v>722</v>
      </c>
      <c r="E181" s="12" t="s">
        <v>723</v>
      </c>
      <c r="F181" s="12" t="s">
        <v>724</v>
      </c>
      <c r="G181" s="12" t="s">
        <v>27</v>
      </c>
      <c r="H181" s="12"/>
      <c r="I181" s="12" t="s">
        <v>295</v>
      </c>
      <c r="J181" s="12"/>
      <c r="K181" s="46">
        <v>27000</v>
      </c>
      <c r="L181" s="33">
        <f t="shared" si="5"/>
        <v>-2773963.8939999994</v>
      </c>
    </row>
    <row r="182" spans="1:12">
      <c r="A182" s="12" t="s">
        <v>702</v>
      </c>
      <c r="B182" s="12" t="s">
        <v>703</v>
      </c>
      <c r="C182" s="12" t="s">
        <v>725</v>
      </c>
      <c r="D182" s="12" t="s">
        <v>726</v>
      </c>
      <c r="E182" s="12" t="s">
        <v>727</v>
      </c>
      <c r="F182" s="12" t="s">
        <v>728</v>
      </c>
      <c r="G182" s="12" t="s">
        <v>27</v>
      </c>
      <c r="H182" s="12"/>
      <c r="I182" s="12" t="s">
        <v>290</v>
      </c>
      <c r="J182" s="12"/>
      <c r="K182" s="46">
        <v>10000</v>
      </c>
      <c r="L182" s="33">
        <f t="shared" si="5"/>
        <v>-2763963.8939999994</v>
      </c>
    </row>
    <row r="183" spans="1:12">
      <c r="A183" s="11"/>
      <c r="B183" s="11"/>
      <c r="C183" s="12"/>
      <c r="D183" s="23" t="s">
        <v>573</v>
      </c>
      <c r="E183" s="12"/>
      <c r="F183" s="11">
        <v>45456</v>
      </c>
      <c r="G183" s="11">
        <v>45454</v>
      </c>
      <c r="H183" s="23" t="s">
        <v>473</v>
      </c>
      <c r="I183" s="12"/>
      <c r="J183" s="32">
        <v>-375</v>
      </c>
      <c r="K183" s="13"/>
      <c r="L183" s="33">
        <f t="shared" si="5"/>
        <v>-2764338.8939999994</v>
      </c>
    </row>
    <row r="184" spans="1:12">
      <c r="A184" s="41"/>
      <c r="B184" s="41"/>
      <c r="C184" s="42"/>
      <c r="D184" s="43" t="s">
        <v>698</v>
      </c>
      <c r="E184" s="34" t="s">
        <v>700</v>
      </c>
      <c r="F184" s="41">
        <v>45454</v>
      </c>
      <c r="G184" s="41">
        <v>45454</v>
      </c>
      <c r="H184" s="43" t="s">
        <v>696</v>
      </c>
      <c r="I184" s="42"/>
      <c r="J184" s="44">
        <v>-880.5</v>
      </c>
      <c r="K184" s="45"/>
      <c r="L184" s="33">
        <f t="shared" si="5"/>
        <v>-2765219.3939999994</v>
      </c>
    </row>
    <row r="185" spans="1:12">
      <c r="A185" s="11"/>
      <c r="B185" s="11"/>
      <c r="C185" s="12"/>
      <c r="D185" s="23" t="s">
        <v>541</v>
      </c>
      <c r="E185" s="12"/>
      <c r="F185" s="12"/>
      <c r="G185" s="11">
        <v>45442</v>
      </c>
      <c r="H185" s="23" t="s">
        <v>421</v>
      </c>
      <c r="I185" s="12"/>
      <c r="J185" s="25">
        <v>-2193.17</v>
      </c>
      <c r="K185" s="13"/>
      <c r="L185" s="33">
        <f t="shared" si="5"/>
        <v>-2767412.5639999993</v>
      </c>
    </row>
    <row r="186" spans="1:12">
      <c r="A186" s="11"/>
      <c r="B186" s="11"/>
      <c r="C186" s="12"/>
      <c r="D186" s="23" t="s">
        <v>560</v>
      </c>
      <c r="E186" s="12"/>
      <c r="F186" s="11">
        <v>45455</v>
      </c>
      <c r="G186" s="11">
        <v>45450</v>
      </c>
      <c r="H186" s="23" t="s">
        <v>464</v>
      </c>
      <c r="I186" s="12"/>
      <c r="J186" s="25">
        <v>-1005.2569999999999</v>
      </c>
      <c r="K186" s="13"/>
      <c r="L186" s="33">
        <f t="shared" si="5"/>
        <v>-2768417.8209999995</v>
      </c>
    </row>
    <row r="187" spans="1:12">
      <c r="A187" s="11"/>
      <c r="B187" s="11"/>
      <c r="C187" s="12"/>
      <c r="D187" s="23" t="s">
        <v>575</v>
      </c>
      <c r="E187" s="12"/>
      <c r="F187" s="11"/>
      <c r="G187" s="11">
        <v>45454</v>
      </c>
      <c r="H187" s="23" t="s">
        <v>476</v>
      </c>
      <c r="I187" s="12"/>
      <c r="J187" s="32">
        <v>-43647.239000000001</v>
      </c>
      <c r="K187" s="13"/>
      <c r="L187" s="33">
        <f t="shared" si="5"/>
        <v>-2812065.0599999996</v>
      </c>
    </row>
    <row r="188" spans="1:12">
      <c r="A188" s="11"/>
      <c r="B188" s="11"/>
      <c r="C188" s="12"/>
      <c r="D188" s="23" t="s">
        <v>202</v>
      </c>
      <c r="E188" s="12"/>
      <c r="F188" s="11">
        <v>45420</v>
      </c>
      <c r="G188" s="11">
        <v>45420</v>
      </c>
      <c r="H188" s="23" t="s">
        <v>437</v>
      </c>
      <c r="I188" s="12"/>
      <c r="J188" s="25">
        <v>-428.89499999999998</v>
      </c>
      <c r="K188" s="13"/>
      <c r="L188" s="33">
        <f t="shared" si="5"/>
        <v>-2812493.9549999996</v>
      </c>
    </row>
    <row r="189" spans="1:12">
      <c r="A189" s="11"/>
      <c r="B189" s="11"/>
      <c r="C189" s="12"/>
      <c r="D189" s="23" t="s">
        <v>566</v>
      </c>
      <c r="E189" s="12"/>
      <c r="F189" s="11">
        <v>45455</v>
      </c>
      <c r="G189" s="11">
        <v>45454</v>
      </c>
      <c r="H189" s="23" t="s">
        <v>470</v>
      </c>
      <c r="I189" s="12"/>
      <c r="J189" s="25">
        <v>-340</v>
      </c>
      <c r="K189" s="13"/>
      <c r="L189" s="33">
        <f t="shared" si="5"/>
        <v>-2812833.9549999996</v>
      </c>
    </row>
    <row r="190" spans="1:12">
      <c r="A190" s="12" t="s">
        <v>784</v>
      </c>
      <c r="B190" s="12" t="s">
        <v>785</v>
      </c>
      <c r="C190" s="12" t="s">
        <v>789</v>
      </c>
      <c r="D190" s="12" t="s">
        <v>790</v>
      </c>
      <c r="E190" s="12" t="s">
        <v>791</v>
      </c>
      <c r="F190" s="12" t="s">
        <v>27</v>
      </c>
      <c r="G190" s="12"/>
      <c r="H190" s="12" t="s">
        <v>300</v>
      </c>
      <c r="I190" s="12"/>
      <c r="J190" s="12"/>
      <c r="K190" s="25">
        <v>6000</v>
      </c>
      <c r="L190" s="33">
        <f t="shared" si="5"/>
        <v>-2806833.9549999996</v>
      </c>
    </row>
    <row r="191" spans="1:12">
      <c r="A191" s="12" t="s">
        <v>784</v>
      </c>
      <c r="B191" s="12" t="s">
        <v>785</v>
      </c>
      <c r="C191" s="12" t="s">
        <v>792</v>
      </c>
      <c r="D191" s="12" t="s">
        <v>793</v>
      </c>
      <c r="E191" s="12" t="s">
        <v>794</v>
      </c>
      <c r="F191" s="12" t="s">
        <v>27</v>
      </c>
      <c r="G191" s="12"/>
      <c r="H191" s="12" t="s">
        <v>290</v>
      </c>
      <c r="I191" s="12"/>
      <c r="J191" s="12"/>
      <c r="K191" s="25">
        <v>17000</v>
      </c>
      <c r="L191" s="33">
        <f t="shared" si="5"/>
        <v>-2789833.9549999996</v>
      </c>
    </row>
    <row r="192" spans="1:12">
      <c r="A192" s="12" t="s">
        <v>784</v>
      </c>
      <c r="B192" s="12" t="s">
        <v>785</v>
      </c>
      <c r="C192" s="12" t="s">
        <v>795</v>
      </c>
      <c r="D192" s="12" t="s">
        <v>796</v>
      </c>
      <c r="E192" s="12" t="s">
        <v>797</v>
      </c>
      <c r="F192" s="12" t="s">
        <v>27</v>
      </c>
      <c r="G192" s="12"/>
      <c r="H192" s="12" t="s">
        <v>712</v>
      </c>
      <c r="I192" s="12"/>
      <c r="J192" s="12"/>
      <c r="K192" s="25">
        <v>21000</v>
      </c>
      <c r="L192" s="33">
        <f t="shared" si="5"/>
        <v>-2768833.9549999996</v>
      </c>
    </row>
    <row r="193" spans="1:12">
      <c r="A193" s="12" t="s">
        <v>784</v>
      </c>
      <c r="B193" s="12" t="s">
        <v>785</v>
      </c>
      <c r="C193" s="12" t="s">
        <v>786</v>
      </c>
      <c r="D193" s="12" t="s">
        <v>787</v>
      </c>
      <c r="E193" s="12" t="s">
        <v>788</v>
      </c>
      <c r="F193" s="12" t="s">
        <v>27</v>
      </c>
      <c r="G193" s="12"/>
      <c r="H193" s="12" t="s">
        <v>285</v>
      </c>
      <c r="I193" s="12"/>
      <c r="J193" s="12"/>
      <c r="K193" s="25">
        <v>300000</v>
      </c>
      <c r="L193" s="33">
        <f t="shared" si="5"/>
        <v>-2468833.9549999996</v>
      </c>
    </row>
    <row r="194" spans="1:12">
      <c r="A194" s="12" t="s">
        <v>784</v>
      </c>
      <c r="B194" s="12" t="s">
        <v>785</v>
      </c>
      <c r="C194" s="12" t="s">
        <v>798</v>
      </c>
      <c r="D194" s="12" t="s">
        <v>799</v>
      </c>
      <c r="E194" s="12" t="s">
        <v>800</v>
      </c>
      <c r="F194" s="12" t="s">
        <v>27</v>
      </c>
      <c r="G194" s="12"/>
      <c r="H194" s="12" t="s">
        <v>310</v>
      </c>
      <c r="I194" s="12"/>
      <c r="J194" s="12"/>
      <c r="K194" s="25">
        <v>25000</v>
      </c>
      <c r="L194" s="33">
        <f t="shared" si="5"/>
        <v>-2443833.9549999996</v>
      </c>
    </row>
    <row r="195" spans="1:12">
      <c r="A195" s="12" t="s">
        <v>784</v>
      </c>
      <c r="B195" s="12" t="s">
        <v>785</v>
      </c>
      <c r="C195" s="12" t="s">
        <v>817</v>
      </c>
      <c r="D195" s="12" t="s">
        <v>816</v>
      </c>
      <c r="E195" s="12" t="s">
        <v>815</v>
      </c>
      <c r="F195" s="12" t="s">
        <v>27</v>
      </c>
      <c r="G195" s="12"/>
      <c r="H195" s="12" t="s">
        <v>295</v>
      </c>
      <c r="I195" s="12"/>
      <c r="J195" s="12"/>
      <c r="K195" s="25">
        <v>7000</v>
      </c>
      <c r="L195" s="33">
        <f t="shared" si="5"/>
        <v>-2436833.9549999996</v>
      </c>
    </row>
    <row r="196" spans="1:12">
      <c r="A196" s="11"/>
      <c r="B196" s="11"/>
      <c r="C196" s="12"/>
      <c r="D196" s="23" t="s">
        <v>564</v>
      </c>
      <c r="E196" s="12"/>
      <c r="F196" s="11">
        <v>45456</v>
      </c>
      <c r="G196" s="11">
        <v>45454</v>
      </c>
      <c r="H196" s="23" t="s">
        <v>468</v>
      </c>
      <c r="I196" s="12"/>
      <c r="J196" s="25">
        <v>-27474.292000000001</v>
      </c>
      <c r="K196" s="13"/>
      <c r="L196" s="33">
        <f t="shared" si="5"/>
        <v>-2464308.2469999995</v>
      </c>
    </row>
    <row r="197" spans="1:12">
      <c r="A197" s="11"/>
      <c r="B197" s="11"/>
      <c r="C197" s="12"/>
      <c r="D197" s="23" t="s">
        <v>764</v>
      </c>
      <c r="E197" s="12"/>
      <c r="F197" s="11">
        <v>45457</v>
      </c>
      <c r="G197" s="11">
        <v>45457</v>
      </c>
      <c r="H197" s="23" t="s">
        <v>746</v>
      </c>
      <c r="I197" s="12"/>
      <c r="J197" s="25">
        <v>-27992.655999999999</v>
      </c>
      <c r="K197" s="13"/>
      <c r="L197" s="33">
        <f t="shared" si="5"/>
        <v>-2492300.9029999995</v>
      </c>
    </row>
    <row r="198" spans="1:12">
      <c r="A198" s="11"/>
      <c r="B198" s="11"/>
      <c r="C198" s="12"/>
      <c r="D198" s="23" t="s">
        <v>562</v>
      </c>
      <c r="E198" s="12" t="s">
        <v>801</v>
      </c>
      <c r="F198" s="11">
        <v>45453</v>
      </c>
      <c r="G198" s="11">
        <v>45450</v>
      </c>
      <c r="H198" s="23" t="s">
        <v>466</v>
      </c>
      <c r="I198" s="12"/>
      <c r="J198" s="25">
        <v>-62686.576000000001</v>
      </c>
      <c r="K198" s="13"/>
      <c r="L198" s="33">
        <f t="shared" si="5"/>
        <v>-2554987.4789999994</v>
      </c>
    </row>
    <row r="199" spans="1:12">
      <c r="A199" s="11"/>
      <c r="B199" s="11"/>
      <c r="C199" s="12"/>
      <c r="D199" s="23" t="s">
        <v>732</v>
      </c>
      <c r="E199" s="12" t="s">
        <v>802</v>
      </c>
      <c r="F199" s="11">
        <v>45456</v>
      </c>
      <c r="G199" s="11">
        <v>45456</v>
      </c>
      <c r="H199" s="23" t="s">
        <v>729</v>
      </c>
      <c r="I199" s="12"/>
      <c r="J199" s="25">
        <v>-217994.068</v>
      </c>
      <c r="K199" s="13"/>
      <c r="L199" s="33">
        <f t="shared" si="5"/>
        <v>-2772981.5469999993</v>
      </c>
    </row>
    <row r="200" spans="1:12">
      <c r="A200" s="11"/>
      <c r="B200" s="11"/>
      <c r="C200" s="12"/>
      <c r="D200" s="23" t="s">
        <v>735</v>
      </c>
      <c r="E200" s="12"/>
      <c r="F200" s="11">
        <v>45456</v>
      </c>
      <c r="G200" s="11">
        <v>45456</v>
      </c>
      <c r="H200" s="23" t="s">
        <v>730</v>
      </c>
      <c r="I200" s="12"/>
      <c r="J200" s="25">
        <v>-758.26400000000001</v>
      </c>
      <c r="K200" s="13"/>
      <c r="L200" s="33">
        <f t="shared" si="5"/>
        <v>-2773739.8109999993</v>
      </c>
    </row>
    <row r="201" spans="1:12">
      <c r="A201" s="11"/>
      <c r="B201" s="11"/>
      <c r="C201" s="12"/>
      <c r="D201" s="23" t="s">
        <v>550</v>
      </c>
      <c r="E201" s="12" t="s">
        <v>803</v>
      </c>
      <c r="F201" s="11">
        <v>45453</v>
      </c>
      <c r="G201" s="11">
        <v>45447</v>
      </c>
      <c r="H201" s="23" t="s">
        <v>460</v>
      </c>
      <c r="I201" s="12"/>
      <c r="J201" s="25">
        <v>-6128.5730000000003</v>
      </c>
      <c r="K201" s="13"/>
      <c r="L201" s="33">
        <f t="shared" si="5"/>
        <v>-2779868.3839999991</v>
      </c>
    </row>
    <row r="202" spans="1:12">
      <c r="A202" s="11"/>
      <c r="B202" s="11"/>
      <c r="C202" s="12"/>
      <c r="D202" s="23" t="s">
        <v>733</v>
      </c>
      <c r="E202" s="12" t="s">
        <v>804</v>
      </c>
      <c r="F202" s="11">
        <v>45456</v>
      </c>
      <c r="G202" s="11">
        <v>45456</v>
      </c>
      <c r="H202" s="23" t="s">
        <v>730</v>
      </c>
      <c r="I202" s="12"/>
      <c r="J202" s="25">
        <v>-3498.174</v>
      </c>
      <c r="K202" s="13"/>
      <c r="L202" s="33">
        <f t="shared" si="5"/>
        <v>-2783366.5579999993</v>
      </c>
    </row>
    <row r="203" spans="1:12">
      <c r="A203" s="11"/>
      <c r="B203" s="11"/>
      <c r="C203" s="12"/>
      <c r="D203" s="23" t="s">
        <v>771</v>
      </c>
      <c r="E203" s="12" t="s">
        <v>805</v>
      </c>
      <c r="F203" s="11">
        <v>45457</v>
      </c>
      <c r="G203" s="11">
        <v>45457</v>
      </c>
      <c r="H203" s="23" t="s">
        <v>421</v>
      </c>
      <c r="I203" s="12"/>
      <c r="J203" s="25">
        <v>-941.4</v>
      </c>
      <c r="K203" s="13"/>
      <c r="L203" s="33">
        <f t="shared" si="5"/>
        <v>-2784307.9579999992</v>
      </c>
    </row>
    <row r="204" spans="1:12">
      <c r="A204" s="11"/>
      <c r="B204" s="11"/>
      <c r="C204" s="12"/>
      <c r="D204" s="23" t="s">
        <v>768</v>
      </c>
      <c r="E204" s="12" t="s">
        <v>806</v>
      </c>
      <c r="F204" s="11">
        <v>45457</v>
      </c>
      <c r="G204" s="11">
        <v>45457</v>
      </c>
      <c r="H204" s="23" t="s">
        <v>746</v>
      </c>
      <c r="I204" s="12"/>
      <c r="J204" s="25">
        <v>-29171.935000000001</v>
      </c>
      <c r="K204" s="13"/>
      <c r="L204" s="33">
        <f t="shared" si="5"/>
        <v>-2813479.8929999992</v>
      </c>
    </row>
    <row r="205" spans="1:12">
      <c r="A205" s="11"/>
      <c r="B205" s="11"/>
      <c r="C205" s="12"/>
      <c r="D205" s="23" t="s">
        <v>736</v>
      </c>
      <c r="E205" s="12" t="s">
        <v>807</v>
      </c>
      <c r="F205" s="11">
        <v>45457</v>
      </c>
      <c r="G205" s="11">
        <v>45457</v>
      </c>
      <c r="H205" s="23" t="s">
        <v>731</v>
      </c>
      <c r="I205" s="12"/>
      <c r="J205" s="25">
        <v>-6956.79</v>
      </c>
      <c r="K205" s="13"/>
      <c r="L205" s="33">
        <f t="shared" si="5"/>
        <v>-2820436.6829999993</v>
      </c>
    </row>
    <row r="206" spans="1:12">
      <c r="A206" s="11"/>
      <c r="B206" s="11"/>
      <c r="C206" s="12"/>
      <c r="D206" s="23" t="s">
        <v>675</v>
      </c>
      <c r="E206" s="12"/>
      <c r="F206" s="11">
        <v>45440</v>
      </c>
      <c r="G206" s="11">
        <v>45458</v>
      </c>
      <c r="H206" s="23" t="s">
        <v>607</v>
      </c>
      <c r="I206" s="12"/>
      <c r="J206" s="25">
        <v>-3761.9259999999999</v>
      </c>
      <c r="K206" s="13"/>
      <c r="L206" s="33">
        <f t="shared" si="5"/>
        <v>-2824198.6089999992</v>
      </c>
    </row>
    <row r="207" spans="1:12">
      <c r="A207" s="11"/>
      <c r="B207" s="11"/>
      <c r="C207" s="12"/>
      <c r="D207" s="23" t="s">
        <v>672</v>
      </c>
      <c r="E207" s="12"/>
      <c r="F207" s="11">
        <v>45442</v>
      </c>
      <c r="G207" s="11">
        <v>45458</v>
      </c>
      <c r="H207" s="23" t="s">
        <v>605</v>
      </c>
      <c r="I207" s="12"/>
      <c r="J207" s="25">
        <v>-5712.4189999999999</v>
      </c>
      <c r="K207" s="13"/>
      <c r="L207" s="33">
        <f t="shared" si="5"/>
        <v>-2829911.0279999995</v>
      </c>
    </row>
    <row r="208" spans="1:12">
      <c r="A208" s="12" t="s">
        <v>808</v>
      </c>
      <c r="B208" s="12" t="s">
        <v>703</v>
      </c>
      <c r="C208" s="12" t="s">
        <v>809</v>
      </c>
      <c r="D208" s="12" t="s">
        <v>213</v>
      </c>
      <c r="E208" s="12" t="s">
        <v>810</v>
      </c>
      <c r="F208" s="12"/>
      <c r="G208" s="12" t="s">
        <v>811</v>
      </c>
      <c r="H208" s="47" t="s">
        <v>814</v>
      </c>
      <c r="I208" s="12"/>
      <c r="J208" s="25">
        <v>-426.83</v>
      </c>
      <c r="K208" s="12"/>
      <c r="L208" s="33">
        <f t="shared" si="5"/>
        <v>-2830337.8579999995</v>
      </c>
    </row>
    <row r="209" spans="1:12">
      <c r="A209" s="12" t="s">
        <v>808</v>
      </c>
      <c r="B209" s="12" t="s">
        <v>703</v>
      </c>
      <c r="C209" s="12" t="s">
        <v>812</v>
      </c>
      <c r="D209" s="12" t="s">
        <v>212</v>
      </c>
      <c r="E209" s="12" t="s">
        <v>813</v>
      </c>
      <c r="F209" s="12"/>
      <c r="G209" s="12" t="s">
        <v>811</v>
      </c>
      <c r="H209" s="47" t="s">
        <v>814</v>
      </c>
      <c r="I209" s="12"/>
      <c r="J209" s="25">
        <v>-426.83</v>
      </c>
      <c r="K209" s="12"/>
      <c r="L209" s="33">
        <f t="shared" si="5"/>
        <v>-2830764.6879999996</v>
      </c>
    </row>
    <row r="210" spans="1:12">
      <c r="A210" s="11"/>
      <c r="B210" s="11"/>
      <c r="C210" s="12"/>
      <c r="D210" s="23" t="s">
        <v>563</v>
      </c>
      <c r="E210" s="12"/>
      <c r="F210" s="11">
        <v>45455</v>
      </c>
      <c r="G210" s="11">
        <v>45454</v>
      </c>
      <c r="H210" s="23" t="s">
        <v>467</v>
      </c>
      <c r="I210" s="12"/>
      <c r="J210" s="25">
        <v>-9424.5669999999991</v>
      </c>
      <c r="K210" s="13"/>
      <c r="L210" s="33">
        <f t="shared" si="5"/>
        <v>-2840189.2549999994</v>
      </c>
    </row>
    <row r="211" spans="1:12">
      <c r="A211" s="11"/>
      <c r="B211" s="11"/>
      <c r="C211" s="12"/>
      <c r="D211" s="23" t="s">
        <v>781</v>
      </c>
      <c r="E211" s="12"/>
      <c r="F211" s="11">
        <v>45461</v>
      </c>
      <c r="G211" s="11">
        <v>45461</v>
      </c>
      <c r="H211" s="23" t="s">
        <v>746</v>
      </c>
      <c r="I211" s="12"/>
      <c r="J211" s="25">
        <v>-32295.078000000001</v>
      </c>
      <c r="K211" s="13"/>
      <c r="L211" s="33">
        <f t="shared" si="5"/>
        <v>-2872484.3329999996</v>
      </c>
    </row>
    <row r="212" spans="1:12">
      <c r="A212" s="11"/>
      <c r="B212" s="11"/>
      <c r="C212" s="12"/>
      <c r="D212" s="23" t="s">
        <v>779</v>
      </c>
      <c r="E212" s="12"/>
      <c r="F212" s="12"/>
      <c r="G212" s="11">
        <v>45461</v>
      </c>
      <c r="H212" s="23" t="s">
        <v>601</v>
      </c>
      <c r="I212" s="12"/>
      <c r="J212" s="25">
        <v>-27495.228999999999</v>
      </c>
      <c r="K212" s="13"/>
      <c r="L212" s="33">
        <f t="shared" si="5"/>
        <v>-2899979.5619999995</v>
      </c>
    </row>
    <row r="213" spans="1:12">
      <c r="A213" s="11"/>
      <c r="B213" s="11"/>
      <c r="C213" s="12"/>
      <c r="D213" s="23" t="s">
        <v>780</v>
      </c>
      <c r="E213" s="12"/>
      <c r="F213" s="12"/>
      <c r="G213" s="11">
        <v>45461</v>
      </c>
      <c r="H213" s="23" t="s">
        <v>601</v>
      </c>
      <c r="I213" s="12"/>
      <c r="J213" s="25">
        <v>-4126.1959999999999</v>
      </c>
      <c r="K213" s="13"/>
      <c r="L213" s="33">
        <f t="shared" si="5"/>
        <v>-2904105.7579999994</v>
      </c>
    </row>
    <row r="214" spans="1:12">
      <c r="A214" s="11"/>
      <c r="B214" s="11"/>
      <c r="C214" s="12"/>
      <c r="D214" s="23" t="s">
        <v>777</v>
      </c>
      <c r="E214" s="12"/>
      <c r="F214" s="11">
        <v>45461</v>
      </c>
      <c r="G214" s="11">
        <v>45457</v>
      </c>
      <c r="H214" s="23" t="s">
        <v>421</v>
      </c>
      <c r="I214" s="12"/>
      <c r="J214" s="25">
        <v>-400</v>
      </c>
      <c r="K214" s="13"/>
      <c r="L214" s="33">
        <f t="shared" si="5"/>
        <v>-2904505.7579999994</v>
      </c>
    </row>
    <row r="215" spans="1:12">
      <c r="A215" s="11"/>
      <c r="B215" s="11"/>
      <c r="C215" s="12"/>
      <c r="D215" s="23" t="s">
        <v>572</v>
      </c>
      <c r="E215" s="12"/>
      <c r="F215" s="11">
        <v>45456</v>
      </c>
      <c r="G215" s="11">
        <v>45454</v>
      </c>
      <c r="H215" s="23" t="s">
        <v>472</v>
      </c>
      <c r="I215" s="12"/>
      <c r="J215" s="32">
        <v>-715.005</v>
      </c>
      <c r="K215" s="13"/>
      <c r="L215" s="33">
        <f t="shared" si="5"/>
        <v>-2905220.7629999993</v>
      </c>
    </row>
    <row r="216" spans="1:12">
      <c r="A216" s="11"/>
      <c r="B216" s="11"/>
      <c r="C216" s="12"/>
      <c r="D216" s="23" t="s">
        <v>783</v>
      </c>
      <c r="E216" s="12"/>
      <c r="F216" s="11">
        <v>45461</v>
      </c>
      <c r="G216" s="11">
        <v>45461</v>
      </c>
      <c r="H216" s="23" t="s">
        <v>476</v>
      </c>
      <c r="I216" s="12"/>
      <c r="J216" s="25">
        <v>-37977.642999999996</v>
      </c>
      <c r="K216" s="13"/>
      <c r="L216" s="33">
        <f t="shared" si="5"/>
        <v>-2943198.4059999995</v>
      </c>
    </row>
    <row r="217" spans="1:12">
      <c r="A217" s="11"/>
      <c r="B217" s="11"/>
      <c r="C217" s="12"/>
      <c r="D217" s="23" t="s">
        <v>653</v>
      </c>
      <c r="E217" s="12"/>
      <c r="F217" s="11">
        <v>45455</v>
      </c>
      <c r="G217" s="11">
        <v>45463</v>
      </c>
      <c r="H217" s="23" t="s">
        <v>579</v>
      </c>
      <c r="I217" s="12"/>
      <c r="J217" s="25">
        <v>-5731.4160000000002</v>
      </c>
      <c r="K217" s="13"/>
      <c r="L217" s="33">
        <f t="shared" si="5"/>
        <v>-2948929.8219999997</v>
      </c>
    </row>
    <row r="218" spans="1:12">
      <c r="A218" s="11"/>
      <c r="B218" s="11"/>
      <c r="C218" s="12"/>
      <c r="D218" s="23" t="s">
        <v>530</v>
      </c>
      <c r="E218" s="12" t="s">
        <v>818</v>
      </c>
      <c r="F218" s="11">
        <v>45462</v>
      </c>
      <c r="G218" s="11">
        <v>45435</v>
      </c>
      <c r="H218" s="23" t="s">
        <v>451</v>
      </c>
      <c r="I218" s="12"/>
      <c r="J218" s="25">
        <v>-4667.3050000000003</v>
      </c>
      <c r="K218" s="13"/>
      <c r="L218" s="33">
        <f t="shared" si="5"/>
        <v>-2953597.1269999999</v>
      </c>
    </row>
    <row r="219" spans="1:12">
      <c r="A219" s="11"/>
      <c r="B219" s="11"/>
      <c r="C219" s="12"/>
      <c r="D219" s="23" t="s">
        <v>569</v>
      </c>
      <c r="E219" s="12" t="s">
        <v>819</v>
      </c>
      <c r="F219" s="11">
        <v>45455</v>
      </c>
      <c r="G219" s="11">
        <v>45454</v>
      </c>
      <c r="H219" s="23" t="s">
        <v>452</v>
      </c>
      <c r="I219" s="12"/>
      <c r="J219" s="25">
        <v>-4065.4349999999999</v>
      </c>
      <c r="K219" s="13"/>
      <c r="L219" s="33">
        <f t="shared" si="5"/>
        <v>-2957662.5619999999</v>
      </c>
    </row>
    <row r="220" spans="1:12">
      <c r="A220" s="11"/>
      <c r="B220" s="11"/>
      <c r="C220" s="12"/>
      <c r="D220" s="23" t="s">
        <v>533</v>
      </c>
      <c r="E220" s="12" t="s">
        <v>820</v>
      </c>
      <c r="F220" s="11">
        <v>45442</v>
      </c>
      <c r="G220" s="11">
        <v>45436</v>
      </c>
      <c r="H220" s="23" t="s">
        <v>453</v>
      </c>
      <c r="I220" s="12"/>
      <c r="J220" s="25">
        <v>-1153.796</v>
      </c>
      <c r="K220" s="13"/>
      <c r="L220" s="33">
        <f t="shared" si="5"/>
        <v>-2958816.358</v>
      </c>
    </row>
    <row r="221" spans="1:12">
      <c r="A221" s="11"/>
      <c r="B221" s="11"/>
      <c r="C221" s="12"/>
      <c r="D221" s="23" t="s">
        <v>646</v>
      </c>
      <c r="E221" s="12"/>
      <c r="F221" s="11">
        <v>45455</v>
      </c>
      <c r="G221" s="11">
        <v>45463</v>
      </c>
      <c r="H221" s="23" t="s">
        <v>579</v>
      </c>
      <c r="I221" s="12"/>
      <c r="J221" s="25">
        <v>-7676.2659999999996</v>
      </c>
      <c r="K221" s="13"/>
      <c r="L221" s="33">
        <f t="shared" si="5"/>
        <v>-2966492.6239999998</v>
      </c>
    </row>
    <row r="222" spans="1:12">
      <c r="A222" s="11"/>
      <c r="B222" s="11"/>
      <c r="C222" s="12"/>
      <c r="D222" s="23" t="s">
        <v>625</v>
      </c>
      <c r="E222" s="12"/>
      <c r="F222" s="11">
        <v>45436</v>
      </c>
      <c r="G222" s="11">
        <v>45463</v>
      </c>
      <c r="H222" s="23" t="s">
        <v>596</v>
      </c>
      <c r="I222" s="12"/>
      <c r="J222" s="25">
        <v>-403.637</v>
      </c>
      <c r="K222" s="13"/>
      <c r="L222" s="33">
        <f t="shared" si="5"/>
        <v>-2966896.2609999999</v>
      </c>
    </row>
    <row r="223" spans="1:12">
      <c r="A223" s="11"/>
      <c r="B223" s="11"/>
      <c r="C223" s="12"/>
      <c r="D223" s="23" t="s">
        <v>624</v>
      </c>
      <c r="E223" s="12"/>
      <c r="F223" s="11">
        <v>45387</v>
      </c>
      <c r="G223" s="11">
        <v>45463</v>
      </c>
      <c r="H223" s="23" t="s">
        <v>596</v>
      </c>
      <c r="I223" s="12"/>
      <c r="J223" s="25">
        <v>-36984.671999999999</v>
      </c>
      <c r="K223" s="13"/>
      <c r="L223" s="33">
        <f t="shared" si="5"/>
        <v>-3003880.9329999997</v>
      </c>
    </row>
    <row r="224" spans="1:12">
      <c r="A224" s="11"/>
      <c r="B224" s="11"/>
      <c r="C224" s="12"/>
      <c r="D224" s="23" t="s">
        <v>623</v>
      </c>
      <c r="E224" s="12"/>
      <c r="F224" s="11">
        <v>45418</v>
      </c>
      <c r="G224" s="11">
        <v>45463</v>
      </c>
      <c r="H224" s="23" t="s">
        <v>582</v>
      </c>
      <c r="I224" s="12"/>
      <c r="J224" s="25">
        <v>-953</v>
      </c>
      <c r="K224" s="13"/>
      <c r="L224" s="33">
        <f t="shared" si="5"/>
        <v>-3004833.9329999997</v>
      </c>
    </row>
    <row r="225" spans="1:12">
      <c r="A225" s="11"/>
      <c r="B225" s="11"/>
      <c r="C225" s="12"/>
      <c r="D225" s="23" t="s">
        <v>641</v>
      </c>
      <c r="E225" s="12"/>
      <c r="F225" s="11">
        <v>45455</v>
      </c>
      <c r="G225" s="11">
        <v>45463</v>
      </c>
      <c r="H225" s="23" t="s">
        <v>593</v>
      </c>
      <c r="I225" s="12"/>
      <c r="J225" s="25">
        <v>-1370.885</v>
      </c>
      <c r="K225" s="13"/>
      <c r="L225" s="33">
        <f t="shared" si="5"/>
        <v>-3006204.8179999995</v>
      </c>
    </row>
    <row r="226" spans="1:12">
      <c r="A226" s="11"/>
      <c r="B226" s="11"/>
      <c r="C226" s="12"/>
      <c r="D226" s="23" t="s">
        <v>639</v>
      </c>
      <c r="E226" s="12"/>
      <c r="F226" s="11">
        <v>45429</v>
      </c>
      <c r="G226" s="11">
        <v>45463</v>
      </c>
      <c r="H226" s="23" t="s">
        <v>589</v>
      </c>
      <c r="I226" s="12"/>
      <c r="J226" s="25">
        <v>-2155.3629999999998</v>
      </c>
      <c r="K226" s="13"/>
      <c r="L226" s="33">
        <f t="shared" si="5"/>
        <v>-3008360.1809999994</v>
      </c>
    </row>
    <row r="227" spans="1:12">
      <c r="A227" s="11"/>
      <c r="B227" s="11"/>
      <c r="C227" s="12"/>
      <c r="D227" s="23" t="s">
        <v>830</v>
      </c>
      <c r="E227" s="12"/>
      <c r="F227" s="11">
        <v>45462</v>
      </c>
      <c r="G227" s="11">
        <v>45461</v>
      </c>
      <c r="H227" s="23" t="s">
        <v>822</v>
      </c>
      <c r="I227" s="12"/>
      <c r="J227" s="25">
        <v>-2623.5</v>
      </c>
      <c r="K227" s="13"/>
      <c r="L227" s="33">
        <f t="shared" si="5"/>
        <v>-3010983.6809999994</v>
      </c>
    </row>
    <row r="228" spans="1:12">
      <c r="A228" s="11"/>
      <c r="B228" s="11"/>
      <c r="C228" s="12"/>
      <c r="D228" s="23" t="s">
        <v>833</v>
      </c>
      <c r="E228" s="12"/>
      <c r="F228" s="11">
        <v>45462</v>
      </c>
      <c r="G228" s="11">
        <v>45462</v>
      </c>
      <c r="H228" s="23" t="s">
        <v>823</v>
      </c>
      <c r="I228" s="12"/>
      <c r="J228" s="25">
        <v>-7797.1170000000002</v>
      </c>
      <c r="K228" s="13"/>
      <c r="L228" s="33">
        <f t="shared" si="5"/>
        <v>-3018780.7979999995</v>
      </c>
    </row>
    <row r="229" spans="1:12">
      <c r="A229" s="11"/>
      <c r="B229" s="11"/>
      <c r="C229" s="12"/>
      <c r="D229" s="23" t="s">
        <v>898</v>
      </c>
      <c r="E229" s="12" t="s">
        <v>940</v>
      </c>
      <c r="F229" s="11">
        <v>45469</v>
      </c>
      <c r="G229" s="11">
        <v>45469</v>
      </c>
      <c r="H229" s="23" t="s">
        <v>476</v>
      </c>
      <c r="I229" s="12"/>
      <c r="J229" s="25">
        <v>-39552.163999999997</v>
      </c>
      <c r="K229" s="13"/>
      <c r="L229" s="33">
        <f t="shared" si="5"/>
        <v>-3058332.9619999994</v>
      </c>
    </row>
    <row r="230" spans="1:12">
      <c r="A230" s="11"/>
      <c r="B230" s="11"/>
      <c r="C230" s="12"/>
      <c r="D230" s="23" t="s">
        <v>910</v>
      </c>
      <c r="E230" s="12" t="s">
        <v>941</v>
      </c>
      <c r="F230" s="11">
        <v>45499</v>
      </c>
      <c r="G230" s="11">
        <v>45469</v>
      </c>
      <c r="H230" s="23" t="s">
        <v>476</v>
      </c>
      <c r="I230" s="12"/>
      <c r="J230" s="25">
        <v>-57002.190999999999</v>
      </c>
      <c r="K230" s="13"/>
      <c r="L230" s="33">
        <f t="shared" si="5"/>
        <v>-3115335.1529999995</v>
      </c>
    </row>
    <row r="231" spans="1:12">
      <c r="A231" s="11"/>
      <c r="B231" s="11"/>
      <c r="C231" s="12"/>
      <c r="D231" s="23" t="s">
        <v>894</v>
      </c>
      <c r="E231" s="12" t="s">
        <v>942</v>
      </c>
      <c r="F231" s="11">
        <v>45470</v>
      </c>
      <c r="G231" s="11">
        <v>45469</v>
      </c>
      <c r="H231" s="23" t="s">
        <v>858</v>
      </c>
      <c r="I231" s="12"/>
      <c r="J231" s="25">
        <v>-1297.92</v>
      </c>
      <c r="K231" s="13"/>
      <c r="L231" s="33">
        <f t="shared" si="5"/>
        <v>-3116633.0729999994</v>
      </c>
    </row>
    <row r="232" spans="1:12">
      <c r="A232" s="11"/>
      <c r="B232" s="11"/>
      <c r="C232" s="12"/>
      <c r="D232" s="23" t="s">
        <v>934</v>
      </c>
      <c r="E232" t="s">
        <v>943</v>
      </c>
      <c r="F232" s="11">
        <v>45470</v>
      </c>
      <c r="G232" s="11">
        <v>45470</v>
      </c>
      <c r="H232" s="23" t="s">
        <v>421</v>
      </c>
      <c r="I232" s="12"/>
      <c r="J232" s="25">
        <v>-526</v>
      </c>
      <c r="K232" s="13"/>
      <c r="L232" s="33">
        <f t="shared" si="5"/>
        <v>-3117159.0729999994</v>
      </c>
    </row>
    <row r="233" spans="1:12">
      <c r="A233" s="11"/>
      <c r="B233" s="11"/>
      <c r="C233" s="12"/>
      <c r="D233" s="28" t="s">
        <v>888</v>
      </c>
      <c r="E233" t="s">
        <v>944</v>
      </c>
      <c r="F233" s="29">
        <v>45468</v>
      </c>
      <c r="G233" s="29">
        <v>45468</v>
      </c>
      <c r="H233" s="28" t="s">
        <v>601</v>
      </c>
      <c r="I233" s="12"/>
      <c r="J233" s="30">
        <v>-3403.6129999999998</v>
      </c>
      <c r="K233" s="13"/>
      <c r="L233" s="33">
        <f t="shared" si="5"/>
        <v>-3120562.6859999993</v>
      </c>
    </row>
    <row r="234" spans="1:12">
      <c r="A234" s="11"/>
      <c r="B234" s="11"/>
      <c r="C234" s="12"/>
      <c r="D234" s="23" t="s">
        <v>911</v>
      </c>
      <c r="E234" s="12" t="s">
        <v>945</v>
      </c>
      <c r="F234" s="11">
        <v>45469</v>
      </c>
      <c r="G234" s="11">
        <v>45469</v>
      </c>
      <c r="H234" s="23" t="s">
        <v>863</v>
      </c>
      <c r="I234" s="12"/>
      <c r="J234" s="25">
        <v>-780</v>
      </c>
      <c r="K234" s="13"/>
      <c r="L234" s="33">
        <f t="shared" si="5"/>
        <v>-3121342.6859999993</v>
      </c>
    </row>
    <row r="235" spans="1:12">
      <c r="A235" s="11"/>
      <c r="B235" s="11"/>
      <c r="C235" s="12"/>
      <c r="D235" s="23" t="s">
        <v>757</v>
      </c>
      <c r="E235" s="12" t="s">
        <v>946</v>
      </c>
      <c r="F235" s="12"/>
      <c r="G235" s="11">
        <v>45457</v>
      </c>
      <c r="H235" s="23" t="s">
        <v>741</v>
      </c>
      <c r="I235" s="12"/>
      <c r="J235" s="25">
        <v>-1071.4690000000001</v>
      </c>
      <c r="K235" s="13"/>
      <c r="L235" s="33">
        <f t="shared" si="5"/>
        <v>-3122414.1549999993</v>
      </c>
    </row>
    <row r="236" spans="1:12">
      <c r="A236" s="11"/>
      <c r="B236" s="11"/>
      <c r="C236" s="12"/>
      <c r="D236" s="23" t="s">
        <v>537</v>
      </c>
      <c r="E236" t="s">
        <v>947</v>
      </c>
      <c r="F236" s="12"/>
      <c r="G236" s="11">
        <v>45440</v>
      </c>
      <c r="H236" s="23" t="s">
        <v>439</v>
      </c>
      <c r="I236" s="12"/>
      <c r="J236" s="25">
        <v>-948.05</v>
      </c>
      <c r="K236" s="13"/>
      <c r="L236" s="33">
        <f t="shared" si="5"/>
        <v>-3123362.2049999991</v>
      </c>
    </row>
    <row r="237" spans="1:12">
      <c r="A237" s="11"/>
      <c r="B237" s="11"/>
      <c r="C237" s="12"/>
      <c r="D237" s="23" t="s">
        <v>540</v>
      </c>
      <c r="E237" s="12" t="s">
        <v>948</v>
      </c>
      <c r="F237" s="12"/>
      <c r="G237" s="11">
        <v>45440</v>
      </c>
      <c r="H237" s="23" t="s">
        <v>455</v>
      </c>
      <c r="I237" s="12"/>
      <c r="J237" s="25">
        <v>-474.14400000000001</v>
      </c>
      <c r="K237" s="13"/>
      <c r="L237" s="33">
        <f t="shared" si="5"/>
        <v>-3123836.348999999</v>
      </c>
    </row>
    <row r="238" spans="1:12">
      <c r="A238" s="11"/>
      <c r="B238" s="11"/>
      <c r="C238" s="12"/>
      <c r="D238" s="23" t="s">
        <v>765</v>
      </c>
      <c r="E238" s="12" t="s">
        <v>949</v>
      </c>
      <c r="F238" s="12"/>
      <c r="G238" s="11">
        <v>45457</v>
      </c>
      <c r="H238" s="23" t="s">
        <v>439</v>
      </c>
      <c r="I238" s="12"/>
      <c r="J238" s="25">
        <v>-822.1</v>
      </c>
      <c r="K238" s="13"/>
      <c r="L238" s="33">
        <f t="shared" si="5"/>
        <v>-3124658.4489999991</v>
      </c>
    </row>
    <row r="239" spans="1:12">
      <c r="A239" t="s">
        <v>955</v>
      </c>
      <c r="B239" t="s">
        <v>954</v>
      </c>
      <c r="C239" t="s">
        <v>953</v>
      </c>
      <c r="D239" t="s">
        <v>952</v>
      </c>
      <c r="E239" t="s">
        <v>951</v>
      </c>
      <c r="F239" s="3">
        <v>45467</v>
      </c>
      <c r="G239" s="3">
        <v>45657</v>
      </c>
      <c r="H239" t="s">
        <v>950</v>
      </c>
      <c r="J239">
        <v>-231.696</v>
      </c>
      <c r="L239" s="33">
        <f t="shared" si="5"/>
        <v>-3124890.1449999991</v>
      </c>
    </row>
    <row r="240" spans="1:12">
      <c r="A240" s="11"/>
      <c r="B240" s="11"/>
      <c r="C240" s="12"/>
      <c r="D240" s="23" t="s">
        <v>509</v>
      </c>
      <c r="E240" s="12" t="s">
        <v>956</v>
      </c>
      <c r="F240" s="12"/>
      <c r="G240" s="11">
        <v>45407</v>
      </c>
      <c r="H240" s="23" t="s">
        <v>439</v>
      </c>
      <c r="I240" s="12"/>
      <c r="J240" s="25">
        <v>-1914.921</v>
      </c>
      <c r="K240" s="13"/>
      <c r="L240" s="33">
        <f t="shared" si="5"/>
        <v>-3126805.0659999992</v>
      </c>
    </row>
    <row r="241" spans="1:12">
      <c r="A241" s="11"/>
      <c r="B241" s="11"/>
      <c r="C241" s="12"/>
      <c r="D241" s="23" t="s">
        <v>933</v>
      </c>
      <c r="E241" s="12" t="s">
        <v>957</v>
      </c>
      <c r="F241" s="11">
        <v>45470</v>
      </c>
      <c r="G241" s="11">
        <v>45470</v>
      </c>
      <c r="H241" s="23" t="s">
        <v>746</v>
      </c>
      <c r="I241" s="12"/>
      <c r="J241" s="25">
        <v>-64265.177000000003</v>
      </c>
      <c r="K241" s="13"/>
      <c r="L241" s="33">
        <f t="shared" si="5"/>
        <v>-3191070.2429999993</v>
      </c>
    </row>
    <row r="242" spans="1:12">
      <c r="A242" s="11"/>
      <c r="B242" s="11"/>
      <c r="C242" s="12"/>
      <c r="D242" s="23" t="s">
        <v>891</v>
      </c>
      <c r="E242" t="s">
        <v>958</v>
      </c>
      <c r="F242" s="11">
        <v>45468</v>
      </c>
      <c r="G242" s="11">
        <v>45468</v>
      </c>
      <c r="H242" s="23" t="s">
        <v>857</v>
      </c>
      <c r="I242" s="12"/>
      <c r="J242" s="48">
        <v>-130</v>
      </c>
      <c r="K242" s="13"/>
      <c r="L242" s="33">
        <f t="shared" si="5"/>
        <v>-3191200.2429999993</v>
      </c>
    </row>
    <row r="243" spans="1:12">
      <c r="A243" s="11"/>
      <c r="B243" s="11"/>
      <c r="C243" s="12"/>
      <c r="D243" s="23" t="s">
        <v>753</v>
      </c>
      <c r="E243" t="s">
        <v>959</v>
      </c>
      <c r="F243" s="12"/>
      <c r="G243" s="11">
        <v>45457</v>
      </c>
      <c r="H243" s="23" t="s">
        <v>739</v>
      </c>
      <c r="I243" s="12"/>
      <c r="J243" s="25">
        <v>-2512.63</v>
      </c>
      <c r="K243" s="13"/>
      <c r="L243" s="33">
        <f t="shared" si="5"/>
        <v>-3193712.8729999992</v>
      </c>
    </row>
    <row r="244" spans="1:12">
      <c r="A244" s="11"/>
      <c r="B244" s="11"/>
      <c r="C244" s="12"/>
      <c r="D244" s="23" t="s">
        <v>640</v>
      </c>
      <c r="E244" t="s">
        <v>961</v>
      </c>
      <c r="F244" s="11">
        <v>45458</v>
      </c>
      <c r="G244" s="11">
        <v>45453</v>
      </c>
      <c r="H244" s="23" t="s">
        <v>600</v>
      </c>
      <c r="I244" s="12"/>
      <c r="J244" s="25">
        <v>-1959.287</v>
      </c>
      <c r="K244" s="13"/>
      <c r="L244" s="33">
        <f t="shared" si="5"/>
        <v>-3195672.1599999992</v>
      </c>
    </row>
    <row r="245" spans="1:12">
      <c r="A245" s="36"/>
      <c r="B245" s="36"/>
      <c r="C245" s="37"/>
      <c r="D245" s="38" t="s">
        <v>659</v>
      </c>
      <c r="E245" s="49" t="s">
        <v>960</v>
      </c>
      <c r="F245" s="36">
        <v>45458</v>
      </c>
      <c r="G245" s="36">
        <v>45453</v>
      </c>
      <c r="H245" s="38" t="s">
        <v>600</v>
      </c>
      <c r="I245" s="37"/>
      <c r="J245" s="39">
        <v>-1088.933</v>
      </c>
      <c r="K245" s="40"/>
      <c r="L245" s="33">
        <f t="shared" si="5"/>
        <v>-3196761.0929999994</v>
      </c>
    </row>
    <row r="246" spans="1:12">
      <c r="A246" s="11"/>
      <c r="B246" s="11"/>
      <c r="C246" s="12"/>
      <c r="D246" s="23" t="s">
        <v>986</v>
      </c>
      <c r="E246" s="12" t="s">
        <v>997</v>
      </c>
      <c r="F246" s="11">
        <v>45474</v>
      </c>
      <c r="G246" s="11">
        <v>45471</v>
      </c>
      <c r="H246" s="23" t="s">
        <v>459</v>
      </c>
      <c r="I246" s="12"/>
      <c r="J246" s="25">
        <v>-2478.2820000000002</v>
      </c>
      <c r="K246" s="13"/>
      <c r="L246" s="33">
        <f t="shared" si="5"/>
        <v>-3199239.3749999995</v>
      </c>
    </row>
    <row r="247" spans="1:12">
      <c r="A247" s="12" t="s">
        <v>954</v>
      </c>
      <c r="B247" s="12" t="s">
        <v>954</v>
      </c>
      <c r="C247" s="12" t="s">
        <v>394</v>
      </c>
      <c r="D247" s="12" t="s">
        <v>395</v>
      </c>
      <c r="E247" s="12" t="s">
        <v>962</v>
      </c>
      <c r="F247" s="12" t="s">
        <v>27</v>
      </c>
      <c r="G247" s="12" t="s">
        <v>811</v>
      </c>
      <c r="H247" s="12"/>
      <c r="I247" s="12"/>
      <c r="J247" s="12"/>
      <c r="K247" s="25">
        <v>671600</v>
      </c>
      <c r="L247" s="33">
        <f t="shared" si="5"/>
        <v>-2527639.3749999995</v>
      </c>
    </row>
    <row r="248" spans="1:12">
      <c r="A248" s="11"/>
      <c r="B248" s="11"/>
      <c r="C248" s="12"/>
      <c r="D248" s="23" t="s">
        <v>557</v>
      </c>
      <c r="E248" s="12" t="s">
        <v>998</v>
      </c>
      <c r="F248" s="11">
        <v>45450</v>
      </c>
      <c r="G248" s="11">
        <v>45450</v>
      </c>
      <c r="H248" s="23" t="s">
        <v>437</v>
      </c>
      <c r="I248" s="12"/>
      <c r="J248" s="25">
        <v>-94.757000000000005</v>
      </c>
      <c r="K248" s="13"/>
      <c r="L248" s="33">
        <f t="shared" si="5"/>
        <v>-2527734.1319999998</v>
      </c>
    </row>
    <row r="249" spans="1:12">
      <c r="A249" s="11"/>
      <c r="B249" s="11"/>
      <c r="C249" s="12"/>
      <c r="D249" s="23" t="s">
        <v>919</v>
      </c>
      <c r="E249" s="12" t="s">
        <v>999</v>
      </c>
      <c r="F249" s="11">
        <v>45474</v>
      </c>
      <c r="G249" s="11">
        <v>45469</v>
      </c>
      <c r="H249" s="23" t="s">
        <v>864</v>
      </c>
      <c r="I249" s="12"/>
      <c r="J249" s="25">
        <v>-7181.52</v>
      </c>
      <c r="K249" s="13"/>
      <c r="L249" s="33">
        <f t="shared" si="5"/>
        <v>-2534915.6519999998</v>
      </c>
    </row>
    <row r="250" spans="1:12">
      <c r="A250" s="11"/>
      <c r="B250" s="11"/>
      <c r="C250" s="12"/>
      <c r="D250" s="23" t="s">
        <v>889</v>
      </c>
      <c r="E250" s="12" t="s">
        <v>1000</v>
      </c>
      <c r="F250" s="11">
        <v>45470</v>
      </c>
      <c r="G250" s="11">
        <v>45468</v>
      </c>
      <c r="H250" s="23" t="s">
        <v>456</v>
      </c>
      <c r="I250" s="12"/>
      <c r="J250" s="25">
        <v>-1567.44</v>
      </c>
      <c r="K250" s="13"/>
      <c r="L250" s="33">
        <f t="shared" si="5"/>
        <v>-2536483.0919999997</v>
      </c>
    </row>
    <row r="251" spans="1:12">
      <c r="A251" s="11"/>
      <c r="B251" s="11"/>
      <c r="C251" s="12"/>
      <c r="D251" s="23" t="s">
        <v>890</v>
      </c>
      <c r="E251" s="12" t="s">
        <v>1001</v>
      </c>
      <c r="F251" s="11">
        <v>45470</v>
      </c>
      <c r="G251" s="11">
        <v>45468</v>
      </c>
      <c r="H251" s="23" t="s">
        <v>856</v>
      </c>
      <c r="I251" s="12"/>
      <c r="J251" s="25">
        <v>-629.31100000000004</v>
      </c>
      <c r="K251" s="13"/>
      <c r="L251" s="33">
        <f t="shared" si="5"/>
        <v>-2537112.4029999999</v>
      </c>
    </row>
    <row r="252" spans="1:12">
      <c r="A252" s="11"/>
      <c r="B252" s="11"/>
      <c r="C252" s="12"/>
      <c r="D252" s="23" t="s">
        <v>922</v>
      </c>
      <c r="E252" s="12" t="s">
        <v>1002</v>
      </c>
      <c r="F252" s="11">
        <v>45471</v>
      </c>
      <c r="G252" s="11">
        <v>45469</v>
      </c>
      <c r="H252" s="23" t="s">
        <v>419</v>
      </c>
      <c r="I252" s="12"/>
      <c r="J252" s="25">
        <v>-1519.732</v>
      </c>
      <c r="K252" s="13"/>
      <c r="L252" s="33">
        <f t="shared" si="5"/>
        <v>-2538632.1349999998</v>
      </c>
    </row>
    <row r="253" spans="1:12">
      <c r="A253" s="11"/>
      <c r="B253" s="11"/>
      <c r="C253" s="12"/>
      <c r="D253" s="23" t="s">
        <v>521</v>
      </c>
      <c r="E253" s="12" t="s">
        <v>1003</v>
      </c>
      <c r="F253" s="11">
        <v>45448</v>
      </c>
      <c r="G253" s="11">
        <v>45432</v>
      </c>
      <c r="H253" s="23" t="s">
        <v>446</v>
      </c>
      <c r="I253" s="12"/>
      <c r="J253" s="25">
        <v>-1281.328</v>
      </c>
      <c r="K253" s="13"/>
      <c r="L253" s="33">
        <f t="shared" si="5"/>
        <v>-2539913.463</v>
      </c>
    </row>
    <row r="254" spans="1:12">
      <c r="A254" s="11"/>
      <c r="B254" s="11"/>
      <c r="C254" s="12"/>
      <c r="D254" s="23" t="s">
        <v>915</v>
      </c>
      <c r="E254" s="12" t="s">
        <v>1004</v>
      </c>
      <c r="F254" s="11">
        <v>45471</v>
      </c>
      <c r="G254" s="11">
        <v>45469</v>
      </c>
      <c r="H254" s="23" t="s">
        <v>451</v>
      </c>
      <c r="I254" s="12"/>
      <c r="J254" s="25">
        <v>-14733.727999999999</v>
      </c>
      <c r="K254" s="13"/>
      <c r="L254" s="33">
        <f t="shared" si="5"/>
        <v>-2554647.1910000001</v>
      </c>
    </row>
    <row r="255" spans="1:12">
      <c r="A255" s="11"/>
      <c r="B255" s="11"/>
      <c r="C255" s="12"/>
      <c r="D255" s="23" t="s">
        <v>574</v>
      </c>
      <c r="E255" t="s">
        <v>1005</v>
      </c>
      <c r="F255" s="11">
        <v>45471</v>
      </c>
      <c r="G255" s="11">
        <v>45454</v>
      </c>
      <c r="H255" s="23" t="s">
        <v>474</v>
      </c>
      <c r="I255" s="12"/>
      <c r="J255" s="32">
        <v>-1602.74</v>
      </c>
      <c r="K255" s="13"/>
      <c r="L255" s="33">
        <f t="shared" si="5"/>
        <v>-2556249.9310000003</v>
      </c>
    </row>
    <row r="256" spans="1:12">
      <c r="A256" s="11"/>
      <c r="B256" s="11"/>
      <c r="C256" s="12"/>
      <c r="D256" s="23" t="s">
        <v>994</v>
      </c>
      <c r="E256" t="s">
        <v>1006</v>
      </c>
      <c r="F256" s="11">
        <v>45474</v>
      </c>
      <c r="G256" s="11">
        <v>45474</v>
      </c>
      <c r="H256" s="23" t="s">
        <v>746</v>
      </c>
      <c r="I256" s="12"/>
      <c r="J256" s="25">
        <v>-64192.135000000002</v>
      </c>
      <c r="K256" s="13"/>
      <c r="L256" s="33">
        <f t="shared" si="5"/>
        <v>-2620442.0660000001</v>
      </c>
    </row>
    <row r="257" spans="1:12">
      <c r="A257" s="11"/>
      <c r="B257" s="11"/>
      <c r="C257" s="12"/>
      <c r="D257" s="23" t="s">
        <v>762</v>
      </c>
      <c r="E257" s="12" t="s">
        <v>1007</v>
      </c>
      <c r="F257" s="11">
        <v>45471</v>
      </c>
      <c r="G257" s="11">
        <v>45457</v>
      </c>
      <c r="H257" s="23" t="s">
        <v>744</v>
      </c>
      <c r="I257" s="12"/>
      <c r="J257" s="25">
        <v>-3808.62</v>
      </c>
      <c r="K257" s="13"/>
      <c r="L257" s="33">
        <f t="shared" si="5"/>
        <v>-2624250.6860000002</v>
      </c>
    </row>
    <row r="258" spans="1:12">
      <c r="A258" s="11"/>
      <c r="B258" s="11"/>
      <c r="C258" s="12"/>
      <c r="D258" s="23" t="s">
        <v>772</v>
      </c>
      <c r="E258" s="12" t="s">
        <v>1008</v>
      </c>
      <c r="F258" s="11">
        <v>45471</v>
      </c>
      <c r="G258" s="11">
        <v>45457</v>
      </c>
      <c r="H258" s="23" t="s">
        <v>747</v>
      </c>
      <c r="I258" s="12"/>
      <c r="J258" s="25">
        <v>-1298.9100000000001</v>
      </c>
      <c r="K258" s="13"/>
      <c r="L258" s="33">
        <f t="shared" si="5"/>
        <v>-2625549.5960000004</v>
      </c>
    </row>
    <row r="259" spans="1:12">
      <c r="A259" s="11"/>
      <c r="B259" s="11"/>
      <c r="C259" s="12"/>
      <c r="D259" s="23" t="s">
        <v>925</v>
      </c>
      <c r="E259" s="12" t="s">
        <v>1009</v>
      </c>
      <c r="F259" s="11">
        <v>45469</v>
      </c>
      <c r="G259" s="11">
        <v>45469</v>
      </c>
      <c r="H259" s="23" t="s">
        <v>866</v>
      </c>
      <c r="I259" s="12"/>
      <c r="J259" s="25">
        <v>-311.82299999999998</v>
      </c>
      <c r="K259" s="13"/>
      <c r="L259" s="33">
        <f t="shared" si="5"/>
        <v>-2625861.4190000002</v>
      </c>
    </row>
    <row r="260" spans="1:12">
      <c r="A260" s="12" t="s">
        <v>1010</v>
      </c>
      <c r="B260" s="12" t="s">
        <v>1011</v>
      </c>
      <c r="C260" s="12" t="s">
        <v>1012</v>
      </c>
      <c r="D260" s="12" t="s">
        <v>1013</v>
      </c>
      <c r="E260" s="12" t="s">
        <v>1014</v>
      </c>
      <c r="F260" s="12" t="s">
        <v>27</v>
      </c>
      <c r="G260" s="12"/>
      <c r="H260" s="12" t="s">
        <v>28</v>
      </c>
      <c r="I260" s="12"/>
      <c r="J260" s="12"/>
      <c r="K260" s="25">
        <v>50000</v>
      </c>
      <c r="L260" s="33">
        <f t="shared" si="5"/>
        <v>-2575861.4190000002</v>
      </c>
    </row>
    <row r="261" spans="1:12">
      <c r="A261" s="11"/>
      <c r="B261" s="11"/>
      <c r="C261" s="12"/>
      <c r="D261" s="23" t="s">
        <v>886</v>
      </c>
      <c r="E261" s="47" t="s">
        <v>1015</v>
      </c>
      <c r="F261" s="11">
        <v>45468</v>
      </c>
      <c r="G261" s="11">
        <v>45468</v>
      </c>
      <c r="H261" s="23" t="s">
        <v>855</v>
      </c>
      <c r="I261" s="12"/>
      <c r="J261" s="25">
        <v>-4867.84</v>
      </c>
      <c r="K261" s="13"/>
      <c r="L261" s="33">
        <f t="shared" si="5"/>
        <v>-2580729.2590000001</v>
      </c>
    </row>
    <row r="262" spans="1:12">
      <c r="A262" s="12" t="s">
        <v>1016</v>
      </c>
      <c r="B262" s="12" t="s">
        <v>1016</v>
      </c>
      <c r="C262" s="12" t="s">
        <v>394</v>
      </c>
      <c r="D262" s="12" t="s">
        <v>395</v>
      </c>
      <c r="E262" s="12" t="s">
        <v>1017</v>
      </c>
      <c r="F262" s="12" t="s">
        <v>27</v>
      </c>
      <c r="G262" s="12" t="s">
        <v>811</v>
      </c>
      <c r="H262" s="12"/>
      <c r="I262" s="12"/>
      <c r="J262" s="12"/>
      <c r="K262" s="25">
        <v>335800</v>
      </c>
      <c r="L262" s="33">
        <f t="shared" si="5"/>
        <v>-2244929.2590000001</v>
      </c>
    </row>
    <row r="263" spans="1:12">
      <c r="A263" s="12" t="s">
        <v>1016</v>
      </c>
      <c r="B263" s="12" t="s">
        <v>955</v>
      </c>
      <c r="C263" s="12" t="s">
        <v>1018</v>
      </c>
      <c r="D263" s="12"/>
      <c r="E263" s="12" t="s">
        <v>1019</v>
      </c>
      <c r="F263" s="12" t="s">
        <v>1020</v>
      </c>
      <c r="G263" s="12"/>
      <c r="H263" s="12"/>
      <c r="I263" s="12"/>
      <c r="J263" s="25">
        <v>-4785</v>
      </c>
      <c r="K263" s="12"/>
      <c r="L263" s="33">
        <f t="shared" si="5"/>
        <v>-2249714.2590000001</v>
      </c>
    </row>
    <row r="264" spans="1:12">
      <c r="A264" s="12" t="s">
        <v>1016</v>
      </c>
      <c r="B264" s="12" t="s">
        <v>955</v>
      </c>
      <c r="C264" s="12" t="s">
        <v>1018</v>
      </c>
      <c r="D264" s="12"/>
      <c r="E264" s="12" t="s">
        <v>1021</v>
      </c>
      <c r="F264" s="12" t="s">
        <v>1020</v>
      </c>
      <c r="G264" s="12"/>
      <c r="H264" s="12"/>
      <c r="I264" s="12"/>
      <c r="J264" s="25">
        <v>-1595</v>
      </c>
      <c r="K264" s="12"/>
      <c r="L264" s="33">
        <f t="shared" si="5"/>
        <v>-2251309.2590000001</v>
      </c>
    </row>
    <row r="265" spans="1:12">
      <c r="A265" s="11"/>
      <c r="B265" s="11"/>
      <c r="C265" s="12"/>
      <c r="D265" s="23" t="s">
        <v>929</v>
      </c>
      <c r="E265" s="12" t="s">
        <v>1022</v>
      </c>
      <c r="F265" s="11">
        <v>45470</v>
      </c>
      <c r="G265" s="11">
        <v>45470</v>
      </c>
      <c r="H265" s="23" t="s">
        <v>869</v>
      </c>
      <c r="I265" s="12"/>
      <c r="J265" s="25">
        <v>-960</v>
      </c>
      <c r="K265" s="13"/>
      <c r="L265" s="33">
        <f t="shared" si="5"/>
        <v>-2252269.2590000001</v>
      </c>
    </row>
    <row r="266" spans="1:12">
      <c r="A266" s="12" t="s">
        <v>1016</v>
      </c>
      <c r="B266" s="12" t="s">
        <v>955</v>
      </c>
      <c r="C266" s="12" t="s">
        <v>1023</v>
      </c>
      <c r="D266" s="12"/>
      <c r="E266" s="12" t="s">
        <v>1024</v>
      </c>
      <c r="F266" s="11">
        <v>45471</v>
      </c>
      <c r="G266" s="11">
        <v>45471</v>
      </c>
      <c r="H266" s="47" t="s">
        <v>1025</v>
      </c>
      <c r="I266" s="12"/>
      <c r="J266" s="25">
        <v>-14496</v>
      </c>
      <c r="K266" s="12"/>
      <c r="L266" s="33">
        <f t="shared" si="5"/>
        <v>-2266765.2590000001</v>
      </c>
    </row>
    <row r="267" spans="1:12">
      <c r="A267" s="11"/>
      <c r="B267" s="11"/>
      <c r="C267" s="12"/>
      <c r="D267" s="23" t="s">
        <v>971</v>
      </c>
      <c r="E267" t="s">
        <v>1026</v>
      </c>
      <c r="F267" s="11">
        <v>45471</v>
      </c>
      <c r="G267" s="11">
        <v>45471</v>
      </c>
      <c r="H267" s="23" t="s">
        <v>746</v>
      </c>
      <c r="I267" s="12"/>
      <c r="J267" s="25">
        <v>-32570.753000000001</v>
      </c>
      <c r="K267" s="13"/>
      <c r="L267" s="33">
        <f t="shared" si="5"/>
        <v>-2299336.0120000001</v>
      </c>
    </row>
    <row r="268" spans="1:12">
      <c r="A268" s="11"/>
      <c r="B268" s="11"/>
      <c r="C268" s="12"/>
      <c r="D268" s="23" t="s">
        <v>503</v>
      </c>
      <c r="E268" t="s">
        <v>1027</v>
      </c>
      <c r="F268" s="50">
        <v>45468</v>
      </c>
      <c r="G268" s="11">
        <v>45379</v>
      </c>
      <c r="H268" s="23" t="s">
        <v>433</v>
      </c>
      <c r="I268" s="12"/>
      <c r="J268" s="25">
        <v>-34668.120000000003</v>
      </c>
      <c r="K268" s="13"/>
      <c r="L268" s="33">
        <f t="shared" si="5"/>
        <v>-2334004.1320000002</v>
      </c>
    </row>
    <row r="269" spans="1:12">
      <c r="A269" s="11"/>
      <c r="B269" s="11"/>
      <c r="C269" s="12"/>
      <c r="D269" s="23" t="s">
        <v>935</v>
      </c>
      <c r="E269" t="s">
        <v>1028</v>
      </c>
      <c r="F269" s="11">
        <v>45470</v>
      </c>
      <c r="G269" s="11">
        <v>45470</v>
      </c>
      <c r="H269" s="23" t="s">
        <v>746</v>
      </c>
      <c r="I269" s="12"/>
      <c r="J269" s="25">
        <v>-30619.819</v>
      </c>
      <c r="K269" s="13"/>
      <c r="L269" s="33">
        <f t="shared" si="5"/>
        <v>-2364623.9510000004</v>
      </c>
    </row>
    <row r="270" spans="1:12">
      <c r="A270" s="36"/>
      <c r="B270" s="36"/>
      <c r="C270" s="37"/>
      <c r="D270" s="38" t="s">
        <v>932</v>
      </c>
      <c r="E270" t="s">
        <v>1029</v>
      </c>
      <c r="F270" s="36">
        <v>45470</v>
      </c>
      <c r="G270" s="36">
        <v>45470</v>
      </c>
      <c r="H270" s="38" t="s">
        <v>440</v>
      </c>
      <c r="I270" s="37"/>
      <c r="J270" s="39">
        <v>-4730.1210000000001</v>
      </c>
      <c r="K270" s="40"/>
      <c r="L270" s="33">
        <f t="shared" si="5"/>
        <v>-2369354.0720000002</v>
      </c>
    </row>
    <row r="271" spans="1:12">
      <c r="A271" s="12" t="s">
        <v>1016</v>
      </c>
      <c r="B271" s="12" t="s">
        <v>955</v>
      </c>
      <c r="C271" s="12" t="s">
        <v>377</v>
      </c>
      <c r="D271" s="12" t="s">
        <v>1030</v>
      </c>
      <c r="E271" s="12" t="s">
        <v>1031</v>
      </c>
      <c r="F271" s="12" t="s">
        <v>1032</v>
      </c>
      <c r="G271" s="12"/>
      <c r="H271" s="47" t="s">
        <v>1035</v>
      </c>
      <c r="I271" s="12"/>
      <c r="J271" s="25">
        <v>-49583.54</v>
      </c>
      <c r="K271" s="12"/>
      <c r="L271" s="33">
        <f t="shared" si="5"/>
        <v>-2418937.6120000002</v>
      </c>
    </row>
    <row r="272" spans="1:12">
      <c r="A272" s="12" t="s">
        <v>1016</v>
      </c>
      <c r="B272" s="12" t="s">
        <v>955</v>
      </c>
      <c r="C272" s="12" t="s">
        <v>377</v>
      </c>
      <c r="D272" s="12" t="s">
        <v>1033</v>
      </c>
      <c r="E272" s="12" t="s">
        <v>1034</v>
      </c>
      <c r="F272" s="12" t="s">
        <v>1032</v>
      </c>
      <c r="G272" s="12"/>
      <c r="H272" s="47" t="s">
        <v>1035</v>
      </c>
      <c r="I272" s="12"/>
      <c r="J272" s="25">
        <v>-201763.80300000001</v>
      </c>
      <c r="K272" s="12"/>
      <c r="L272" s="33">
        <f t="shared" si="5"/>
        <v>-2620701.415</v>
      </c>
    </row>
    <row r="273" spans="1:12">
      <c r="A273" s="11"/>
      <c r="B273" s="11"/>
      <c r="C273" s="12"/>
      <c r="D273" s="23" t="s">
        <v>914</v>
      </c>
      <c r="E273" s="12" t="s">
        <v>1036</v>
      </c>
      <c r="F273" s="11">
        <v>45470</v>
      </c>
      <c r="G273" s="11">
        <v>45469</v>
      </c>
      <c r="H273" s="23" t="s">
        <v>440</v>
      </c>
      <c r="I273" s="12"/>
      <c r="J273" s="25">
        <v>-1956.646</v>
      </c>
      <c r="K273" s="13"/>
      <c r="L273" s="33">
        <f t="shared" si="5"/>
        <v>-2622658.0610000002</v>
      </c>
    </row>
    <row r="274" spans="1:12">
      <c r="A274" s="11"/>
      <c r="B274" s="11"/>
      <c r="C274" s="12"/>
      <c r="D274" s="23" t="s">
        <v>913</v>
      </c>
      <c r="E274" s="12" t="s">
        <v>1037</v>
      </c>
      <c r="F274" s="11">
        <v>45470</v>
      </c>
      <c r="G274" s="11">
        <v>45469</v>
      </c>
      <c r="H274" s="23" t="s">
        <v>464</v>
      </c>
      <c r="I274" s="12"/>
      <c r="J274" s="25">
        <v>-348.39</v>
      </c>
      <c r="K274" s="13"/>
      <c r="L274" s="33">
        <f t="shared" si="5"/>
        <v>-2623006.4510000004</v>
      </c>
    </row>
    <row r="275" spans="1:12">
      <c r="A275" s="11"/>
      <c r="B275" s="11"/>
      <c r="C275" s="12"/>
      <c r="D275" s="23" t="s">
        <v>892</v>
      </c>
      <c r="E275" t="s">
        <v>1038</v>
      </c>
      <c r="F275" s="11">
        <v>45470</v>
      </c>
      <c r="G275" s="11">
        <v>45468</v>
      </c>
      <c r="H275" s="23" t="s">
        <v>440</v>
      </c>
      <c r="I275" s="12"/>
      <c r="J275" s="25">
        <v>-1244.876</v>
      </c>
      <c r="K275" s="13"/>
      <c r="L275" s="33">
        <f t="shared" si="5"/>
        <v>-2624251.3270000005</v>
      </c>
    </row>
    <row r="276" spans="1:12">
      <c r="A276" s="11"/>
      <c r="B276" s="11"/>
      <c r="C276" s="12"/>
      <c r="D276" s="23" t="s">
        <v>908</v>
      </c>
      <c r="E276" t="s">
        <v>1039</v>
      </c>
      <c r="F276" s="11">
        <v>45470</v>
      </c>
      <c r="G276" s="11">
        <v>45469</v>
      </c>
      <c r="H276" s="23" t="s">
        <v>861</v>
      </c>
      <c r="I276" s="12"/>
      <c r="J276" s="25">
        <v>-9355.5</v>
      </c>
      <c r="K276" s="13"/>
      <c r="L276" s="33">
        <f t="shared" si="5"/>
        <v>-2633606.8270000005</v>
      </c>
    </row>
    <row r="277" spans="1:12">
      <c r="A277" s="11"/>
      <c r="B277" s="11"/>
      <c r="C277" s="12"/>
      <c r="D277" s="23" t="s">
        <v>750</v>
      </c>
      <c r="E277" s="12" t="s">
        <v>1040</v>
      </c>
      <c r="F277" s="12"/>
      <c r="G277" s="11">
        <v>45457</v>
      </c>
      <c r="H277" s="23" t="s">
        <v>738</v>
      </c>
      <c r="I277" s="12"/>
      <c r="J277" s="25">
        <v>-7274.8140000000003</v>
      </c>
      <c r="K277" s="13"/>
      <c r="L277" s="33">
        <f t="shared" si="5"/>
        <v>-2640881.6410000003</v>
      </c>
    </row>
    <row r="278" spans="1:12">
      <c r="A278" s="12" t="s">
        <v>1016</v>
      </c>
      <c r="B278" s="12" t="s">
        <v>1010</v>
      </c>
      <c r="C278" s="12" t="s">
        <v>1041</v>
      </c>
      <c r="D278" s="12" t="s">
        <v>1042</v>
      </c>
      <c r="E278" s="12" t="s">
        <v>1043</v>
      </c>
      <c r="F278" s="12" t="s">
        <v>27</v>
      </c>
      <c r="G278" s="12"/>
      <c r="H278" s="12" t="s">
        <v>310</v>
      </c>
      <c r="I278" s="12"/>
      <c r="J278" s="12"/>
      <c r="K278" s="25">
        <v>6000</v>
      </c>
      <c r="L278" s="33">
        <f t="shared" si="5"/>
        <v>-2634881.6410000003</v>
      </c>
    </row>
    <row r="279" spans="1:12">
      <c r="A279" s="12" t="s">
        <v>1016</v>
      </c>
      <c r="B279" s="12" t="s">
        <v>1010</v>
      </c>
      <c r="C279" s="12" t="s">
        <v>1044</v>
      </c>
      <c r="D279" s="12" t="s">
        <v>1045</v>
      </c>
      <c r="E279" s="12" t="s">
        <v>1046</v>
      </c>
      <c r="F279" s="12" t="s">
        <v>27</v>
      </c>
      <c r="G279" s="12"/>
      <c r="H279" s="12" t="s">
        <v>300</v>
      </c>
      <c r="I279" s="12"/>
      <c r="J279" s="12"/>
      <c r="K279" s="25">
        <v>20000</v>
      </c>
      <c r="L279" s="33">
        <f t="shared" si="5"/>
        <v>-2614881.6410000003</v>
      </c>
    </row>
    <row r="280" spans="1:12">
      <c r="A280" s="12" t="s">
        <v>1016</v>
      </c>
      <c r="B280" s="12" t="s">
        <v>1010</v>
      </c>
      <c r="C280" s="12" t="s">
        <v>1047</v>
      </c>
      <c r="D280" s="12" t="s">
        <v>1048</v>
      </c>
      <c r="E280" s="12" t="s">
        <v>1049</v>
      </c>
      <c r="F280" s="12" t="s">
        <v>27</v>
      </c>
      <c r="G280" s="12"/>
      <c r="H280" s="12" t="s">
        <v>285</v>
      </c>
      <c r="I280" s="12"/>
      <c r="J280" s="12"/>
      <c r="K280" s="25">
        <v>160000</v>
      </c>
      <c r="L280" s="33">
        <f t="shared" si="5"/>
        <v>-2454881.6410000003</v>
      </c>
    </row>
    <row r="281" spans="1:12">
      <c r="A281" s="12" t="s">
        <v>954</v>
      </c>
      <c r="B281" s="12" t="s">
        <v>955</v>
      </c>
      <c r="C281" s="12" t="s">
        <v>1050</v>
      </c>
      <c r="D281" s="12" t="s">
        <v>1051</v>
      </c>
      <c r="E281" s="12" t="s">
        <v>1052</v>
      </c>
      <c r="F281" s="12" t="s">
        <v>27</v>
      </c>
      <c r="G281" s="12"/>
      <c r="H281" s="12" t="s">
        <v>310</v>
      </c>
      <c r="I281" s="12"/>
      <c r="J281" s="12"/>
      <c r="K281" s="25">
        <v>13000</v>
      </c>
      <c r="L281" s="33">
        <f t="shared" si="5"/>
        <v>-2441881.6410000003</v>
      </c>
    </row>
    <row r="282" spans="1:12">
      <c r="A282" s="12" t="s">
        <v>954</v>
      </c>
      <c r="B282" s="12" t="s">
        <v>955</v>
      </c>
      <c r="C282" s="12" t="s">
        <v>1053</v>
      </c>
      <c r="D282" s="12" t="s">
        <v>1054</v>
      </c>
      <c r="E282" s="12" t="s">
        <v>1055</v>
      </c>
      <c r="F282" s="12" t="s">
        <v>27</v>
      </c>
      <c r="G282" s="12"/>
      <c r="H282" s="12" t="s">
        <v>300</v>
      </c>
      <c r="I282" s="12"/>
      <c r="J282" s="12"/>
      <c r="K282" s="25">
        <v>11000</v>
      </c>
      <c r="L282" s="33">
        <f t="shared" si="5"/>
        <v>-2430881.6410000003</v>
      </c>
    </row>
    <row r="283" spans="1:12">
      <c r="A283" s="11"/>
      <c r="B283" s="11"/>
      <c r="C283" s="12"/>
      <c r="D283" s="23" t="s">
        <v>899</v>
      </c>
      <c r="E283" s="12"/>
      <c r="F283" s="11">
        <v>45469</v>
      </c>
      <c r="G283" s="11">
        <v>45469</v>
      </c>
      <c r="H283" s="23" t="s">
        <v>729</v>
      </c>
      <c r="I283" s="12"/>
      <c r="J283" s="25">
        <v>-288325.41499999998</v>
      </c>
      <c r="K283" s="13"/>
      <c r="L283" s="33">
        <f t="shared" si="5"/>
        <v>-2719207.0560000003</v>
      </c>
    </row>
    <row r="284" spans="1:12">
      <c r="A284" s="12" t="s">
        <v>954</v>
      </c>
      <c r="B284" s="12" t="s">
        <v>955</v>
      </c>
      <c r="C284" s="12" t="s">
        <v>1056</v>
      </c>
      <c r="D284" s="12" t="s">
        <v>1057</v>
      </c>
      <c r="E284" s="12" t="s">
        <v>1058</v>
      </c>
      <c r="F284" s="12" t="s">
        <v>27</v>
      </c>
      <c r="G284" s="12"/>
      <c r="H284" s="12" t="s">
        <v>290</v>
      </c>
      <c r="I284" s="12"/>
      <c r="J284" s="12"/>
      <c r="K284" s="25">
        <v>47000</v>
      </c>
      <c r="L284" s="33">
        <f t="shared" si="5"/>
        <v>-2672207.0560000003</v>
      </c>
    </row>
    <row r="285" spans="1:12">
      <c r="A285" s="12" t="s">
        <v>954</v>
      </c>
      <c r="B285" s="12" t="s">
        <v>1059</v>
      </c>
      <c r="C285" s="12" t="s">
        <v>1060</v>
      </c>
      <c r="D285" s="12" t="s">
        <v>1061</v>
      </c>
      <c r="E285" s="12" t="s">
        <v>1062</v>
      </c>
      <c r="F285" s="12" t="s">
        <v>1063</v>
      </c>
      <c r="G285" s="12"/>
      <c r="H285" s="12" t="s">
        <v>1064</v>
      </c>
      <c r="I285" s="12"/>
      <c r="J285" s="12">
        <v>-549.59100000000001</v>
      </c>
      <c r="K285" s="12"/>
      <c r="L285" s="33">
        <f t="shared" si="5"/>
        <v>-2672756.6470000003</v>
      </c>
    </row>
    <row r="286" spans="1:12">
      <c r="A286" s="25" t="s">
        <v>954</v>
      </c>
      <c r="B286" s="25" t="s">
        <v>1059</v>
      </c>
      <c r="C286" s="25" t="s">
        <v>1067</v>
      </c>
      <c r="D286" s="25" t="s">
        <v>1066</v>
      </c>
      <c r="E286" s="25" t="s">
        <v>1065</v>
      </c>
      <c r="F286" s="25" t="s">
        <v>92</v>
      </c>
      <c r="G286" s="25" t="s">
        <v>811</v>
      </c>
      <c r="H286" s="25" t="s">
        <v>16</v>
      </c>
      <c r="I286" s="25"/>
      <c r="J286" s="25">
        <v>-962</v>
      </c>
      <c r="K286" s="25"/>
      <c r="L286" s="33">
        <f t="shared" si="5"/>
        <v>-2673718.6470000003</v>
      </c>
    </row>
    <row r="287" spans="1:12">
      <c r="A287" s="11"/>
      <c r="B287" s="11"/>
      <c r="C287" s="12"/>
      <c r="D287" s="23" t="s">
        <v>548</v>
      </c>
      <c r="E287" t="s">
        <v>1068</v>
      </c>
      <c r="F287" s="12"/>
      <c r="G287" s="11">
        <v>45447</v>
      </c>
      <c r="H287" s="23" t="s">
        <v>458</v>
      </c>
      <c r="I287" s="12"/>
      <c r="J287" s="25">
        <v>-1352.3409999999999</v>
      </c>
      <c r="K287" s="13"/>
      <c r="L287" s="33">
        <f t="shared" si="5"/>
        <v>-2675070.9880000004</v>
      </c>
    </row>
    <row r="288" spans="1:12">
      <c r="A288" s="11"/>
      <c r="B288" s="11"/>
      <c r="C288" s="12"/>
      <c r="D288" s="23" t="s">
        <v>884</v>
      </c>
      <c r="E288" t="s">
        <v>1069</v>
      </c>
      <c r="F288" s="11">
        <v>45467</v>
      </c>
      <c r="G288" s="11">
        <v>45467</v>
      </c>
      <c r="H288" s="23" t="s">
        <v>853</v>
      </c>
      <c r="I288" s="12"/>
      <c r="J288" s="25">
        <v>-18826.038</v>
      </c>
      <c r="K288" s="13"/>
      <c r="L288" s="33">
        <f t="shared" si="5"/>
        <v>-2693897.0260000005</v>
      </c>
    </row>
    <row r="289" spans="1:12">
      <c r="A289" s="11"/>
      <c r="B289" s="11"/>
      <c r="C289" s="12"/>
      <c r="D289" s="23" t="s">
        <v>565</v>
      </c>
      <c r="E289" t="s">
        <v>1070</v>
      </c>
      <c r="F289" s="11">
        <v>45461</v>
      </c>
      <c r="G289" s="11">
        <v>45454</v>
      </c>
      <c r="H289" s="23" t="s">
        <v>469</v>
      </c>
      <c r="I289" s="12"/>
      <c r="J289" s="25">
        <v>-2120.9760000000001</v>
      </c>
      <c r="K289" s="13"/>
      <c r="L289" s="33">
        <f t="shared" si="5"/>
        <v>-2696018.0020000003</v>
      </c>
    </row>
    <row r="290" spans="1:12">
      <c r="A290" s="36"/>
      <c r="B290" s="36"/>
      <c r="C290" s="37"/>
      <c r="D290" s="38" t="s">
        <v>893</v>
      </c>
      <c r="E290" t="s">
        <v>1071</v>
      </c>
      <c r="F290" s="36">
        <v>45469</v>
      </c>
      <c r="G290" s="36">
        <v>45469</v>
      </c>
      <c r="H290" s="38" t="s">
        <v>421</v>
      </c>
      <c r="I290" s="37"/>
      <c r="J290" s="39">
        <v>-1113.8</v>
      </c>
      <c r="K290" s="40"/>
      <c r="L290" s="33">
        <f t="shared" si="5"/>
        <v>-2697131.8020000001</v>
      </c>
    </row>
    <row r="291" spans="1:12">
      <c r="A291" s="12" t="s">
        <v>954</v>
      </c>
      <c r="B291" s="12" t="s">
        <v>955</v>
      </c>
      <c r="C291" s="12" t="s">
        <v>1072</v>
      </c>
      <c r="D291" s="12" t="s">
        <v>1073</v>
      </c>
      <c r="E291" s="12" t="s">
        <v>1074</v>
      </c>
      <c r="F291" s="12" t="s">
        <v>27</v>
      </c>
      <c r="G291" s="12"/>
      <c r="H291" s="12" t="s">
        <v>295</v>
      </c>
      <c r="I291" s="12"/>
      <c r="J291" s="12"/>
      <c r="K291" s="25">
        <v>13000</v>
      </c>
      <c r="L291" s="33">
        <f t="shared" si="5"/>
        <v>-2684131.8020000001</v>
      </c>
    </row>
    <row r="292" spans="1:12">
      <c r="A292" s="12" t="s">
        <v>954</v>
      </c>
      <c r="B292" s="12" t="s">
        <v>955</v>
      </c>
      <c r="C292" s="12" t="s">
        <v>1075</v>
      </c>
      <c r="D292" s="12" t="s">
        <v>1076</v>
      </c>
      <c r="E292" s="12" t="s">
        <v>1077</v>
      </c>
      <c r="F292" s="12" t="s">
        <v>27</v>
      </c>
      <c r="G292" s="12"/>
      <c r="H292" s="12" t="s">
        <v>305</v>
      </c>
      <c r="I292" s="12"/>
      <c r="J292" s="12"/>
      <c r="K292" s="25">
        <v>3000</v>
      </c>
      <c r="L292" s="33">
        <f t="shared" si="5"/>
        <v>-2681131.8020000001</v>
      </c>
    </row>
    <row r="293" spans="1:12">
      <c r="A293" s="12" t="s">
        <v>954</v>
      </c>
      <c r="B293" s="12" t="s">
        <v>955</v>
      </c>
      <c r="C293" s="12" t="s">
        <v>1078</v>
      </c>
      <c r="D293" s="12" t="s">
        <v>1079</v>
      </c>
      <c r="E293" s="12" t="s">
        <v>1080</v>
      </c>
      <c r="F293" s="12" t="s">
        <v>27</v>
      </c>
      <c r="G293" s="12"/>
      <c r="H293" s="12" t="s">
        <v>285</v>
      </c>
      <c r="I293" s="12"/>
      <c r="J293" s="12"/>
      <c r="K293" s="25">
        <v>100000</v>
      </c>
      <c r="L293" s="33">
        <f t="shared" si="5"/>
        <v>-2581131.8020000001</v>
      </c>
    </row>
    <row r="294" spans="1:12">
      <c r="A294" s="12" t="s">
        <v>954</v>
      </c>
      <c r="B294" s="12" t="s">
        <v>955</v>
      </c>
      <c r="C294" s="12" t="s">
        <v>1081</v>
      </c>
      <c r="D294" s="12" t="s">
        <v>1082</v>
      </c>
      <c r="E294" s="12" t="s">
        <v>1083</v>
      </c>
      <c r="F294" s="12" t="s">
        <v>27</v>
      </c>
      <c r="G294" s="12"/>
      <c r="H294" s="12" t="s">
        <v>712</v>
      </c>
      <c r="I294" s="12"/>
      <c r="J294" s="12"/>
      <c r="K294" s="25">
        <v>10000</v>
      </c>
      <c r="L294" s="33">
        <f t="shared" si="5"/>
        <v>-2571131.8020000001</v>
      </c>
    </row>
    <row r="295" spans="1:12">
      <c r="A295" s="12" t="s">
        <v>954</v>
      </c>
      <c r="B295" s="12" t="s">
        <v>955</v>
      </c>
      <c r="C295" s="12" t="s">
        <v>1084</v>
      </c>
      <c r="D295" s="12" t="s">
        <v>1085</v>
      </c>
      <c r="E295" s="12" t="s">
        <v>1086</v>
      </c>
      <c r="F295" s="12" t="s">
        <v>27</v>
      </c>
      <c r="G295" s="12"/>
      <c r="H295" s="12" t="s">
        <v>1087</v>
      </c>
      <c r="I295" s="12"/>
      <c r="J295" s="12"/>
      <c r="K295" s="25">
        <v>14466.950999999999</v>
      </c>
      <c r="L295" s="33">
        <f t="shared" si="5"/>
        <v>-2556664.8510000003</v>
      </c>
    </row>
    <row r="296" spans="1:12">
      <c r="A296" s="11"/>
      <c r="B296" s="11"/>
      <c r="C296" s="12"/>
      <c r="D296" s="23" t="s">
        <v>876</v>
      </c>
      <c r="E296" t="s">
        <v>1088</v>
      </c>
      <c r="F296" s="11">
        <v>45468</v>
      </c>
      <c r="G296" s="11">
        <v>45467</v>
      </c>
      <c r="H296" s="23" t="s">
        <v>849</v>
      </c>
      <c r="I296" s="12"/>
      <c r="J296" s="25">
        <v>-418.47199999999998</v>
      </c>
      <c r="K296" s="13"/>
      <c r="L296" s="33">
        <f t="shared" si="5"/>
        <v>-2557083.3230000003</v>
      </c>
    </row>
    <row r="297" spans="1:12">
      <c r="A297" s="11"/>
      <c r="B297" s="11"/>
      <c r="C297" s="12"/>
      <c r="D297" s="23" t="s">
        <v>882</v>
      </c>
      <c r="E297" t="s">
        <v>1089</v>
      </c>
      <c r="F297" s="11">
        <v>45468</v>
      </c>
      <c r="G297" s="11">
        <v>45468</v>
      </c>
      <c r="H297" s="23" t="s">
        <v>851</v>
      </c>
      <c r="I297" s="12"/>
      <c r="J297" s="25">
        <v>-197245.57699999999</v>
      </c>
      <c r="K297" s="13"/>
      <c r="L297" s="33">
        <f t="shared" si="5"/>
        <v>-2754328.9000000004</v>
      </c>
    </row>
    <row r="298" spans="1:12">
      <c r="A298" s="11"/>
      <c r="B298" s="11"/>
      <c r="C298" s="12"/>
      <c r="D298" s="23" t="s">
        <v>676</v>
      </c>
      <c r="E298" t="s">
        <v>1090</v>
      </c>
      <c r="F298" s="11">
        <v>45440</v>
      </c>
      <c r="G298" s="11">
        <v>45468</v>
      </c>
      <c r="H298" s="23" t="s">
        <v>608</v>
      </c>
      <c r="I298" s="12"/>
      <c r="J298" s="25">
        <v>-7326.7309999999998</v>
      </c>
      <c r="K298" s="13"/>
      <c r="L298" s="33">
        <f t="shared" si="5"/>
        <v>-2761655.6310000005</v>
      </c>
    </row>
    <row r="299" spans="1:12">
      <c r="A299" s="11"/>
      <c r="B299" s="11"/>
      <c r="C299" s="12"/>
      <c r="D299" s="23" t="s">
        <v>661</v>
      </c>
      <c r="E299" s="12"/>
      <c r="F299" s="11">
        <v>45436</v>
      </c>
      <c r="G299" s="11">
        <v>45468</v>
      </c>
      <c r="H299" s="23" t="s">
        <v>418</v>
      </c>
      <c r="I299" s="12"/>
      <c r="J299" s="25">
        <v>-579.02</v>
      </c>
      <c r="K299" s="13"/>
      <c r="L299" s="33">
        <f t="shared" ref="L299:L362" si="6">+L298+J299+K299</f>
        <v>-2762234.6510000005</v>
      </c>
    </row>
    <row r="300" spans="1:12">
      <c r="A300" s="11"/>
      <c r="B300" s="11"/>
      <c r="C300" s="12"/>
      <c r="D300" s="23" t="s">
        <v>532</v>
      </c>
      <c r="E300" t="s">
        <v>1091</v>
      </c>
      <c r="F300" s="11">
        <v>45455</v>
      </c>
      <c r="G300" s="11">
        <v>45436</v>
      </c>
      <c r="H300" s="23" t="s">
        <v>452</v>
      </c>
      <c r="I300" s="12"/>
      <c r="J300" s="25">
        <v>-2851.9920000000002</v>
      </c>
      <c r="K300" s="13"/>
      <c r="L300" s="33">
        <f t="shared" si="6"/>
        <v>-2765086.6430000006</v>
      </c>
    </row>
    <row r="301" spans="1:12">
      <c r="A301" s="11"/>
      <c r="B301" s="11"/>
      <c r="C301" s="12"/>
      <c r="D301" s="23" t="s">
        <v>682</v>
      </c>
      <c r="E301" t="s">
        <v>1092</v>
      </c>
      <c r="F301" s="11">
        <v>45441</v>
      </c>
      <c r="G301" s="11">
        <v>45468</v>
      </c>
      <c r="H301" s="23" t="s">
        <v>603</v>
      </c>
      <c r="I301" s="9"/>
      <c r="J301" s="25">
        <v>-7668.2709999999997</v>
      </c>
      <c r="K301" s="10"/>
      <c r="L301" s="33">
        <f t="shared" si="6"/>
        <v>-2772754.9140000008</v>
      </c>
    </row>
    <row r="302" spans="1:12">
      <c r="A302" s="11"/>
      <c r="B302" s="11"/>
      <c r="C302" s="12"/>
      <c r="D302" s="28" t="s">
        <v>837</v>
      </c>
      <c r="E302" t="s">
        <v>1093</v>
      </c>
      <c r="F302" s="29">
        <v>45462</v>
      </c>
      <c r="G302" s="29">
        <v>45462</v>
      </c>
      <c r="H302" s="28" t="s">
        <v>825</v>
      </c>
      <c r="I302" s="12"/>
      <c r="J302" s="30">
        <v>-39540.199999999997</v>
      </c>
      <c r="K302" s="13"/>
      <c r="L302" s="33">
        <f t="shared" si="6"/>
        <v>-2812295.114000001</v>
      </c>
    </row>
    <row r="303" spans="1:12">
      <c r="A303" s="11"/>
      <c r="B303" s="11"/>
      <c r="C303" s="12"/>
      <c r="D303" s="23" t="s">
        <v>544</v>
      </c>
      <c r="E303" t="s">
        <v>1094</v>
      </c>
      <c r="F303" s="12"/>
      <c r="G303" s="11">
        <v>45447</v>
      </c>
      <c r="H303" s="23" t="s">
        <v>450</v>
      </c>
      <c r="I303" s="12"/>
      <c r="J303" s="25">
        <v>-1274.328</v>
      </c>
      <c r="K303" s="13"/>
      <c r="L303" s="33">
        <f t="shared" si="6"/>
        <v>-2813569.4420000012</v>
      </c>
    </row>
    <row r="304" spans="1:12">
      <c r="A304" s="11"/>
      <c r="B304" s="11"/>
      <c r="C304" s="12"/>
      <c r="D304" s="23" t="s">
        <v>782</v>
      </c>
      <c r="E304" t="s">
        <v>1095</v>
      </c>
      <c r="F304" s="11">
        <v>45462</v>
      </c>
      <c r="G304" s="11">
        <v>45461</v>
      </c>
      <c r="H304" s="23" t="s">
        <v>468</v>
      </c>
      <c r="I304" s="12"/>
      <c r="J304" s="25">
        <v>-71600.028000000006</v>
      </c>
      <c r="K304" s="13"/>
      <c r="L304" s="33">
        <f t="shared" si="6"/>
        <v>-2885169.4700000011</v>
      </c>
    </row>
    <row r="305" spans="1:12">
      <c r="A305" s="11"/>
      <c r="B305" s="11"/>
      <c r="C305" s="12"/>
      <c r="D305" s="23" t="s">
        <v>887</v>
      </c>
      <c r="E305" t="s">
        <v>1096</v>
      </c>
      <c r="F305" s="11">
        <v>45468</v>
      </c>
      <c r="G305" s="11">
        <v>45468</v>
      </c>
      <c r="H305" s="23" t="s">
        <v>746</v>
      </c>
      <c r="I305" s="12"/>
      <c r="J305" s="25">
        <v>-29029.383999999998</v>
      </c>
      <c r="K305" s="13"/>
      <c r="L305" s="33">
        <f t="shared" si="6"/>
        <v>-2914198.8540000012</v>
      </c>
    </row>
    <row r="306" spans="1:12">
      <c r="A306" s="11"/>
      <c r="B306" s="11"/>
      <c r="C306" s="12"/>
      <c r="D306" s="23" t="s">
        <v>642</v>
      </c>
      <c r="E306" s="12"/>
      <c r="F306" s="11">
        <v>45434</v>
      </c>
      <c r="G306" s="11">
        <v>45468</v>
      </c>
      <c r="H306" s="23" t="s">
        <v>588</v>
      </c>
      <c r="I306" s="12"/>
      <c r="J306" s="25">
        <v>-12135.42</v>
      </c>
      <c r="K306" s="13"/>
      <c r="L306" s="33">
        <f t="shared" si="6"/>
        <v>-2926334.2740000011</v>
      </c>
    </row>
    <row r="307" spans="1:12">
      <c r="A307" s="11"/>
      <c r="B307" s="11"/>
      <c r="C307" s="12"/>
      <c r="D307" s="23" t="s">
        <v>529</v>
      </c>
      <c r="E307" t="s">
        <v>1097</v>
      </c>
      <c r="F307" s="12"/>
      <c r="G307" s="11">
        <v>45435</v>
      </c>
      <c r="H307" s="23" t="s">
        <v>450</v>
      </c>
      <c r="I307" s="12"/>
      <c r="J307" s="25">
        <v>-1973.9069999999999</v>
      </c>
      <c r="K307" s="13"/>
      <c r="L307" s="33">
        <f t="shared" si="6"/>
        <v>-2928308.1810000013</v>
      </c>
    </row>
    <row r="308" spans="1:12">
      <c r="A308" s="11"/>
      <c r="B308" s="11"/>
      <c r="C308" s="12"/>
      <c r="D308" s="23" t="s">
        <v>657</v>
      </c>
      <c r="E308" t="s">
        <v>1098</v>
      </c>
      <c r="F308" s="11">
        <v>45456</v>
      </c>
      <c r="G308" s="11">
        <v>45468</v>
      </c>
      <c r="H308" s="23" t="s">
        <v>587</v>
      </c>
      <c r="I308" s="12"/>
      <c r="J308" s="25">
        <v>-3147.7620000000002</v>
      </c>
      <c r="K308" s="13"/>
      <c r="L308" s="33">
        <f t="shared" si="6"/>
        <v>-2931455.9430000014</v>
      </c>
    </row>
    <row r="309" spans="1:12">
      <c r="A309" s="11"/>
      <c r="B309" s="11"/>
      <c r="C309" s="12"/>
      <c r="D309" s="23" t="s">
        <v>690</v>
      </c>
      <c r="E309" t="s">
        <v>1099</v>
      </c>
      <c r="F309" s="11">
        <v>45457</v>
      </c>
      <c r="G309" s="11">
        <v>45468</v>
      </c>
      <c r="H309" s="23" t="s">
        <v>605</v>
      </c>
      <c r="I309" s="12"/>
      <c r="J309" s="25">
        <v>-5855.2049999999999</v>
      </c>
      <c r="K309" s="13"/>
      <c r="L309" s="33">
        <f t="shared" si="6"/>
        <v>-2937311.1480000014</v>
      </c>
    </row>
    <row r="310" spans="1:12">
      <c r="A310" s="11"/>
      <c r="B310" s="11"/>
      <c r="C310" s="12"/>
      <c r="D310" s="28" t="s">
        <v>881</v>
      </c>
      <c r="E310" t="s">
        <v>1100</v>
      </c>
      <c r="F310" s="29">
        <v>45468</v>
      </c>
      <c r="G310" s="29">
        <v>45467</v>
      </c>
      <c r="H310" s="28" t="s">
        <v>601</v>
      </c>
      <c r="I310" s="12"/>
      <c r="J310" s="30">
        <v>-27938.052</v>
      </c>
      <c r="K310" s="13"/>
      <c r="L310" s="33">
        <f t="shared" si="6"/>
        <v>-2965249.2000000016</v>
      </c>
    </row>
    <row r="311" spans="1:12">
      <c r="A311" s="11"/>
      <c r="B311" s="11"/>
      <c r="C311" s="12"/>
      <c r="D311" s="28" t="s">
        <v>880</v>
      </c>
      <c r="E311" s="12" t="s">
        <v>1101</v>
      </c>
      <c r="F311" s="29">
        <v>45468</v>
      </c>
      <c r="G311" s="29">
        <v>45467</v>
      </c>
      <c r="H311" s="28" t="s">
        <v>601</v>
      </c>
      <c r="I311" s="12"/>
      <c r="J311" s="30">
        <v>-28704.901999999998</v>
      </c>
      <c r="K311" s="13"/>
      <c r="L311" s="33">
        <f t="shared" si="6"/>
        <v>-2993954.1020000014</v>
      </c>
    </row>
    <row r="312" spans="1:12">
      <c r="A312" s="11"/>
      <c r="B312" s="11"/>
      <c r="C312" s="12"/>
      <c r="D312" s="28" t="s">
        <v>872</v>
      </c>
      <c r="E312" t="s">
        <v>1102</v>
      </c>
      <c r="F312" s="29">
        <v>45468</v>
      </c>
      <c r="G312" s="29">
        <v>45463</v>
      </c>
      <c r="H312" s="28" t="s">
        <v>601</v>
      </c>
      <c r="I312" s="12"/>
      <c r="J312" s="30">
        <v>-12372.880999999999</v>
      </c>
      <c r="K312" s="13"/>
      <c r="L312" s="33">
        <f t="shared" si="6"/>
        <v>-3006326.9830000014</v>
      </c>
    </row>
    <row r="313" spans="1:12">
      <c r="A313" s="36"/>
      <c r="B313" s="36"/>
      <c r="C313" s="37"/>
      <c r="D313" s="38" t="s">
        <v>545</v>
      </c>
      <c r="E313" t="s">
        <v>1103</v>
      </c>
      <c r="F313" s="36">
        <v>45471</v>
      </c>
      <c r="G313" s="36">
        <v>45447</v>
      </c>
      <c r="H313" s="38" t="s">
        <v>457</v>
      </c>
      <c r="I313" s="37"/>
      <c r="J313" s="39">
        <v>-3516.7280000000001</v>
      </c>
      <c r="K313" s="40"/>
      <c r="L313" s="33">
        <f t="shared" si="6"/>
        <v>-3009843.7110000015</v>
      </c>
    </row>
    <row r="314" spans="1:12">
      <c r="A314" s="12" t="s">
        <v>1059</v>
      </c>
      <c r="B314" s="12" t="s">
        <v>1104</v>
      </c>
      <c r="C314" s="12" t="s">
        <v>1105</v>
      </c>
      <c r="D314" s="12" t="s">
        <v>1106</v>
      </c>
      <c r="E314" s="12" t="s">
        <v>1107</v>
      </c>
      <c r="F314" s="12" t="s">
        <v>1108</v>
      </c>
      <c r="G314" s="12"/>
      <c r="H314" s="12" t="s">
        <v>1109</v>
      </c>
      <c r="I314" s="12"/>
      <c r="J314" s="25">
        <v>-1811.3710000000001</v>
      </c>
      <c r="K314" s="12"/>
      <c r="L314" s="33">
        <f t="shared" si="6"/>
        <v>-3011655.0820000013</v>
      </c>
    </row>
    <row r="315" spans="1:12">
      <c r="A315" s="12" t="s">
        <v>1059</v>
      </c>
      <c r="B315" s="12" t="s">
        <v>1104</v>
      </c>
      <c r="C315" s="12" t="s">
        <v>1105</v>
      </c>
      <c r="D315" s="12" t="s">
        <v>1110</v>
      </c>
      <c r="E315" s="12" t="s">
        <v>1111</v>
      </c>
      <c r="F315" s="12" t="s">
        <v>1108</v>
      </c>
      <c r="G315" s="12"/>
      <c r="H315" s="12" t="s">
        <v>1109</v>
      </c>
      <c r="I315" s="12"/>
      <c r="J315" s="25">
        <v>-1989.915</v>
      </c>
      <c r="K315" s="12"/>
      <c r="L315" s="33">
        <f t="shared" si="6"/>
        <v>-3013644.9970000014</v>
      </c>
    </row>
    <row r="316" spans="1:12">
      <c r="A316" s="36"/>
      <c r="B316" s="36"/>
      <c r="C316" s="37"/>
      <c r="D316" s="38" t="s">
        <v>879</v>
      </c>
      <c r="E316" t="s">
        <v>1112</v>
      </c>
      <c r="F316" s="36">
        <v>45468</v>
      </c>
      <c r="G316" s="36">
        <v>45467</v>
      </c>
      <c r="H316" s="38" t="s">
        <v>850</v>
      </c>
      <c r="I316" s="37"/>
      <c r="J316" s="39">
        <v>-15488.066999999999</v>
      </c>
      <c r="K316" s="40"/>
      <c r="L316" s="33">
        <f t="shared" si="6"/>
        <v>-3029133.0640000012</v>
      </c>
    </row>
    <row r="317" spans="1:12">
      <c r="A317" s="12" t="s">
        <v>1059</v>
      </c>
      <c r="B317" s="12" t="s">
        <v>1104</v>
      </c>
      <c r="C317" s="12" t="s">
        <v>1105</v>
      </c>
      <c r="D317" s="12" t="s">
        <v>1114</v>
      </c>
      <c r="E317" s="12" t="s">
        <v>1113</v>
      </c>
      <c r="F317" s="12" t="s">
        <v>1108</v>
      </c>
      <c r="G317" s="12"/>
      <c r="H317" s="12" t="s">
        <v>1109</v>
      </c>
      <c r="I317" s="12"/>
      <c r="J317" s="25">
        <v>-2951.5459999999998</v>
      </c>
      <c r="K317" s="12"/>
      <c r="L317" s="33">
        <f t="shared" si="6"/>
        <v>-3032084.6100000013</v>
      </c>
    </row>
    <row r="318" spans="1:12">
      <c r="A318" s="11"/>
      <c r="B318" s="11"/>
      <c r="C318" s="12"/>
      <c r="D318" s="23" t="s">
        <v>875</v>
      </c>
      <c r="E318" t="s">
        <v>1115</v>
      </c>
      <c r="F318" s="11">
        <v>45467</v>
      </c>
      <c r="G318" s="11">
        <v>45464</v>
      </c>
      <c r="H318" s="23" t="s">
        <v>848</v>
      </c>
      <c r="I318" s="12"/>
      <c r="J318" s="25">
        <v>-949.2</v>
      </c>
      <c r="K318" s="13"/>
      <c r="L318" s="33">
        <f t="shared" si="6"/>
        <v>-3033033.8100000015</v>
      </c>
    </row>
    <row r="319" spans="1:12">
      <c r="A319" s="11"/>
      <c r="B319" s="11"/>
      <c r="C319" s="12"/>
      <c r="D319" s="23" t="s">
        <v>878</v>
      </c>
      <c r="E319" t="s">
        <v>1116</v>
      </c>
      <c r="F319" s="11">
        <v>45467</v>
      </c>
      <c r="G319" s="11">
        <v>45467</v>
      </c>
      <c r="H319" s="23" t="s">
        <v>746</v>
      </c>
      <c r="I319" s="12"/>
      <c r="J319" s="25">
        <v>-27888.984</v>
      </c>
      <c r="K319" s="13"/>
      <c r="L319" s="33">
        <f t="shared" si="6"/>
        <v>-3060922.7940000016</v>
      </c>
    </row>
    <row r="320" spans="1:12">
      <c r="A320" s="36"/>
      <c r="B320" s="36"/>
      <c r="C320" s="37"/>
      <c r="D320" s="38" t="s">
        <v>538</v>
      </c>
      <c r="E320" t="s">
        <v>1117</v>
      </c>
      <c r="F320" s="37"/>
      <c r="G320" s="36">
        <v>45440</v>
      </c>
      <c r="H320" s="38" t="s">
        <v>454</v>
      </c>
      <c r="I320" s="37"/>
      <c r="J320" s="39">
        <v>-702.91</v>
      </c>
      <c r="K320" s="40"/>
      <c r="L320" s="33">
        <f t="shared" si="6"/>
        <v>-3061625.7040000018</v>
      </c>
    </row>
    <row r="321" spans="1:12">
      <c r="A321" s="12" t="s">
        <v>1104</v>
      </c>
      <c r="B321" s="12" t="s">
        <v>1122</v>
      </c>
      <c r="C321" s="12" t="s">
        <v>1121</v>
      </c>
      <c r="D321" s="12" t="s">
        <v>1120</v>
      </c>
      <c r="E321" s="12" t="s">
        <v>1119</v>
      </c>
      <c r="F321" s="12" t="s">
        <v>1118</v>
      </c>
      <c r="G321" s="12" t="s">
        <v>811</v>
      </c>
      <c r="H321" s="12" t="s">
        <v>16</v>
      </c>
      <c r="I321" s="12"/>
      <c r="J321" s="25">
        <v>-474.29199999999997</v>
      </c>
      <c r="K321" s="12"/>
      <c r="L321" s="33">
        <f t="shared" si="6"/>
        <v>-3062099.9960000017</v>
      </c>
    </row>
    <row r="322" spans="1:12">
      <c r="A322" s="11"/>
      <c r="B322" s="11"/>
      <c r="C322" s="12"/>
      <c r="D322" s="23" t="s">
        <v>522</v>
      </c>
      <c r="E322" t="s">
        <v>1123</v>
      </c>
      <c r="F322" s="12"/>
      <c r="G322" s="11">
        <v>45434</v>
      </c>
      <c r="H322" s="23" t="s">
        <v>433</v>
      </c>
      <c r="I322" s="12"/>
      <c r="J322" s="25">
        <v>-11173.83</v>
      </c>
      <c r="K322" s="13"/>
      <c r="L322" s="33">
        <f t="shared" si="6"/>
        <v>-3073273.8260000017</v>
      </c>
    </row>
    <row r="323" spans="1:12">
      <c r="A323" s="11"/>
      <c r="B323" s="11"/>
      <c r="C323" s="12"/>
      <c r="D323" s="23" t="s">
        <v>877</v>
      </c>
      <c r="E323" t="s">
        <v>1124</v>
      </c>
      <c r="F323" s="11">
        <v>45467</v>
      </c>
      <c r="G323" s="11">
        <v>45467</v>
      </c>
      <c r="H323" s="23" t="s">
        <v>476</v>
      </c>
      <c r="I323" s="12"/>
      <c r="J323" s="25">
        <v>-31465.695</v>
      </c>
      <c r="K323" s="13"/>
      <c r="L323" s="33">
        <f t="shared" si="6"/>
        <v>-3104739.5210000016</v>
      </c>
    </row>
    <row r="324" spans="1:12">
      <c r="A324" s="11"/>
      <c r="B324" s="11"/>
      <c r="C324" s="12"/>
      <c r="D324" s="23" t="s">
        <v>531</v>
      </c>
      <c r="E324" t="s">
        <v>1125</v>
      </c>
      <c r="F324" s="11">
        <v>45461</v>
      </c>
      <c r="G324" s="11">
        <v>45436</v>
      </c>
      <c r="H324" s="23" t="s">
        <v>433</v>
      </c>
      <c r="I324" s="12"/>
      <c r="J324" s="25">
        <v>-26055.909</v>
      </c>
      <c r="K324" s="13"/>
      <c r="L324" s="33">
        <f t="shared" si="6"/>
        <v>-3130795.4300000016</v>
      </c>
    </row>
    <row r="325" spans="1:12">
      <c r="A325" s="11"/>
      <c r="B325" s="11"/>
      <c r="C325" s="12"/>
      <c r="D325" s="23" t="s">
        <v>873</v>
      </c>
      <c r="E325" t="s">
        <v>1126</v>
      </c>
      <c r="F325" s="11">
        <v>45467</v>
      </c>
      <c r="G325" s="11">
        <v>45463</v>
      </c>
      <c r="H325" s="23" t="s">
        <v>846</v>
      </c>
      <c r="I325" s="12"/>
      <c r="J325" s="25">
        <v>-1450</v>
      </c>
      <c r="K325" s="13"/>
      <c r="L325" s="33">
        <f t="shared" si="6"/>
        <v>-3132245.4300000016</v>
      </c>
    </row>
    <row r="326" spans="1:12">
      <c r="A326" s="11"/>
      <c r="B326" s="11"/>
      <c r="C326" s="12"/>
      <c r="D326" s="23" t="s">
        <v>755</v>
      </c>
      <c r="E326" t="s">
        <v>1127</v>
      </c>
      <c r="F326" s="11">
        <v>45461</v>
      </c>
      <c r="G326" s="11">
        <v>45457</v>
      </c>
      <c r="H326" s="23" t="s">
        <v>440</v>
      </c>
      <c r="I326" s="12"/>
      <c r="J326" s="25">
        <v>-2937.4690000000001</v>
      </c>
      <c r="K326" s="13"/>
      <c r="L326" s="33">
        <f t="shared" si="6"/>
        <v>-3135182.8990000016</v>
      </c>
    </row>
    <row r="327" spans="1:12">
      <c r="A327" s="36"/>
      <c r="B327" s="36"/>
      <c r="C327" s="37"/>
      <c r="D327" s="38" t="s">
        <v>620</v>
      </c>
      <c r="E327" t="s">
        <v>1128</v>
      </c>
      <c r="F327" s="36">
        <v>45464</v>
      </c>
      <c r="G327" s="36">
        <v>45376</v>
      </c>
      <c r="H327" s="38" t="s">
        <v>584</v>
      </c>
      <c r="I327" s="37"/>
      <c r="J327" s="39">
        <v>-4475.4189999999999</v>
      </c>
      <c r="K327" s="40"/>
      <c r="L327" s="33">
        <f t="shared" si="6"/>
        <v>-3139658.3180000018</v>
      </c>
    </row>
    <row r="328" spans="1:12">
      <c r="A328" s="12" t="s">
        <v>1122</v>
      </c>
      <c r="B328" s="12" t="s">
        <v>1104</v>
      </c>
      <c r="C328" s="12" t="s">
        <v>1131</v>
      </c>
      <c r="D328" s="12" t="s">
        <v>1130</v>
      </c>
      <c r="E328" s="12" t="s">
        <v>1129</v>
      </c>
      <c r="F328" s="12" t="s">
        <v>27</v>
      </c>
      <c r="G328" s="12"/>
      <c r="H328" s="12" t="s">
        <v>285</v>
      </c>
      <c r="I328" s="12"/>
      <c r="J328" s="12"/>
      <c r="K328" s="25">
        <v>300000</v>
      </c>
      <c r="L328" s="33">
        <f t="shared" si="6"/>
        <v>-2839658.3180000018</v>
      </c>
    </row>
    <row r="329" spans="1:12">
      <c r="A329" s="12" t="s">
        <v>1122</v>
      </c>
      <c r="B329" s="12" t="s">
        <v>1104</v>
      </c>
      <c r="C329" s="12" t="s">
        <v>1132</v>
      </c>
      <c r="D329" s="12" t="s">
        <v>1133</v>
      </c>
      <c r="E329" s="12" t="s">
        <v>1134</v>
      </c>
      <c r="F329" s="12" t="s">
        <v>27</v>
      </c>
      <c r="G329" s="12"/>
      <c r="H329" s="12" t="s">
        <v>300</v>
      </c>
      <c r="I329" s="12"/>
      <c r="J329" s="12"/>
      <c r="K329" s="25">
        <v>43000</v>
      </c>
      <c r="L329" s="33">
        <f t="shared" si="6"/>
        <v>-2796658.3180000018</v>
      </c>
    </row>
    <row r="330" spans="1:12">
      <c r="A330" s="11"/>
      <c r="B330" s="11"/>
      <c r="C330" s="12"/>
      <c r="D330" s="23" t="s">
        <v>845</v>
      </c>
      <c r="E330" t="s">
        <v>1135</v>
      </c>
      <c r="F330" s="11">
        <v>45462</v>
      </c>
      <c r="G330" s="11">
        <v>45462</v>
      </c>
      <c r="H330" s="23" t="s">
        <v>828</v>
      </c>
      <c r="I330" s="12"/>
      <c r="J330" s="25">
        <v>-983</v>
      </c>
      <c r="K330" s="13"/>
      <c r="L330" s="33">
        <f t="shared" si="6"/>
        <v>-2797641.3180000018</v>
      </c>
    </row>
    <row r="331" spans="1:12">
      <c r="A331" s="11"/>
      <c r="B331" s="11"/>
      <c r="C331" s="12"/>
      <c r="D331" s="23" t="s">
        <v>767</v>
      </c>
      <c r="E331" t="s">
        <v>1136</v>
      </c>
      <c r="F331" s="11">
        <v>45464</v>
      </c>
      <c r="G331" s="11">
        <v>45457</v>
      </c>
      <c r="H331" s="23" t="s">
        <v>419</v>
      </c>
      <c r="I331" s="12"/>
      <c r="J331" s="25">
        <v>-3110.1930000000002</v>
      </c>
      <c r="K331" s="13"/>
      <c r="L331" s="33">
        <f t="shared" si="6"/>
        <v>-2800751.5110000018</v>
      </c>
    </row>
    <row r="332" spans="1:12">
      <c r="A332" s="11"/>
      <c r="B332" s="11"/>
      <c r="C332" s="12"/>
      <c r="D332" s="23" t="s">
        <v>634</v>
      </c>
      <c r="E332" t="s">
        <v>1137</v>
      </c>
      <c r="F332" s="11">
        <v>45456</v>
      </c>
      <c r="G332" s="11">
        <v>45427</v>
      </c>
      <c r="H332" s="23" t="s">
        <v>587</v>
      </c>
      <c r="I332" s="12"/>
      <c r="J332" s="25">
        <v>-6496.3050000000003</v>
      </c>
      <c r="K332" s="13"/>
      <c r="L332" s="33">
        <f t="shared" si="6"/>
        <v>-2807247.816000002</v>
      </c>
    </row>
    <row r="333" spans="1:12">
      <c r="A333" s="11"/>
      <c r="B333" s="11"/>
      <c r="C333" s="12"/>
      <c r="D333" s="23" t="s">
        <v>647</v>
      </c>
      <c r="E333" t="s">
        <v>1138</v>
      </c>
      <c r="F333" s="11">
        <v>45456</v>
      </c>
      <c r="G333" s="11">
        <v>45448</v>
      </c>
      <c r="H333" s="23" t="s">
        <v>587</v>
      </c>
      <c r="I333" s="12"/>
      <c r="J333" s="25">
        <v>-367.375</v>
      </c>
      <c r="K333" s="13"/>
      <c r="L333" s="33">
        <f t="shared" si="6"/>
        <v>-2807615.191000002</v>
      </c>
    </row>
    <row r="334" spans="1:12">
      <c r="A334" s="11"/>
      <c r="B334" s="11"/>
      <c r="C334" s="12"/>
      <c r="D334" s="23" t="s">
        <v>635</v>
      </c>
      <c r="E334" t="s">
        <v>1138</v>
      </c>
      <c r="F334" s="11">
        <v>45456</v>
      </c>
      <c r="G334" s="11">
        <v>45437</v>
      </c>
      <c r="H334" s="23" t="s">
        <v>587</v>
      </c>
      <c r="I334" s="12"/>
      <c r="J334" s="25">
        <v>-4356.92</v>
      </c>
      <c r="K334" s="13"/>
      <c r="L334" s="33">
        <f t="shared" si="6"/>
        <v>-2811972.1110000019</v>
      </c>
    </row>
    <row r="335" spans="1:12">
      <c r="A335" s="11"/>
      <c r="B335" s="11"/>
      <c r="C335" s="12"/>
      <c r="D335" s="23" t="s">
        <v>650</v>
      </c>
      <c r="E335" t="s">
        <v>1139</v>
      </c>
      <c r="F335" s="11">
        <v>45453</v>
      </c>
      <c r="G335" s="11">
        <v>45453</v>
      </c>
      <c r="H335" s="23" t="s">
        <v>584</v>
      </c>
      <c r="I335" s="12"/>
      <c r="J335" s="25">
        <v>-7954.0659999999998</v>
      </c>
      <c r="K335" s="13"/>
      <c r="L335" s="33">
        <f t="shared" si="6"/>
        <v>-2819926.177000002</v>
      </c>
    </row>
    <row r="336" spans="1:12">
      <c r="A336" s="11"/>
      <c r="B336" s="11"/>
      <c r="C336" s="12"/>
      <c r="D336" s="23" t="s">
        <v>644</v>
      </c>
      <c r="E336" s="12" t="s">
        <v>1148</v>
      </c>
      <c r="F336" s="11">
        <v>45440</v>
      </c>
      <c r="G336" s="11">
        <v>45478</v>
      </c>
      <c r="H336" s="23" t="s">
        <v>604</v>
      </c>
      <c r="I336" s="12"/>
      <c r="J336" s="25">
        <v>-10852.161</v>
      </c>
      <c r="K336" s="13"/>
      <c r="L336" s="33">
        <f t="shared" si="6"/>
        <v>-2830778.3380000019</v>
      </c>
    </row>
    <row r="337" spans="1:12">
      <c r="A337" s="11"/>
      <c r="B337" s="11"/>
      <c r="C337" s="12"/>
      <c r="D337" s="23" t="s">
        <v>490</v>
      </c>
      <c r="E337" t="s">
        <v>1149</v>
      </c>
      <c r="F337" s="12"/>
      <c r="G337" s="12"/>
      <c r="H337" s="23" t="s">
        <v>424</v>
      </c>
      <c r="I337" s="12"/>
      <c r="J337" s="25">
        <v>-5627.5959999999995</v>
      </c>
      <c r="K337" s="13"/>
      <c r="L337" s="33">
        <f t="shared" si="6"/>
        <v>-2836405.9340000018</v>
      </c>
    </row>
    <row r="338" spans="1:12">
      <c r="A338" s="11"/>
      <c r="B338" s="11"/>
      <c r="C338" s="12"/>
      <c r="D338" s="23" t="s">
        <v>995</v>
      </c>
      <c r="E338" s="12" t="s">
        <v>1150</v>
      </c>
      <c r="F338" s="11">
        <v>45475</v>
      </c>
      <c r="G338" s="11">
        <v>45474</v>
      </c>
      <c r="H338" s="23" t="s">
        <v>969</v>
      </c>
      <c r="I338" s="12"/>
      <c r="J338" s="25">
        <v>-6075.68</v>
      </c>
      <c r="K338" s="13"/>
      <c r="L338" s="33">
        <f t="shared" si="6"/>
        <v>-2842481.6140000019</v>
      </c>
    </row>
    <row r="339" spans="1:12">
      <c r="A339" s="11"/>
      <c r="B339" s="11"/>
      <c r="C339" s="12"/>
      <c r="D339" s="23" t="s">
        <v>909</v>
      </c>
      <c r="E339" s="12" t="s">
        <v>1151</v>
      </c>
      <c r="F339" s="12"/>
      <c r="G339" s="11">
        <v>45469</v>
      </c>
      <c r="H339" s="23" t="s">
        <v>862</v>
      </c>
      <c r="I339" s="12"/>
      <c r="J339" s="25">
        <v>-4315.5190000000002</v>
      </c>
      <c r="K339" s="13"/>
      <c r="L339" s="33">
        <f t="shared" si="6"/>
        <v>-2846797.1330000018</v>
      </c>
    </row>
    <row r="340" spans="1:12">
      <c r="A340" s="11"/>
      <c r="B340" s="11"/>
      <c r="C340" s="12"/>
      <c r="D340" s="23" t="s">
        <v>773</v>
      </c>
      <c r="E340" s="12" t="s">
        <v>1152</v>
      </c>
      <c r="F340" s="12"/>
      <c r="G340" s="11">
        <v>45457</v>
      </c>
      <c r="H340" s="23" t="s">
        <v>443</v>
      </c>
      <c r="I340" s="12"/>
      <c r="J340" s="25">
        <v>-16555.662</v>
      </c>
      <c r="K340" s="13"/>
      <c r="L340" s="33">
        <f t="shared" si="6"/>
        <v>-2863352.7950000018</v>
      </c>
    </row>
    <row r="341" spans="1:12">
      <c r="A341" s="11"/>
      <c r="B341" s="11"/>
      <c r="C341" s="12"/>
      <c r="D341" s="23" t="s">
        <v>774</v>
      </c>
      <c r="E341" t="s">
        <v>1153</v>
      </c>
      <c r="F341" s="12"/>
      <c r="G341" s="11">
        <v>45457</v>
      </c>
      <c r="H341" s="23" t="s">
        <v>443</v>
      </c>
      <c r="I341" s="12"/>
      <c r="J341" s="25">
        <v>-16272.918</v>
      </c>
      <c r="K341" s="13"/>
      <c r="L341" s="33">
        <f t="shared" si="6"/>
        <v>-2879625.7130000019</v>
      </c>
    </row>
    <row r="342" spans="1:12">
      <c r="A342" s="11"/>
      <c r="B342" s="11"/>
      <c r="C342" s="12"/>
      <c r="D342" s="23" t="s">
        <v>536</v>
      </c>
      <c r="E342" s="12" t="s">
        <v>1154</v>
      </c>
      <c r="F342" s="12"/>
      <c r="G342" s="11">
        <v>45440</v>
      </c>
      <c r="H342" s="23" t="s">
        <v>424</v>
      </c>
      <c r="I342" s="12"/>
      <c r="J342" s="25">
        <v>-500.8</v>
      </c>
      <c r="K342" s="13"/>
      <c r="L342" s="33">
        <f t="shared" si="6"/>
        <v>-2880126.5130000017</v>
      </c>
    </row>
    <row r="343" spans="1:12">
      <c r="A343" s="11"/>
      <c r="B343" s="11"/>
      <c r="C343" s="12"/>
      <c r="D343" s="23" t="s">
        <v>501</v>
      </c>
      <c r="E343" s="12" t="s">
        <v>1155</v>
      </c>
      <c r="F343" s="12"/>
      <c r="G343" s="11">
        <v>45379</v>
      </c>
      <c r="H343" s="23" t="s">
        <v>424</v>
      </c>
      <c r="I343" s="12"/>
      <c r="J343" s="25">
        <v>-5036.0529999999999</v>
      </c>
      <c r="K343" s="13"/>
      <c r="L343" s="33">
        <f t="shared" si="6"/>
        <v>-2885162.5660000015</v>
      </c>
    </row>
    <row r="344" spans="1:12">
      <c r="A344" s="11"/>
      <c r="B344" s="11"/>
      <c r="C344" s="12"/>
      <c r="D344" s="23" t="s">
        <v>496</v>
      </c>
      <c r="E344" s="12" t="s">
        <v>1156</v>
      </c>
      <c r="F344" s="12"/>
      <c r="G344" s="11">
        <v>45355</v>
      </c>
      <c r="H344" s="23" t="s">
        <v>424</v>
      </c>
      <c r="I344" s="12"/>
      <c r="J344" s="25">
        <v>-3215.5659999999998</v>
      </c>
      <c r="K344" s="13"/>
      <c r="L344" s="33">
        <f t="shared" si="6"/>
        <v>-2888378.1320000016</v>
      </c>
    </row>
    <row r="345" spans="1:12">
      <c r="A345" s="11"/>
      <c r="B345" s="11"/>
      <c r="C345" s="12"/>
      <c r="D345" s="23" t="s">
        <v>487</v>
      </c>
      <c r="E345" s="12" t="s">
        <v>1157</v>
      </c>
      <c r="F345" s="12"/>
      <c r="G345" s="11">
        <v>45303</v>
      </c>
      <c r="H345" s="23" t="s">
        <v>424</v>
      </c>
      <c r="I345" s="12"/>
      <c r="J345" s="25">
        <v>-2180.1</v>
      </c>
      <c r="K345" s="13"/>
      <c r="L345" s="33">
        <f t="shared" si="6"/>
        <v>-2890558.2320000017</v>
      </c>
    </row>
    <row r="346" spans="1:12">
      <c r="A346" s="12" t="s">
        <v>1176</v>
      </c>
      <c r="B346" s="12" t="s">
        <v>1177</v>
      </c>
      <c r="C346" s="12" t="s">
        <v>270</v>
      </c>
      <c r="D346" s="12" t="s">
        <v>1178</v>
      </c>
      <c r="E346" s="12" t="s">
        <v>1179</v>
      </c>
      <c r="F346" s="12" t="s">
        <v>382</v>
      </c>
      <c r="G346" s="12"/>
      <c r="H346" s="12" t="s">
        <v>1180</v>
      </c>
      <c r="I346" s="12"/>
      <c r="J346" s="25">
        <v>-2610.2109999999998</v>
      </c>
      <c r="K346" s="12"/>
      <c r="L346" s="33">
        <f t="shared" si="6"/>
        <v>-2893168.4430000018</v>
      </c>
    </row>
    <row r="347" spans="1:12">
      <c r="A347" s="11"/>
      <c r="B347" s="11"/>
      <c r="C347" s="12"/>
      <c r="D347" s="23" t="s">
        <v>656</v>
      </c>
      <c r="E347" s="12" t="s">
        <v>1181</v>
      </c>
      <c r="F347" s="11">
        <v>45441</v>
      </c>
      <c r="G347" s="11">
        <v>45478</v>
      </c>
      <c r="H347" s="23" t="s">
        <v>586</v>
      </c>
      <c r="I347" s="12"/>
      <c r="J347" s="25">
        <v>-3993.0590000000002</v>
      </c>
      <c r="K347" s="13"/>
      <c r="L347" s="33">
        <f t="shared" si="6"/>
        <v>-2897161.5020000017</v>
      </c>
    </row>
    <row r="348" spans="1:12">
      <c r="A348" s="11"/>
      <c r="B348" s="11"/>
      <c r="C348" s="12"/>
      <c r="D348" s="23" t="s">
        <v>694</v>
      </c>
      <c r="E348" s="12"/>
      <c r="F348" s="11"/>
      <c r="G348" s="11">
        <v>45478</v>
      </c>
      <c r="H348" s="23" t="s">
        <v>580</v>
      </c>
      <c r="I348" s="12"/>
      <c r="J348" s="25">
        <v>-5954.5039999999999</v>
      </c>
      <c r="K348" s="13"/>
      <c r="L348" s="33">
        <f t="shared" si="6"/>
        <v>-2903116.0060000019</v>
      </c>
    </row>
    <row r="349" spans="1:12">
      <c r="A349" s="11"/>
      <c r="B349" s="11"/>
      <c r="C349" s="12"/>
      <c r="D349" s="23" t="s">
        <v>660</v>
      </c>
      <c r="E349" s="12"/>
      <c r="F349" s="11">
        <v>45456</v>
      </c>
      <c r="G349" s="11">
        <v>45478</v>
      </c>
      <c r="H349" s="23" t="s">
        <v>589</v>
      </c>
      <c r="I349" s="12"/>
      <c r="J349" s="25">
        <v>-335.75200000000001</v>
      </c>
      <c r="K349" s="13"/>
      <c r="L349" s="33">
        <f t="shared" si="6"/>
        <v>-2903451.7580000018</v>
      </c>
    </row>
    <row r="350" spans="1:12">
      <c r="A350" s="11"/>
      <c r="B350" s="11"/>
      <c r="C350" s="12"/>
      <c r="D350" s="23" t="s">
        <v>648</v>
      </c>
      <c r="E350" s="12" t="s">
        <v>1182</v>
      </c>
      <c r="F350" s="11">
        <v>45427</v>
      </c>
      <c r="G350" s="11">
        <v>45478</v>
      </c>
      <c r="H350" s="23" t="s">
        <v>598</v>
      </c>
      <c r="I350" s="12"/>
      <c r="J350" s="25">
        <v>-5249.4260000000004</v>
      </c>
      <c r="K350" s="13"/>
      <c r="L350" s="33">
        <f t="shared" si="6"/>
        <v>-2908701.1840000018</v>
      </c>
    </row>
    <row r="351" spans="1:12">
      <c r="A351" s="11"/>
      <c r="B351" s="11"/>
      <c r="C351" s="12"/>
      <c r="D351" s="23" t="s">
        <v>992</v>
      </c>
      <c r="E351" s="12" t="s">
        <v>1280</v>
      </c>
      <c r="F351" s="11">
        <v>45474</v>
      </c>
      <c r="G351" s="11">
        <v>45471</v>
      </c>
      <c r="H351" s="23" t="s">
        <v>438</v>
      </c>
      <c r="I351" s="12"/>
      <c r="J351" s="25">
        <v>-1498.6389999999999</v>
      </c>
      <c r="K351" s="13"/>
      <c r="L351" s="33">
        <f t="shared" si="6"/>
        <v>-2910199.8230000017</v>
      </c>
    </row>
    <row r="352" spans="1:12">
      <c r="A352" s="11"/>
      <c r="B352" s="11"/>
      <c r="C352" s="12"/>
      <c r="D352" s="23" t="s">
        <v>996</v>
      </c>
      <c r="E352" s="12" t="s">
        <v>1281</v>
      </c>
      <c r="F352" s="11">
        <v>45475</v>
      </c>
      <c r="G352" s="11">
        <v>45475</v>
      </c>
      <c r="H352" s="23" t="s">
        <v>970</v>
      </c>
      <c r="I352" s="12"/>
      <c r="J352" s="25">
        <v>-1171.441</v>
      </c>
      <c r="K352" s="13"/>
      <c r="L352" s="33">
        <f t="shared" si="6"/>
        <v>-2911371.2640000018</v>
      </c>
    </row>
    <row r="353" spans="1:12">
      <c r="A353" s="11"/>
      <c r="B353" s="11"/>
      <c r="C353" s="12"/>
      <c r="D353" s="23" t="s">
        <v>770</v>
      </c>
      <c r="E353" s="12" t="s">
        <v>1282</v>
      </c>
      <c r="F353" s="11">
        <v>45461</v>
      </c>
      <c r="G353" s="11">
        <v>45457</v>
      </c>
      <c r="H353" s="23" t="s">
        <v>421</v>
      </c>
      <c r="I353" s="12"/>
      <c r="J353" s="25">
        <v>-500</v>
      </c>
      <c r="K353" s="13"/>
      <c r="L353" s="33">
        <f t="shared" si="6"/>
        <v>-2911871.2640000018</v>
      </c>
    </row>
    <row r="354" spans="1:12">
      <c r="A354" s="12" t="s">
        <v>1010</v>
      </c>
      <c r="B354" s="12" t="s">
        <v>1285</v>
      </c>
      <c r="C354" s="12" t="s">
        <v>1284</v>
      </c>
      <c r="D354" s="12"/>
      <c r="E354" s="12" t="s">
        <v>1283</v>
      </c>
      <c r="F354" s="12" t="s">
        <v>1020</v>
      </c>
      <c r="G354" s="12"/>
      <c r="H354" s="12"/>
      <c r="I354" s="12"/>
      <c r="J354" s="25">
        <v>-118778.955</v>
      </c>
      <c r="K354" s="12"/>
      <c r="L354" s="33">
        <f t="shared" si="6"/>
        <v>-3030650.2190000019</v>
      </c>
    </row>
    <row r="355" spans="1:12">
      <c r="A355" s="11"/>
      <c r="B355" s="11"/>
      <c r="C355" s="12"/>
      <c r="D355" s="23" t="s">
        <v>937</v>
      </c>
      <c r="E355" s="12" t="s">
        <v>1158</v>
      </c>
      <c r="F355" s="12"/>
      <c r="G355" s="11">
        <v>45470</v>
      </c>
      <c r="H355" s="23" t="s">
        <v>416</v>
      </c>
      <c r="I355" s="12"/>
      <c r="J355" s="25">
        <v>-2519.1889999999999</v>
      </c>
      <c r="K355" s="13"/>
      <c r="L355" s="33">
        <f t="shared" si="6"/>
        <v>-3033169.4080000017</v>
      </c>
    </row>
    <row r="356" spans="1:12">
      <c r="A356" s="12" t="s">
        <v>1159</v>
      </c>
      <c r="B356" s="12" t="s">
        <v>1160</v>
      </c>
      <c r="C356" s="12" t="s">
        <v>1161</v>
      </c>
      <c r="D356" s="12" t="s">
        <v>1162</v>
      </c>
      <c r="E356" s="12" t="s">
        <v>1163</v>
      </c>
      <c r="F356" s="12" t="s">
        <v>27</v>
      </c>
      <c r="G356" s="12"/>
      <c r="H356" s="12" t="s">
        <v>295</v>
      </c>
      <c r="I356" s="12"/>
      <c r="J356" s="12"/>
      <c r="K356" s="25">
        <v>35000</v>
      </c>
      <c r="L356" s="33">
        <f t="shared" si="6"/>
        <v>-2998169.4080000017</v>
      </c>
    </row>
    <row r="357" spans="1:12">
      <c r="A357" s="12" t="s">
        <v>1159</v>
      </c>
      <c r="B357" s="12" t="s">
        <v>1160</v>
      </c>
      <c r="C357" s="12" t="s">
        <v>1164</v>
      </c>
      <c r="D357" s="12" t="s">
        <v>1165</v>
      </c>
      <c r="E357" s="12" t="s">
        <v>1166</v>
      </c>
      <c r="F357" s="12" t="s">
        <v>27</v>
      </c>
      <c r="G357" s="12"/>
      <c r="H357" s="12" t="s">
        <v>712</v>
      </c>
      <c r="I357" s="12"/>
      <c r="J357" s="12"/>
      <c r="K357" s="25">
        <v>6000</v>
      </c>
      <c r="L357" s="33">
        <f t="shared" si="6"/>
        <v>-2992169.4080000017</v>
      </c>
    </row>
    <row r="358" spans="1:12">
      <c r="A358" s="12" t="s">
        <v>1159</v>
      </c>
      <c r="B358" s="12" t="s">
        <v>1160</v>
      </c>
      <c r="C358" s="12" t="s">
        <v>1167</v>
      </c>
      <c r="D358" s="12" t="s">
        <v>1168</v>
      </c>
      <c r="E358" s="12" t="s">
        <v>1169</v>
      </c>
      <c r="F358" s="12" t="s">
        <v>27</v>
      </c>
      <c r="G358" s="12"/>
      <c r="H358" s="12" t="s">
        <v>300</v>
      </c>
      <c r="I358" s="12"/>
      <c r="J358" s="12"/>
      <c r="K358" s="25">
        <v>61000</v>
      </c>
      <c r="L358" s="33">
        <f t="shared" si="6"/>
        <v>-2931169.4080000017</v>
      </c>
    </row>
    <row r="359" spans="1:12">
      <c r="A359" s="12" t="s">
        <v>1159</v>
      </c>
      <c r="B359" s="12" t="s">
        <v>1160</v>
      </c>
      <c r="C359" s="12" t="s">
        <v>1170</v>
      </c>
      <c r="D359" s="12" t="s">
        <v>1171</v>
      </c>
      <c r="E359" s="12" t="s">
        <v>1172</v>
      </c>
      <c r="F359" s="12" t="s">
        <v>27</v>
      </c>
      <c r="G359" s="12"/>
      <c r="H359" s="12" t="s">
        <v>290</v>
      </c>
      <c r="I359" s="12"/>
      <c r="J359" s="12"/>
      <c r="K359" s="25">
        <v>28000</v>
      </c>
      <c r="L359" s="33">
        <f t="shared" si="6"/>
        <v>-2903169.4080000017</v>
      </c>
    </row>
    <row r="360" spans="1:12">
      <c r="A360" s="12" t="s">
        <v>1159</v>
      </c>
      <c r="B360" s="12" t="s">
        <v>1160</v>
      </c>
      <c r="C360" s="12" t="s">
        <v>1173</v>
      </c>
      <c r="D360" s="12" t="s">
        <v>1174</v>
      </c>
      <c r="E360" s="12" t="s">
        <v>1175</v>
      </c>
      <c r="F360" s="12" t="s">
        <v>27</v>
      </c>
      <c r="G360" s="12"/>
      <c r="H360" s="12" t="s">
        <v>310</v>
      </c>
      <c r="I360" s="12"/>
      <c r="J360" s="12"/>
      <c r="K360" s="25">
        <v>19000</v>
      </c>
      <c r="L360" s="33">
        <f t="shared" si="6"/>
        <v>-2884169.4080000017</v>
      </c>
    </row>
    <row r="361" spans="1:12">
      <c r="A361" s="11"/>
      <c r="B361" s="11"/>
      <c r="C361" s="12"/>
      <c r="D361" s="28" t="s">
        <v>523</v>
      </c>
      <c r="E361" s="12" t="s">
        <v>1140</v>
      </c>
      <c r="F361" s="29">
        <v>45434</v>
      </c>
      <c r="G361" s="29">
        <v>45434</v>
      </c>
      <c r="H361" s="28" t="s">
        <v>438</v>
      </c>
      <c r="I361" s="12"/>
      <c r="J361" s="30">
        <v>-2000</v>
      </c>
      <c r="K361" s="13"/>
      <c r="L361" s="33">
        <f t="shared" si="6"/>
        <v>-2886169.4080000017</v>
      </c>
    </row>
    <row r="362" spans="1:12">
      <c r="A362" s="11"/>
      <c r="B362" s="11"/>
      <c r="C362" s="12"/>
      <c r="D362" s="28" t="s">
        <v>524</v>
      </c>
      <c r="E362" s="12" t="s">
        <v>1141</v>
      </c>
      <c r="F362" s="29">
        <v>45434</v>
      </c>
      <c r="G362" s="29">
        <v>45434</v>
      </c>
      <c r="H362" s="28" t="s">
        <v>438</v>
      </c>
      <c r="I362" s="12"/>
      <c r="J362" s="30">
        <v>-2000</v>
      </c>
      <c r="K362" s="13"/>
      <c r="L362" s="33">
        <f t="shared" si="6"/>
        <v>-2888169.4080000017</v>
      </c>
    </row>
    <row r="363" spans="1:12">
      <c r="A363" s="11"/>
      <c r="B363" s="11"/>
      <c r="C363" s="12"/>
      <c r="D363" s="23" t="s">
        <v>559</v>
      </c>
      <c r="E363" t="s">
        <v>1142</v>
      </c>
      <c r="F363" s="11">
        <v>45450</v>
      </c>
      <c r="G363" s="11">
        <v>45450</v>
      </c>
      <c r="H363" s="23" t="s">
        <v>437</v>
      </c>
      <c r="I363" s="12"/>
      <c r="J363" s="25">
        <v>-267.42899999999997</v>
      </c>
      <c r="K363" s="13"/>
      <c r="L363" s="33">
        <f t="shared" ref="L363:L426" si="7">+L362+J363+K363</f>
        <v>-2888436.8370000017</v>
      </c>
    </row>
    <row r="364" spans="1:12">
      <c r="A364" s="11"/>
      <c r="B364" s="11"/>
      <c r="C364" s="12"/>
      <c r="D364" s="28" t="s">
        <v>555</v>
      </c>
      <c r="E364" t="s">
        <v>1143</v>
      </c>
      <c r="F364" s="29">
        <v>45450</v>
      </c>
      <c r="G364" s="29">
        <v>45449</v>
      </c>
      <c r="H364" s="28" t="s">
        <v>438</v>
      </c>
      <c r="I364" s="12"/>
      <c r="J364" s="25">
        <v>-4000</v>
      </c>
      <c r="K364" s="13"/>
      <c r="L364" s="33">
        <f t="shared" si="7"/>
        <v>-2892436.8370000017</v>
      </c>
    </row>
    <row r="365" spans="1:12">
      <c r="A365" s="11"/>
      <c r="B365" s="11"/>
      <c r="C365" s="12"/>
      <c r="D365" s="28" t="s">
        <v>535</v>
      </c>
      <c r="E365" s="12" t="s">
        <v>1144</v>
      </c>
      <c r="F365" s="29">
        <v>45439</v>
      </c>
      <c r="G365" s="29">
        <v>45439</v>
      </c>
      <c r="H365" s="28" t="s">
        <v>438</v>
      </c>
      <c r="I365" s="12"/>
      <c r="J365" s="30">
        <v>-4000</v>
      </c>
      <c r="K365" s="13"/>
      <c r="L365" s="33">
        <f t="shared" si="7"/>
        <v>-2896436.8370000017</v>
      </c>
    </row>
    <row r="366" spans="1:12">
      <c r="A366" s="11"/>
      <c r="B366" s="11"/>
      <c r="C366" s="12"/>
      <c r="D366" s="23" t="s">
        <v>525</v>
      </c>
      <c r="E366" t="s">
        <v>1145</v>
      </c>
      <c r="F366" s="11">
        <v>45475</v>
      </c>
      <c r="G366" s="11">
        <v>45435</v>
      </c>
      <c r="H366" s="23" t="s">
        <v>430</v>
      </c>
      <c r="I366" s="12"/>
      <c r="J366" s="25">
        <v>-97</v>
      </c>
      <c r="K366" s="13"/>
      <c r="L366" s="33">
        <f t="shared" si="7"/>
        <v>-2896533.8370000017</v>
      </c>
    </row>
    <row r="367" spans="1:12">
      <c r="A367" s="11"/>
      <c r="B367" s="11"/>
      <c r="C367" s="12"/>
      <c r="D367" s="23" t="s">
        <v>534</v>
      </c>
      <c r="E367" s="12" t="s">
        <v>1146</v>
      </c>
      <c r="F367" s="12"/>
      <c r="G367" s="11">
        <v>45436</v>
      </c>
      <c r="H367" s="23" t="s">
        <v>430</v>
      </c>
      <c r="I367" s="12"/>
      <c r="J367" s="25">
        <v>-180.5</v>
      </c>
      <c r="K367" s="13"/>
      <c r="L367" s="33">
        <f t="shared" si="7"/>
        <v>-2896714.3370000017</v>
      </c>
    </row>
    <row r="368" spans="1:12">
      <c r="A368" s="11"/>
      <c r="B368" s="11"/>
      <c r="C368" s="12"/>
      <c r="D368" s="23" t="s">
        <v>629</v>
      </c>
      <c r="E368" s="12" t="s">
        <v>1261</v>
      </c>
      <c r="F368" s="11">
        <v>45407</v>
      </c>
      <c r="G368" s="11">
        <v>45478</v>
      </c>
      <c r="H368" s="23" t="s">
        <v>596</v>
      </c>
      <c r="I368" s="12"/>
      <c r="J368" s="25">
        <v>-24294.434000000001</v>
      </c>
      <c r="K368" s="13"/>
      <c r="L368" s="33">
        <f t="shared" si="7"/>
        <v>-2921008.7710000016</v>
      </c>
    </row>
    <row r="369" spans="1:12">
      <c r="A369" s="11"/>
      <c r="B369" s="11"/>
      <c r="C369" s="12"/>
      <c r="D369" s="23" t="s">
        <v>505</v>
      </c>
      <c r="E369" s="12" t="s">
        <v>1263</v>
      </c>
      <c r="F369" s="11">
        <v>45474</v>
      </c>
      <c r="G369" s="11">
        <v>45397</v>
      </c>
      <c r="H369" s="23" t="s">
        <v>435</v>
      </c>
      <c r="I369" s="12"/>
      <c r="J369" s="25">
        <v>-1296.9000000000001</v>
      </c>
      <c r="K369" s="13"/>
      <c r="L369" s="33">
        <f t="shared" si="7"/>
        <v>-2922305.6710000015</v>
      </c>
    </row>
    <row r="370" spans="1:12">
      <c r="A370" s="11"/>
      <c r="B370" s="11"/>
      <c r="C370" s="12"/>
      <c r="D370" s="23" t="s">
        <v>984</v>
      </c>
      <c r="E370" s="12" t="s">
        <v>1264</v>
      </c>
      <c r="F370" s="11">
        <v>45476</v>
      </c>
      <c r="G370" s="11">
        <v>45471</v>
      </c>
      <c r="H370" s="23" t="s">
        <v>740</v>
      </c>
      <c r="I370" s="12"/>
      <c r="J370" s="25">
        <v>-1009.8</v>
      </c>
      <c r="K370" s="13"/>
      <c r="L370" s="33">
        <f t="shared" si="7"/>
        <v>-2923315.4710000013</v>
      </c>
    </row>
    <row r="371" spans="1:12">
      <c r="A371" s="11"/>
      <c r="B371" s="11"/>
      <c r="C371" s="12"/>
      <c r="D371" s="23" t="s">
        <v>939</v>
      </c>
      <c r="E371" s="12" t="s">
        <v>1262</v>
      </c>
      <c r="F371" s="11">
        <v>45474</v>
      </c>
      <c r="G371" s="11">
        <v>45470</v>
      </c>
      <c r="H371" s="23" t="s">
        <v>435</v>
      </c>
      <c r="I371" s="12"/>
      <c r="J371" s="25">
        <v>-11310.254999999999</v>
      </c>
      <c r="K371" s="13"/>
      <c r="L371" s="33">
        <f t="shared" si="7"/>
        <v>-2934625.7260000012</v>
      </c>
    </row>
    <row r="372" spans="1:12">
      <c r="A372" s="11"/>
      <c r="B372" s="11"/>
      <c r="C372" s="12"/>
      <c r="D372" s="23" t="s">
        <v>681</v>
      </c>
      <c r="E372" s="9">
        <v>10134350286</v>
      </c>
      <c r="F372" s="11">
        <v>45450</v>
      </c>
      <c r="G372" s="11">
        <v>45478</v>
      </c>
      <c r="H372" s="23" t="s">
        <v>423</v>
      </c>
      <c r="I372" s="9"/>
      <c r="J372" s="25">
        <v>-401.79199999999997</v>
      </c>
      <c r="K372" s="10"/>
      <c r="L372" s="33">
        <f t="shared" si="7"/>
        <v>-2935027.5180000011</v>
      </c>
    </row>
    <row r="373" spans="1:12" ht="15.75" customHeight="1">
      <c r="A373" s="11"/>
      <c r="B373" s="11"/>
      <c r="C373" s="12"/>
      <c r="D373" s="23" t="s">
        <v>658</v>
      </c>
      <c r="E373" s="12" t="s">
        <v>1260</v>
      </c>
      <c r="F373" s="11">
        <v>45450</v>
      </c>
      <c r="G373" s="11">
        <v>45478</v>
      </c>
      <c r="H373" s="23" t="s">
        <v>423</v>
      </c>
      <c r="I373" s="12"/>
      <c r="J373" s="25">
        <v>-1857.077</v>
      </c>
      <c r="K373" s="13"/>
      <c r="L373" s="33">
        <f t="shared" si="7"/>
        <v>-2936884.5950000011</v>
      </c>
    </row>
    <row r="374" spans="1:12">
      <c r="A374" s="11"/>
      <c r="B374" s="11"/>
      <c r="C374" s="12"/>
      <c r="D374" s="23" t="s">
        <v>883</v>
      </c>
      <c r="E374" s="12" t="s">
        <v>1266</v>
      </c>
      <c r="F374" s="11">
        <v>45474</v>
      </c>
      <c r="G374" s="11">
        <v>45472</v>
      </c>
      <c r="H374" s="23" t="s">
        <v>852</v>
      </c>
      <c r="I374" s="12"/>
      <c r="J374" s="25">
        <v>-7092.1</v>
      </c>
      <c r="K374" s="13"/>
      <c r="L374" s="33">
        <f t="shared" si="7"/>
        <v>-2943976.6950000012</v>
      </c>
    </row>
    <row r="375" spans="1:12">
      <c r="A375" s="11"/>
      <c r="B375" s="11"/>
      <c r="C375" s="12"/>
      <c r="D375" s="23" t="s">
        <v>918</v>
      </c>
      <c r="E375" s="12" t="s">
        <v>1267</v>
      </c>
      <c r="F375" s="12"/>
      <c r="G375" s="11">
        <v>45469</v>
      </c>
      <c r="H375" s="23" t="s">
        <v>460</v>
      </c>
      <c r="I375" s="12"/>
      <c r="J375" s="25">
        <v>-4838.75</v>
      </c>
      <c r="K375" s="13"/>
      <c r="L375" s="33">
        <f t="shared" si="7"/>
        <v>-2948815.4450000012</v>
      </c>
    </row>
    <row r="376" spans="1:12">
      <c r="A376" s="11"/>
      <c r="B376" s="11"/>
      <c r="C376" s="12"/>
      <c r="D376" s="28" t="s">
        <v>840</v>
      </c>
      <c r="E376" s="12" t="s">
        <v>1268</v>
      </c>
      <c r="F376" s="29">
        <v>45462</v>
      </c>
      <c r="G376" s="29">
        <v>45462</v>
      </c>
      <c r="H376" s="28" t="s">
        <v>826</v>
      </c>
      <c r="I376" s="12"/>
      <c r="J376" s="30">
        <v>-462.72</v>
      </c>
      <c r="K376" s="13"/>
      <c r="L376" s="33">
        <f t="shared" si="7"/>
        <v>-2949278.1650000014</v>
      </c>
    </row>
    <row r="377" spans="1:12">
      <c r="A377" s="12" t="s">
        <v>1177</v>
      </c>
      <c r="B377" s="12" t="s">
        <v>1176</v>
      </c>
      <c r="C377" s="12" t="s">
        <v>1272</v>
      </c>
      <c r="D377" s="12" t="s">
        <v>1271</v>
      </c>
      <c r="E377" s="12" t="s">
        <v>1270</v>
      </c>
      <c r="F377" s="12" t="s">
        <v>27</v>
      </c>
      <c r="G377" s="12"/>
      <c r="H377" s="12" t="s">
        <v>1269</v>
      </c>
      <c r="I377" s="12"/>
      <c r="J377" s="12"/>
      <c r="K377" s="25">
        <v>150000</v>
      </c>
      <c r="L377" s="33">
        <f t="shared" si="7"/>
        <v>-2799278.1650000014</v>
      </c>
    </row>
    <row r="378" spans="1:12">
      <c r="A378" s="12" t="s">
        <v>1177</v>
      </c>
      <c r="B378" s="12" t="s">
        <v>1176</v>
      </c>
      <c r="C378" s="12" t="s">
        <v>1275</v>
      </c>
      <c r="D378" s="12" t="s">
        <v>1274</v>
      </c>
      <c r="E378" s="12" t="s">
        <v>1273</v>
      </c>
      <c r="F378" s="12" t="s">
        <v>27</v>
      </c>
      <c r="G378" s="12"/>
      <c r="H378" s="12" t="s">
        <v>285</v>
      </c>
      <c r="I378" s="12"/>
      <c r="J378" s="12"/>
      <c r="K378" s="25">
        <v>550000</v>
      </c>
      <c r="L378" s="33">
        <f t="shared" si="7"/>
        <v>-2249278.1650000014</v>
      </c>
    </row>
    <row r="379" spans="1:12">
      <c r="A379" s="11"/>
      <c r="B379" s="11"/>
      <c r="C379" s="12"/>
      <c r="D379" s="28" t="s">
        <v>838</v>
      </c>
      <c r="E379" s="12" t="s">
        <v>1277</v>
      </c>
      <c r="F379" s="29">
        <v>45462</v>
      </c>
      <c r="G379" s="29">
        <v>45462</v>
      </c>
      <c r="H379" s="28" t="s">
        <v>825</v>
      </c>
      <c r="I379" s="12"/>
      <c r="J379" s="30">
        <v>-56325.9</v>
      </c>
      <c r="K379" s="13"/>
      <c r="L379" s="33">
        <f t="shared" si="7"/>
        <v>-2305604.0650000013</v>
      </c>
    </row>
    <row r="380" spans="1:12">
      <c r="A380" s="11"/>
      <c r="B380" s="11"/>
      <c r="C380" s="12"/>
      <c r="D380" s="23" t="s">
        <v>989</v>
      </c>
      <c r="E380" s="12" t="s">
        <v>1278</v>
      </c>
      <c r="F380" s="12"/>
      <c r="G380" s="11">
        <v>45471</v>
      </c>
      <c r="H380" s="23" t="s">
        <v>730</v>
      </c>
      <c r="I380" s="12"/>
      <c r="J380" s="25">
        <v>-1383.2329999999999</v>
      </c>
      <c r="K380" s="13"/>
      <c r="L380" s="33">
        <f t="shared" si="7"/>
        <v>-2306987.2980000013</v>
      </c>
    </row>
    <row r="381" spans="1:12">
      <c r="A381" s="11"/>
      <c r="B381" s="11"/>
      <c r="C381" s="12"/>
      <c r="D381" s="23" t="s">
        <v>896</v>
      </c>
      <c r="E381" s="12" t="s">
        <v>1279</v>
      </c>
      <c r="F381" s="11">
        <v>45475</v>
      </c>
      <c r="G381" s="11">
        <v>45469</v>
      </c>
      <c r="H381" s="23" t="s">
        <v>730</v>
      </c>
      <c r="I381" s="12"/>
      <c r="J381" s="25">
        <v>-1395.694</v>
      </c>
      <c r="K381" s="13"/>
      <c r="L381" s="33">
        <f t="shared" si="7"/>
        <v>-2308382.9920000015</v>
      </c>
    </row>
    <row r="382" spans="1:12">
      <c r="A382" s="11"/>
      <c r="B382" s="11"/>
      <c r="C382" s="12"/>
      <c r="D382" s="23" t="s">
        <v>1196</v>
      </c>
      <c r="E382" s="12" t="s">
        <v>1276</v>
      </c>
      <c r="F382" s="11">
        <v>45475</v>
      </c>
      <c r="G382" s="11">
        <v>45475</v>
      </c>
      <c r="H382" s="23" t="s">
        <v>476</v>
      </c>
      <c r="I382" s="12"/>
      <c r="J382" s="25">
        <v>-85318.413</v>
      </c>
      <c r="K382" s="13"/>
      <c r="L382" s="33">
        <f t="shared" si="7"/>
        <v>-2393701.4050000017</v>
      </c>
    </row>
    <row r="383" spans="1:12">
      <c r="A383" s="11"/>
      <c r="B383" s="11"/>
      <c r="C383" s="12"/>
      <c r="D383" s="23" t="s">
        <v>1198</v>
      </c>
      <c r="E383" s="12" t="s">
        <v>1265</v>
      </c>
      <c r="F383" s="11">
        <v>45478</v>
      </c>
      <c r="G383" s="11">
        <v>45477</v>
      </c>
      <c r="H383" s="23" t="s">
        <v>437</v>
      </c>
      <c r="I383" s="12"/>
      <c r="J383" s="25">
        <v>-2385</v>
      </c>
      <c r="K383" s="13"/>
      <c r="L383" s="33">
        <f t="shared" si="7"/>
        <v>-2396086.4050000017</v>
      </c>
    </row>
    <row r="384" spans="1:12">
      <c r="A384" s="11"/>
      <c r="B384" s="11"/>
      <c r="C384" s="12"/>
      <c r="D384" s="23" t="s">
        <v>978</v>
      </c>
      <c r="E384" s="12" t="s">
        <v>1147</v>
      </c>
      <c r="F384" s="12"/>
      <c r="G384" s="11">
        <v>45471</v>
      </c>
      <c r="H384" s="23" t="s">
        <v>966</v>
      </c>
      <c r="I384" s="12"/>
      <c r="J384" s="25">
        <v>-429</v>
      </c>
      <c r="K384" s="13"/>
      <c r="L384" s="33">
        <f t="shared" si="7"/>
        <v>-2396515.4050000017</v>
      </c>
    </row>
    <row r="385" spans="1:12">
      <c r="A385" s="12"/>
      <c r="B385" s="12"/>
      <c r="C385" s="12"/>
      <c r="D385" s="23" t="s">
        <v>477</v>
      </c>
      <c r="E385" s="12"/>
      <c r="F385" s="24"/>
      <c r="G385" s="24">
        <v>44953</v>
      </c>
      <c r="H385" s="12" t="s">
        <v>415</v>
      </c>
      <c r="I385" s="12"/>
      <c r="J385" s="25">
        <v>-1237.9949999999999</v>
      </c>
      <c r="K385" s="13"/>
      <c r="L385" s="35">
        <f t="shared" si="7"/>
        <v>-2397753.4000000018</v>
      </c>
    </row>
    <row r="386" spans="1:12">
      <c r="A386" s="12"/>
      <c r="B386" s="12"/>
      <c r="C386" s="12"/>
      <c r="D386" s="23" t="s">
        <v>478</v>
      </c>
      <c r="E386" s="12"/>
      <c r="F386" s="24"/>
      <c r="G386" s="24">
        <v>45168</v>
      </c>
      <c r="H386" s="23" t="s">
        <v>416</v>
      </c>
      <c r="I386" s="12"/>
      <c r="J386" s="26">
        <v>-497.29</v>
      </c>
      <c r="K386" s="13"/>
      <c r="L386" s="35">
        <f t="shared" si="7"/>
        <v>-2398250.6900000018</v>
      </c>
    </row>
    <row r="387" spans="1:12">
      <c r="A387" s="12"/>
      <c r="B387" s="12"/>
      <c r="C387" s="12"/>
      <c r="D387" s="23" t="s">
        <v>479</v>
      </c>
      <c r="E387" s="12"/>
      <c r="F387" s="24"/>
      <c r="G387" s="24">
        <v>45191</v>
      </c>
      <c r="H387" s="23" t="s">
        <v>417</v>
      </c>
      <c r="I387" s="12"/>
      <c r="J387" s="27">
        <v>-373</v>
      </c>
      <c r="K387" s="13"/>
      <c r="L387" s="35">
        <f t="shared" si="7"/>
        <v>-2398623.6900000018</v>
      </c>
    </row>
    <row r="388" spans="1:12">
      <c r="A388" s="12"/>
      <c r="B388" s="12"/>
      <c r="C388" s="12"/>
      <c r="D388" s="23" t="s">
        <v>480</v>
      </c>
      <c r="E388" s="12"/>
      <c r="F388" s="24">
        <v>45436</v>
      </c>
      <c r="G388" s="24">
        <v>45209</v>
      </c>
      <c r="H388" s="23" t="s">
        <v>418</v>
      </c>
      <c r="I388" s="12"/>
      <c r="J388" s="25">
        <v>-123.779</v>
      </c>
      <c r="K388" s="13"/>
      <c r="L388" s="35">
        <f t="shared" si="7"/>
        <v>-2398747.4690000019</v>
      </c>
    </row>
    <row r="389" spans="1:12">
      <c r="A389" s="12"/>
      <c r="B389" s="12"/>
      <c r="C389" s="12"/>
      <c r="D389" s="23" t="s">
        <v>481</v>
      </c>
      <c r="E389" s="12"/>
      <c r="F389" s="24">
        <v>45291</v>
      </c>
      <c r="G389" s="24">
        <v>45225</v>
      </c>
      <c r="H389" s="23" t="s">
        <v>419</v>
      </c>
      <c r="I389" s="12"/>
      <c r="J389" s="25">
        <v>-282.12200000000001</v>
      </c>
      <c r="K389" s="13"/>
      <c r="L389" s="35">
        <f t="shared" si="7"/>
        <v>-2399029.5910000019</v>
      </c>
    </row>
    <row r="390" spans="1:12">
      <c r="A390" s="12"/>
      <c r="B390" s="12"/>
      <c r="C390" s="12"/>
      <c r="D390" s="23" t="s">
        <v>482</v>
      </c>
      <c r="E390" s="12"/>
      <c r="F390" s="11"/>
      <c r="G390" s="24">
        <v>45253</v>
      </c>
      <c r="H390" s="23" t="s">
        <v>420</v>
      </c>
      <c r="I390" s="12"/>
      <c r="J390" s="25">
        <v>-435.35</v>
      </c>
      <c r="K390" s="13"/>
      <c r="L390" s="35">
        <f t="shared" si="7"/>
        <v>-2399464.941000002</v>
      </c>
    </row>
    <row r="391" spans="1:12">
      <c r="A391" s="12"/>
      <c r="B391" s="12"/>
      <c r="C391" s="12"/>
      <c r="D391" s="23" t="s">
        <v>483</v>
      </c>
      <c r="E391" s="12"/>
      <c r="F391" s="24">
        <v>45288</v>
      </c>
      <c r="G391" s="24">
        <v>45280</v>
      </c>
      <c r="H391" s="23" t="s">
        <v>421</v>
      </c>
      <c r="I391" s="12"/>
      <c r="J391" s="25">
        <v>-700</v>
      </c>
      <c r="K391" s="13"/>
      <c r="L391" s="35">
        <f t="shared" si="7"/>
        <v>-2400164.941000002</v>
      </c>
    </row>
    <row r="392" spans="1:12">
      <c r="A392" s="12"/>
      <c r="B392" s="12"/>
      <c r="C392" s="12"/>
      <c r="D392" s="23" t="s">
        <v>484</v>
      </c>
      <c r="E392" s="12"/>
      <c r="F392" s="24"/>
      <c r="G392" s="24">
        <v>45285</v>
      </c>
      <c r="H392" s="23" t="s">
        <v>422</v>
      </c>
      <c r="I392" s="12"/>
      <c r="J392" s="25">
        <v>-1000</v>
      </c>
      <c r="K392" s="13"/>
      <c r="L392" s="35">
        <f t="shared" si="7"/>
        <v>-2401164.941000002</v>
      </c>
    </row>
    <row r="393" spans="1:12">
      <c r="A393" s="11"/>
      <c r="B393" s="11"/>
      <c r="C393" s="12"/>
      <c r="D393" s="23" t="s">
        <v>485</v>
      </c>
      <c r="E393" s="12"/>
      <c r="F393" s="24"/>
      <c r="G393" s="24">
        <v>45295</v>
      </c>
      <c r="H393" s="23" t="s">
        <v>421</v>
      </c>
      <c r="I393" s="12"/>
      <c r="J393" s="25">
        <v>-2368.971</v>
      </c>
      <c r="K393" s="13"/>
      <c r="L393" s="35">
        <f t="shared" si="7"/>
        <v>-2403533.9120000019</v>
      </c>
    </row>
    <row r="394" spans="1:12">
      <c r="A394" s="11"/>
      <c r="B394" s="11"/>
      <c r="C394" s="12"/>
      <c r="D394" s="23" t="s">
        <v>486</v>
      </c>
      <c r="E394" s="12"/>
      <c r="F394" s="12"/>
      <c r="G394" s="11">
        <v>45296</v>
      </c>
      <c r="H394" s="23" t="s">
        <v>423</v>
      </c>
      <c r="I394" s="12"/>
      <c r="J394" s="25">
        <v>-634.19899999999996</v>
      </c>
      <c r="K394" s="13"/>
      <c r="L394" s="35">
        <f t="shared" si="7"/>
        <v>-2404168.1110000019</v>
      </c>
    </row>
    <row r="395" spans="1:12">
      <c r="A395" s="11"/>
      <c r="B395" s="11"/>
      <c r="C395" s="12"/>
      <c r="D395" s="23" t="s">
        <v>488</v>
      </c>
      <c r="E395" s="12"/>
      <c r="F395" s="12"/>
      <c r="G395" s="12"/>
      <c r="H395" s="23" t="s">
        <v>421</v>
      </c>
      <c r="I395" s="12"/>
      <c r="J395" s="25">
        <v>-445</v>
      </c>
      <c r="K395" s="13"/>
      <c r="L395" s="35">
        <f t="shared" si="7"/>
        <v>-2404613.1110000019</v>
      </c>
    </row>
    <row r="396" spans="1:12">
      <c r="A396" s="11"/>
      <c r="B396" s="11"/>
      <c r="C396" s="12"/>
      <c r="D396" s="23" t="s">
        <v>489</v>
      </c>
      <c r="E396" s="12"/>
      <c r="F396" s="11">
        <v>45316</v>
      </c>
      <c r="G396" s="11">
        <v>45315</v>
      </c>
      <c r="H396" s="23" t="s">
        <v>421</v>
      </c>
      <c r="I396" s="12"/>
      <c r="J396" s="25">
        <v>-595</v>
      </c>
      <c r="K396" s="13"/>
      <c r="L396" s="35">
        <f t="shared" si="7"/>
        <v>-2405208.1110000019</v>
      </c>
    </row>
    <row r="397" spans="1:12">
      <c r="A397" s="11"/>
      <c r="B397" s="11"/>
      <c r="C397" s="12"/>
      <c r="D397" s="28" t="s">
        <v>491</v>
      </c>
      <c r="E397" s="12"/>
      <c r="F397" s="29">
        <v>45323</v>
      </c>
      <c r="G397" s="29">
        <v>45321</v>
      </c>
      <c r="H397" s="28" t="s">
        <v>425</v>
      </c>
      <c r="I397" s="12"/>
      <c r="J397" s="30">
        <v>-6000</v>
      </c>
      <c r="K397" s="13"/>
      <c r="L397" s="35">
        <f t="shared" si="7"/>
        <v>-2411208.1110000019</v>
      </c>
    </row>
    <row r="398" spans="1:12">
      <c r="A398" s="11"/>
      <c r="B398" s="11"/>
      <c r="C398" s="12"/>
      <c r="D398" s="23" t="s">
        <v>492</v>
      </c>
      <c r="E398" s="12"/>
      <c r="F398" s="12"/>
      <c r="G398" s="11">
        <v>45323</v>
      </c>
      <c r="H398" s="23" t="s">
        <v>426</v>
      </c>
      <c r="I398" s="12"/>
      <c r="J398" s="25">
        <v>-465.1</v>
      </c>
      <c r="K398" s="13"/>
      <c r="L398" s="35">
        <f t="shared" si="7"/>
        <v>-2411673.211000002</v>
      </c>
    </row>
    <row r="399" spans="1:12">
      <c r="A399" s="11"/>
      <c r="B399" s="11"/>
      <c r="C399" s="12"/>
      <c r="D399" s="23" t="s">
        <v>493</v>
      </c>
      <c r="E399" s="12"/>
      <c r="F399" s="11">
        <v>45327</v>
      </c>
      <c r="G399" s="11">
        <v>45323</v>
      </c>
      <c r="H399" s="23" t="s">
        <v>427</v>
      </c>
      <c r="I399" s="12"/>
      <c r="J399" s="25">
        <v>-1450</v>
      </c>
      <c r="K399" s="13"/>
      <c r="L399" s="35">
        <f t="shared" si="7"/>
        <v>-2413123.211000002</v>
      </c>
    </row>
    <row r="400" spans="1:12">
      <c r="A400" s="11"/>
      <c r="B400" s="11"/>
      <c r="C400" s="12"/>
      <c r="D400" s="23" t="s">
        <v>494</v>
      </c>
      <c r="E400" s="12"/>
      <c r="F400" s="12"/>
      <c r="G400" s="11">
        <v>45344</v>
      </c>
      <c r="H400" s="12" t="s">
        <v>428</v>
      </c>
      <c r="I400" s="12"/>
      <c r="J400" s="25">
        <v>-774.5</v>
      </c>
      <c r="K400" s="13"/>
      <c r="L400" s="35">
        <f t="shared" si="7"/>
        <v>-2413897.711000002</v>
      </c>
    </row>
    <row r="401" spans="1:12">
      <c r="A401" s="11"/>
      <c r="B401" s="11"/>
      <c r="C401" s="12"/>
      <c r="D401" s="23" t="s">
        <v>495</v>
      </c>
      <c r="E401" s="12"/>
      <c r="F401" s="12"/>
      <c r="G401" s="11">
        <v>45345</v>
      </c>
      <c r="H401" s="12" t="s">
        <v>429</v>
      </c>
      <c r="I401" s="12"/>
      <c r="J401" s="25">
        <v>-166.21199999999999</v>
      </c>
      <c r="K401" s="13"/>
      <c r="L401" s="35">
        <f t="shared" si="7"/>
        <v>-2414063.9230000018</v>
      </c>
    </row>
    <row r="402" spans="1:12">
      <c r="A402" s="11"/>
      <c r="B402" s="11"/>
      <c r="C402" s="12"/>
      <c r="D402" s="23" t="s">
        <v>497</v>
      </c>
      <c r="E402" s="12"/>
      <c r="F402" s="12"/>
      <c r="G402" s="11">
        <v>45358</v>
      </c>
      <c r="H402" s="23" t="s">
        <v>430</v>
      </c>
      <c r="I402" s="12"/>
      <c r="J402" s="25">
        <v>-405</v>
      </c>
      <c r="K402" s="13"/>
      <c r="L402" s="35">
        <f t="shared" si="7"/>
        <v>-2414468.9230000018</v>
      </c>
    </row>
    <row r="403" spans="1:12">
      <c r="A403" s="11"/>
      <c r="B403" s="11"/>
      <c r="C403" s="12"/>
      <c r="D403" s="23" t="s">
        <v>498</v>
      </c>
      <c r="E403" s="12"/>
      <c r="F403" s="11">
        <v>45481</v>
      </c>
      <c r="G403" s="11">
        <v>45358</v>
      </c>
      <c r="H403" s="23" t="s">
        <v>431</v>
      </c>
      <c r="I403" s="12"/>
      <c r="J403" s="25">
        <v>-251.00200000000001</v>
      </c>
      <c r="K403" s="13"/>
      <c r="L403" s="35">
        <f t="shared" si="7"/>
        <v>-2414719.9250000017</v>
      </c>
    </row>
    <row r="404" spans="1:12">
      <c r="A404" s="11"/>
      <c r="B404" s="11"/>
      <c r="C404" s="12"/>
      <c r="D404" s="23" t="s">
        <v>499</v>
      </c>
      <c r="E404" s="12"/>
      <c r="F404" s="12"/>
      <c r="G404" s="11">
        <v>45365</v>
      </c>
      <c r="H404" s="23" t="s">
        <v>432</v>
      </c>
      <c r="I404" s="12"/>
      <c r="J404" s="25">
        <v>-1071.883</v>
      </c>
      <c r="K404" s="13"/>
      <c r="L404" s="35">
        <f t="shared" si="7"/>
        <v>-2415791.8080000016</v>
      </c>
    </row>
    <row r="405" spans="1:12">
      <c r="A405" s="11"/>
      <c r="B405" s="11"/>
      <c r="C405" s="12"/>
      <c r="D405" s="23" t="s">
        <v>500</v>
      </c>
      <c r="E405" s="12"/>
      <c r="F405" s="12"/>
      <c r="G405" s="11">
        <v>45365</v>
      </c>
      <c r="H405" s="23" t="s">
        <v>421</v>
      </c>
      <c r="I405" s="12"/>
      <c r="J405" s="25">
        <v>-8000</v>
      </c>
      <c r="K405" s="13"/>
      <c r="L405" s="35">
        <f t="shared" si="7"/>
        <v>-2423791.8080000016</v>
      </c>
    </row>
    <row r="406" spans="1:12">
      <c r="A406" s="11"/>
      <c r="B406" s="11"/>
      <c r="C406" s="12"/>
      <c r="D406" s="23" t="s">
        <v>502</v>
      </c>
      <c r="E406" s="12"/>
      <c r="F406" s="12"/>
      <c r="G406" s="11">
        <v>45388</v>
      </c>
      <c r="H406" s="23" t="s">
        <v>429</v>
      </c>
      <c r="I406" s="12"/>
      <c r="J406" s="25">
        <v>-166.21199999999999</v>
      </c>
      <c r="K406" s="13"/>
      <c r="L406" s="35">
        <f t="shared" si="7"/>
        <v>-2423958.0200000014</v>
      </c>
    </row>
    <row r="407" spans="1:12">
      <c r="A407" s="11"/>
      <c r="B407" s="11"/>
      <c r="C407" s="12"/>
      <c r="D407" s="23" t="s">
        <v>504</v>
      </c>
      <c r="E407" s="12"/>
      <c r="F407" s="11">
        <v>45432</v>
      </c>
      <c r="G407" s="11">
        <v>45387</v>
      </c>
      <c r="H407" s="23" t="s">
        <v>434</v>
      </c>
      <c r="I407" s="12"/>
      <c r="J407" s="25">
        <v>-2619.9070000000002</v>
      </c>
      <c r="K407" s="13"/>
      <c r="L407" s="35">
        <f t="shared" si="7"/>
        <v>-2426577.9270000015</v>
      </c>
    </row>
    <row r="408" spans="1:12">
      <c r="A408" s="11"/>
      <c r="B408" s="11"/>
      <c r="C408" s="12"/>
      <c r="D408" s="23" t="s">
        <v>506</v>
      </c>
      <c r="E408" s="12"/>
      <c r="F408" s="12"/>
      <c r="G408" s="11">
        <v>45397</v>
      </c>
      <c r="H408" s="23" t="s">
        <v>436</v>
      </c>
      <c r="I408" s="12"/>
      <c r="J408" s="25">
        <v>-477</v>
      </c>
      <c r="K408" s="13"/>
      <c r="L408" s="35">
        <f t="shared" si="7"/>
        <v>-2427054.9270000015</v>
      </c>
    </row>
    <row r="409" spans="1:12">
      <c r="A409" s="11"/>
      <c r="B409" s="11"/>
      <c r="C409" s="12"/>
      <c r="D409" s="23" t="s">
        <v>507</v>
      </c>
      <c r="E409" s="12"/>
      <c r="F409" s="11">
        <v>45399</v>
      </c>
      <c r="G409" s="11">
        <v>45398</v>
      </c>
      <c r="H409" s="23" t="s">
        <v>437</v>
      </c>
      <c r="I409" s="12"/>
      <c r="J409" s="25">
        <v>-433.88</v>
      </c>
      <c r="K409" s="13"/>
      <c r="L409" s="35">
        <f t="shared" si="7"/>
        <v>-2427488.8070000014</v>
      </c>
    </row>
    <row r="410" spans="1:12">
      <c r="A410" s="11"/>
      <c r="B410" s="11"/>
      <c r="C410" s="12"/>
      <c r="D410" s="28" t="s">
        <v>508</v>
      </c>
      <c r="E410" s="12"/>
      <c r="F410" s="29">
        <v>45406</v>
      </c>
      <c r="G410" s="29">
        <v>45406</v>
      </c>
      <c r="H410" s="28" t="s">
        <v>438</v>
      </c>
      <c r="I410" s="12"/>
      <c r="J410" s="30">
        <v>-4000</v>
      </c>
      <c r="K410" s="13"/>
      <c r="L410" s="35">
        <f t="shared" si="7"/>
        <v>-2431488.8070000014</v>
      </c>
    </row>
    <row r="411" spans="1:12">
      <c r="A411" s="11"/>
      <c r="B411" s="11"/>
      <c r="C411" s="12"/>
      <c r="D411" s="23" t="s">
        <v>510</v>
      </c>
      <c r="E411" s="12"/>
      <c r="F411" s="11">
        <v>45439</v>
      </c>
      <c r="G411" s="11">
        <v>45407</v>
      </c>
      <c r="H411" s="23" t="s">
        <v>440</v>
      </c>
      <c r="I411" s="12"/>
      <c r="J411" s="25">
        <v>-881.6</v>
      </c>
      <c r="K411" s="13"/>
      <c r="L411" s="35">
        <f t="shared" si="7"/>
        <v>-2432370.4070000015</v>
      </c>
    </row>
    <row r="412" spans="1:12">
      <c r="A412" s="11"/>
      <c r="B412" s="11"/>
      <c r="C412" s="12"/>
      <c r="D412" s="28" t="s">
        <v>511</v>
      </c>
      <c r="E412" s="12"/>
      <c r="F412" s="29">
        <v>45412</v>
      </c>
      <c r="G412" s="29">
        <v>45411</v>
      </c>
      <c r="H412" s="28" t="s">
        <v>438</v>
      </c>
      <c r="I412" s="12"/>
      <c r="J412" s="30">
        <v>-2000</v>
      </c>
      <c r="K412" s="13"/>
      <c r="L412" s="35">
        <f t="shared" si="7"/>
        <v>-2434370.4070000015</v>
      </c>
    </row>
    <row r="413" spans="1:12">
      <c r="A413" s="11"/>
      <c r="B413" s="11"/>
      <c r="C413" s="12"/>
      <c r="D413" s="23" t="s">
        <v>512</v>
      </c>
      <c r="E413" s="12"/>
      <c r="F413" s="11">
        <v>45483</v>
      </c>
      <c r="G413" s="11">
        <v>45418</v>
      </c>
      <c r="H413" s="23" t="s">
        <v>441</v>
      </c>
      <c r="I413" s="12"/>
      <c r="J413" s="25">
        <v>-12376.848</v>
      </c>
      <c r="K413" s="13"/>
      <c r="L413" s="35">
        <f t="shared" si="7"/>
        <v>-2446747.2550000018</v>
      </c>
    </row>
    <row r="414" spans="1:12">
      <c r="A414" s="11"/>
      <c r="B414" s="11"/>
      <c r="C414" s="12"/>
      <c r="D414" s="23" t="s">
        <v>513</v>
      </c>
      <c r="E414" s="12"/>
      <c r="F414" s="11">
        <v>45483</v>
      </c>
      <c r="G414" s="11">
        <v>45418</v>
      </c>
      <c r="H414" s="23" t="s">
        <v>442</v>
      </c>
      <c r="I414" s="12"/>
      <c r="J414" s="25">
        <v>-1495.999</v>
      </c>
      <c r="K414" s="13"/>
      <c r="L414" s="35">
        <f t="shared" si="7"/>
        <v>-2448243.2540000016</v>
      </c>
    </row>
    <row r="415" spans="1:12">
      <c r="A415" s="11"/>
      <c r="B415" s="11"/>
      <c r="C415" s="12"/>
      <c r="D415" s="23" t="s">
        <v>514</v>
      </c>
      <c r="E415" s="12"/>
      <c r="F415" s="11">
        <v>45454</v>
      </c>
      <c r="G415" s="11">
        <v>45418</v>
      </c>
      <c r="H415" s="23" t="s">
        <v>443</v>
      </c>
      <c r="I415" s="12"/>
      <c r="J415" s="25">
        <v>-16569.789000000001</v>
      </c>
      <c r="K415" s="13"/>
      <c r="L415" s="35">
        <f t="shared" si="7"/>
        <v>-2464813.0430000015</v>
      </c>
    </row>
    <row r="416" spans="1:12">
      <c r="A416" s="11"/>
      <c r="B416" s="11"/>
      <c r="C416" s="12"/>
      <c r="D416" s="23" t="s">
        <v>515</v>
      </c>
      <c r="E416" s="12"/>
      <c r="F416" s="12"/>
      <c r="G416" s="11">
        <v>45418</v>
      </c>
      <c r="H416" s="23" t="s">
        <v>420</v>
      </c>
      <c r="I416" s="12"/>
      <c r="J416" s="25">
        <v>-435.35</v>
      </c>
      <c r="K416" s="13"/>
      <c r="L416" s="35">
        <f t="shared" si="7"/>
        <v>-2465248.3930000016</v>
      </c>
    </row>
    <row r="417" spans="1:12">
      <c r="A417" s="11"/>
      <c r="B417" s="11"/>
      <c r="C417" s="12"/>
      <c r="D417" s="23" t="s">
        <v>516</v>
      </c>
      <c r="E417" s="12"/>
      <c r="F417" s="12"/>
      <c r="G417" s="11">
        <v>45419</v>
      </c>
      <c r="H417" s="23" t="s">
        <v>444</v>
      </c>
      <c r="I417" s="12"/>
      <c r="J417" s="25">
        <v>-1392.1379999999999</v>
      </c>
      <c r="K417" s="13"/>
      <c r="L417" s="35">
        <f t="shared" si="7"/>
        <v>-2466640.5310000014</v>
      </c>
    </row>
    <row r="418" spans="1:12">
      <c r="A418" s="11"/>
      <c r="B418" s="11"/>
      <c r="C418" s="12"/>
      <c r="D418" s="23" t="s">
        <v>203</v>
      </c>
      <c r="E418" s="12"/>
      <c r="F418" s="11">
        <v>45420</v>
      </c>
      <c r="G418" s="11">
        <v>45420</v>
      </c>
      <c r="H418" s="23" t="s">
        <v>437</v>
      </c>
      <c r="I418" s="12"/>
      <c r="J418" s="25">
        <v>-54.942</v>
      </c>
      <c r="K418" s="13"/>
      <c r="L418" s="35">
        <f t="shared" si="7"/>
        <v>-2466695.4730000012</v>
      </c>
    </row>
    <row r="419" spans="1:12">
      <c r="A419" s="11"/>
      <c r="B419" s="11"/>
      <c r="C419" s="12"/>
      <c r="D419" s="28" t="s">
        <v>201</v>
      </c>
      <c r="E419" s="12"/>
      <c r="F419" s="29">
        <v>45421</v>
      </c>
      <c r="G419" s="29">
        <v>45420</v>
      </c>
      <c r="H419" s="28" t="s">
        <v>438</v>
      </c>
      <c r="I419" s="12"/>
      <c r="J419" s="30">
        <v>-4000</v>
      </c>
      <c r="K419" s="13"/>
      <c r="L419" s="35">
        <f t="shared" si="7"/>
        <v>-2470695.4730000012</v>
      </c>
    </row>
    <row r="420" spans="1:12">
      <c r="A420" s="11"/>
      <c r="B420" s="11"/>
      <c r="C420" s="12"/>
      <c r="D420" s="28" t="s">
        <v>205</v>
      </c>
      <c r="E420" s="12"/>
      <c r="F420" s="29">
        <v>45425</v>
      </c>
      <c r="G420" s="29">
        <v>45425</v>
      </c>
      <c r="H420" s="28" t="s">
        <v>438</v>
      </c>
      <c r="I420" s="12"/>
      <c r="J420" s="30">
        <v>-2000</v>
      </c>
      <c r="K420" s="13"/>
      <c r="L420" s="35">
        <f t="shared" si="7"/>
        <v>-2472695.4730000012</v>
      </c>
    </row>
    <row r="421" spans="1:12">
      <c r="A421" s="11"/>
      <c r="B421" s="11"/>
      <c r="C421" s="12"/>
      <c r="D421" s="28" t="s">
        <v>204</v>
      </c>
      <c r="E421" s="12"/>
      <c r="F421" s="29">
        <v>45425</v>
      </c>
      <c r="G421" s="29">
        <v>45425</v>
      </c>
      <c r="H421" s="28" t="s">
        <v>438</v>
      </c>
      <c r="I421" s="12"/>
      <c r="J421" s="30">
        <v>-2000</v>
      </c>
      <c r="K421" s="13"/>
      <c r="L421" s="35">
        <f t="shared" si="7"/>
        <v>-2474695.4730000012</v>
      </c>
    </row>
    <row r="422" spans="1:12">
      <c r="A422" s="11"/>
      <c r="B422" s="11"/>
      <c r="C422" s="12"/>
      <c r="D422" s="28" t="s">
        <v>206</v>
      </c>
      <c r="E422" s="12"/>
      <c r="F422" s="29">
        <v>45425</v>
      </c>
      <c r="G422" s="29">
        <v>45425</v>
      </c>
      <c r="H422" s="28" t="s">
        <v>438</v>
      </c>
      <c r="I422" s="12"/>
      <c r="J422" s="30">
        <v>-2000</v>
      </c>
      <c r="K422" s="13"/>
      <c r="L422" s="35">
        <f t="shared" si="7"/>
        <v>-2476695.4730000012</v>
      </c>
    </row>
    <row r="423" spans="1:12">
      <c r="A423" s="11"/>
      <c r="B423" s="11"/>
      <c r="C423" s="12"/>
      <c r="D423" s="28" t="s">
        <v>207</v>
      </c>
      <c r="E423" s="12"/>
      <c r="F423" s="29">
        <v>45425</v>
      </c>
      <c r="G423" s="29">
        <v>45425</v>
      </c>
      <c r="H423" s="28" t="s">
        <v>438</v>
      </c>
      <c r="I423" s="12"/>
      <c r="J423" s="30">
        <v>-2000</v>
      </c>
      <c r="K423" s="13"/>
      <c r="L423" s="35">
        <f t="shared" si="7"/>
        <v>-2478695.4730000012</v>
      </c>
    </row>
    <row r="424" spans="1:12">
      <c r="A424" s="11"/>
      <c r="B424" s="11"/>
      <c r="C424" s="12"/>
      <c r="D424" s="28" t="s">
        <v>517</v>
      </c>
      <c r="E424" s="12"/>
      <c r="F424" s="31"/>
      <c r="G424" s="29">
        <v>45429</v>
      </c>
      <c r="H424" s="28" t="s">
        <v>438</v>
      </c>
      <c r="I424" s="12"/>
      <c r="J424" s="30">
        <v>-431.78</v>
      </c>
      <c r="K424" s="13"/>
      <c r="L424" s="35">
        <f t="shared" si="7"/>
        <v>-2479127.253000001</v>
      </c>
    </row>
    <row r="425" spans="1:12">
      <c r="A425" s="11"/>
      <c r="B425" s="11"/>
      <c r="C425" s="12"/>
      <c r="D425" s="28" t="s">
        <v>518</v>
      </c>
      <c r="E425" s="12"/>
      <c r="F425" s="31"/>
      <c r="G425" s="29">
        <v>45429</v>
      </c>
      <c r="H425" s="28" t="s">
        <v>438</v>
      </c>
      <c r="I425" s="12"/>
      <c r="J425" s="30">
        <v>-2000</v>
      </c>
      <c r="K425" s="13"/>
      <c r="L425" s="35">
        <f t="shared" si="7"/>
        <v>-2481127.253000001</v>
      </c>
    </row>
    <row r="426" spans="1:12">
      <c r="A426" s="11"/>
      <c r="B426" s="11"/>
      <c r="C426" s="12"/>
      <c r="D426" s="23" t="s">
        <v>519</v>
      </c>
      <c r="E426" s="12"/>
      <c r="F426" s="11">
        <v>45483</v>
      </c>
      <c r="G426" s="11">
        <v>45432</v>
      </c>
      <c r="H426" s="23" t="s">
        <v>445</v>
      </c>
      <c r="I426" s="12"/>
      <c r="J426" s="25">
        <v>-477.16</v>
      </c>
      <c r="K426" s="13"/>
      <c r="L426" s="35">
        <f t="shared" si="7"/>
        <v>-2481604.4130000011</v>
      </c>
    </row>
    <row r="427" spans="1:12">
      <c r="A427" s="11"/>
      <c r="B427" s="11"/>
      <c r="C427" s="12"/>
      <c r="D427" s="23" t="s">
        <v>520</v>
      </c>
      <c r="E427" s="12"/>
      <c r="F427" s="11">
        <v>45439</v>
      </c>
      <c r="G427" s="11">
        <v>45432</v>
      </c>
      <c r="H427" s="23" t="s">
        <v>440</v>
      </c>
      <c r="I427" s="12"/>
      <c r="J427" s="25">
        <v>-2805.8580000000002</v>
      </c>
      <c r="K427" s="13"/>
      <c r="L427" s="35">
        <f t="shared" ref="L427:L490" si="8">+L426+J427+K427</f>
        <v>-2484410.2710000011</v>
      </c>
    </row>
    <row r="428" spans="1:12">
      <c r="A428" s="11"/>
      <c r="B428" s="11"/>
      <c r="C428" s="12"/>
      <c r="D428" s="23" t="s">
        <v>526</v>
      </c>
      <c r="E428" s="12"/>
      <c r="F428" s="12"/>
      <c r="G428" s="11">
        <v>45435</v>
      </c>
      <c r="H428" s="23" t="s">
        <v>447</v>
      </c>
      <c r="I428" s="12"/>
      <c r="J428" s="25">
        <v>-3589.4720000000002</v>
      </c>
      <c r="K428" s="13"/>
      <c r="L428" s="35">
        <f t="shared" si="8"/>
        <v>-2487999.7430000012</v>
      </c>
    </row>
    <row r="429" spans="1:12">
      <c r="A429" s="11"/>
      <c r="B429" s="11"/>
      <c r="C429" s="12"/>
      <c r="D429" s="23" t="s">
        <v>527</v>
      </c>
      <c r="E429" s="12"/>
      <c r="F429" s="12"/>
      <c r="G429" s="11">
        <v>45435</v>
      </c>
      <c r="H429" s="23" t="s">
        <v>448</v>
      </c>
      <c r="I429" s="12"/>
      <c r="J429" s="25">
        <v>-677.99699999999996</v>
      </c>
      <c r="K429" s="13"/>
      <c r="L429" s="35">
        <f t="shared" si="8"/>
        <v>-2488677.7400000012</v>
      </c>
    </row>
    <row r="430" spans="1:12">
      <c r="A430" s="11"/>
      <c r="B430" s="11"/>
      <c r="C430" s="12"/>
      <c r="D430" s="23" t="s">
        <v>528</v>
      </c>
      <c r="E430" s="12"/>
      <c r="F430" s="12"/>
      <c r="G430" s="11">
        <v>45435</v>
      </c>
      <c r="H430" s="23" t="s">
        <v>449</v>
      </c>
      <c r="I430" s="12"/>
      <c r="J430" s="25">
        <v>-487.947</v>
      </c>
      <c r="K430" s="13"/>
      <c r="L430" s="35">
        <f t="shared" si="8"/>
        <v>-2489165.6870000013</v>
      </c>
    </row>
    <row r="431" spans="1:12">
      <c r="A431" s="11"/>
      <c r="B431" s="11"/>
      <c r="C431" s="12"/>
      <c r="D431" s="23" t="s">
        <v>539</v>
      </c>
      <c r="E431" s="12"/>
      <c r="F431" s="12"/>
      <c r="G431" s="11">
        <v>45440</v>
      </c>
      <c r="H431" s="23" t="s">
        <v>440</v>
      </c>
      <c r="I431" s="12"/>
      <c r="J431" s="25">
        <v>-381.8</v>
      </c>
      <c r="K431" s="13"/>
      <c r="L431" s="35">
        <f t="shared" si="8"/>
        <v>-2489547.4870000011</v>
      </c>
    </row>
    <row r="432" spans="1:12">
      <c r="A432" s="11"/>
      <c r="B432" s="11"/>
      <c r="C432" s="12"/>
      <c r="D432" s="23" t="s">
        <v>542</v>
      </c>
      <c r="E432" s="12"/>
      <c r="F432" s="11">
        <v>45450</v>
      </c>
      <c r="G432" s="11">
        <v>45447</v>
      </c>
      <c r="H432" s="23" t="s">
        <v>456</v>
      </c>
      <c r="I432" s="12"/>
      <c r="J432" s="25">
        <v>-1567.44</v>
      </c>
      <c r="K432" s="13"/>
      <c r="L432" s="35">
        <f t="shared" si="8"/>
        <v>-2491114.9270000011</v>
      </c>
    </row>
    <row r="433" spans="1:12">
      <c r="A433" s="11"/>
      <c r="B433" s="11"/>
      <c r="C433" s="12"/>
      <c r="D433" s="23" t="s">
        <v>543</v>
      </c>
      <c r="E433" s="12"/>
      <c r="F433" s="12"/>
      <c r="G433" s="11">
        <v>45447</v>
      </c>
      <c r="H433" s="23" t="s">
        <v>420</v>
      </c>
      <c r="I433" s="12"/>
      <c r="J433" s="25">
        <v>-435.35</v>
      </c>
      <c r="K433" s="13"/>
      <c r="L433" s="35">
        <f t="shared" si="8"/>
        <v>-2491550.2770000012</v>
      </c>
    </row>
    <row r="434" spans="1:12">
      <c r="A434" s="11"/>
      <c r="B434" s="11"/>
      <c r="C434" s="12"/>
      <c r="D434" s="23" t="s">
        <v>546</v>
      </c>
      <c r="E434" s="12"/>
      <c r="F434" s="12"/>
      <c r="G434" s="11">
        <v>45447</v>
      </c>
      <c r="H434" s="23" t="s">
        <v>443</v>
      </c>
      <c r="I434" s="12"/>
      <c r="J434" s="25">
        <v>-786.4</v>
      </c>
      <c r="K434" s="13"/>
      <c r="L434" s="35">
        <f t="shared" si="8"/>
        <v>-2492336.6770000011</v>
      </c>
    </row>
    <row r="435" spans="1:12">
      <c r="A435" s="11"/>
      <c r="B435" s="11"/>
      <c r="C435" s="12"/>
      <c r="D435" s="23" t="s">
        <v>547</v>
      </c>
      <c r="E435" s="12"/>
      <c r="F435" s="12"/>
      <c r="G435" s="11">
        <v>45447</v>
      </c>
      <c r="H435" s="23" t="s">
        <v>442</v>
      </c>
      <c r="I435" s="12"/>
      <c r="J435" s="25">
        <v>-1495.999</v>
      </c>
      <c r="K435" s="13"/>
      <c r="L435" s="35">
        <f t="shared" si="8"/>
        <v>-2493832.6760000009</v>
      </c>
    </row>
    <row r="436" spans="1:12">
      <c r="A436" s="11"/>
      <c r="B436" s="11"/>
      <c r="C436" s="12"/>
      <c r="D436" s="23" t="s">
        <v>549</v>
      </c>
      <c r="E436" s="12"/>
      <c r="F436" s="12"/>
      <c r="G436" s="11">
        <v>45447</v>
      </c>
      <c r="H436" s="23" t="s">
        <v>459</v>
      </c>
      <c r="I436" s="12"/>
      <c r="J436" s="25">
        <v>-552.67600000000004</v>
      </c>
      <c r="K436" s="13"/>
      <c r="L436" s="35">
        <f t="shared" si="8"/>
        <v>-2494385.3520000009</v>
      </c>
    </row>
    <row r="437" spans="1:12">
      <c r="A437" s="11"/>
      <c r="B437" s="11"/>
      <c r="C437" s="12"/>
      <c r="D437" s="23" t="s">
        <v>551</v>
      </c>
      <c r="E437" s="12"/>
      <c r="F437" s="12"/>
      <c r="G437" s="11">
        <v>45447</v>
      </c>
      <c r="H437" s="23" t="s">
        <v>434</v>
      </c>
      <c r="I437" s="12"/>
      <c r="J437" s="25">
        <v>-1175.027</v>
      </c>
      <c r="K437" s="13"/>
      <c r="L437" s="35">
        <f t="shared" si="8"/>
        <v>-2495560.3790000007</v>
      </c>
    </row>
    <row r="438" spans="1:12">
      <c r="A438" s="11"/>
      <c r="B438" s="11"/>
      <c r="C438" s="12"/>
      <c r="D438" s="23" t="s">
        <v>552</v>
      </c>
      <c r="E438" s="12"/>
      <c r="F438" s="12"/>
      <c r="G438" s="11">
        <v>45447</v>
      </c>
      <c r="H438" s="23" t="s">
        <v>461</v>
      </c>
      <c r="I438" s="12"/>
      <c r="J438" s="25">
        <v>-1352.748</v>
      </c>
      <c r="K438" s="13"/>
      <c r="L438" s="35">
        <f t="shared" si="8"/>
        <v>-2496913.1270000008</v>
      </c>
    </row>
    <row r="439" spans="1:12">
      <c r="A439" s="11"/>
      <c r="B439" s="11"/>
      <c r="C439" s="12"/>
      <c r="D439" s="23" t="s">
        <v>553</v>
      </c>
      <c r="E439" s="12"/>
      <c r="F439" s="11">
        <v>45448</v>
      </c>
      <c r="G439" s="11">
        <v>45447</v>
      </c>
      <c r="H439" s="23" t="s">
        <v>462</v>
      </c>
      <c r="I439" s="12"/>
      <c r="J439" s="25">
        <v>-3685.2750000000001</v>
      </c>
      <c r="K439" s="13"/>
      <c r="L439" s="35">
        <f t="shared" si="8"/>
        <v>-2500598.4020000007</v>
      </c>
    </row>
    <row r="440" spans="1:12">
      <c r="A440" s="11"/>
      <c r="B440" s="11"/>
      <c r="C440" s="12"/>
      <c r="D440" s="23" t="s">
        <v>554</v>
      </c>
      <c r="E440" s="12"/>
      <c r="F440" s="11">
        <v>45449</v>
      </c>
      <c r="G440" s="11">
        <v>45449</v>
      </c>
      <c r="H440" s="23" t="s">
        <v>463</v>
      </c>
      <c r="I440" s="12"/>
      <c r="J440" s="25">
        <v>-340</v>
      </c>
      <c r="K440" s="13"/>
      <c r="L440" s="35">
        <f t="shared" si="8"/>
        <v>-2500938.4020000007</v>
      </c>
    </row>
    <row r="441" spans="1:12">
      <c r="A441" s="11"/>
      <c r="B441" s="11"/>
      <c r="C441" s="12"/>
      <c r="D441" s="23" t="s">
        <v>556</v>
      </c>
      <c r="E441" s="12"/>
      <c r="F441" s="11">
        <v>45450</v>
      </c>
      <c r="G441" s="11">
        <v>45450</v>
      </c>
      <c r="H441" s="23" t="s">
        <v>437</v>
      </c>
      <c r="I441" s="12"/>
      <c r="J441" s="25">
        <v>-179.482</v>
      </c>
      <c r="K441" s="13"/>
      <c r="L441" s="35">
        <f t="shared" si="8"/>
        <v>-2501117.8840000005</v>
      </c>
    </row>
    <row r="442" spans="1:12">
      <c r="A442" s="11"/>
      <c r="B442" s="11"/>
      <c r="C442" s="12"/>
      <c r="D442" s="23" t="s">
        <v>558</v>
      </c>
      <c r="E442" s="12"/>
      <c r="F442" s="11">
        <v>45450</v>
      </c>
      <c r="G442" s="11">
        <v>45450</v>
      </c>
      <c r="H442" s="23" t="s">
        <v>437</v>
      </c>
      <c r="I442" s="12"/>
      <c r="J442" s="25">
        <v>-514.35299999999995</v>
      </c>
      <c r="K442" s="13"/>
      <c r="L442" s="35">
        <f t="shared" si="8"/>
        <v>-2501632.2370000007</v>
      </c>
    </row>
    <row r="443" spans="1:12">
      <c r="A443" s="11"/>
      <c r="B443" s="11"/>
      <c r="C443" s="12"/>
      <c r="D443" s="23" t="s">
        <v>561</v>
      </c>
      <c r="E443" s="12"/>
      <c r="F443" s="11">
        <v>45453</v>
      </c>
      <c r="G443" s="11">
        <v>45450</v>
      </c>
      <c r="H443" s="23" t="s">
        <v>465</v>
      </c>
      <c r="I443" s="12"/>
      <c r="J443" s="25">
        <v>-51437.358</v>
      </c>
      <c r="K443" s="13"/>
      <c r="L443" s="35">
        <f t="shared" si="8"/>
        <v>-2553069.5950000007</v>
      </c>
    </row>
    <row r="444" spans="1:12">
      <c r="A444" s="11"/>
      <c r="B444" s="11"/>
      <c r="C444" s="12"/>
      <c r="D444" s="23" t="s">
        <v>567</v>
      </c>
      <c r="E444" s="12"/>
      <c r="F444" s="11">
        <v>45455</v>
      </c>
      <c r="G444" s="11">
        <v>45454</v>
      </c>
      <c r="H444" s="23" t="s">
        <v>459</v>
      </c>
      <c r="I444" s="12"/>
      <c r="J444" s="25">
        <v>-834.005</v>
      </c>
      <c r="K444" s="13"/>
      <c r="L444" s="35">
        <f t="shared" si="8"/>
        <v>-2553903.6000000006</v>
      </c>
    </row>
    <row r="445" spans="1:12">
      <c r="A445" s="11"/>
      <c r="B445" s="11"/>
      <c r="C445" s="12"/>
      <c r="D445" s="23" t="s">
        <v>568</v>
      </c>
      <c r="E445" s="12"/>
      <c r="F445" s="11">
        <v>45455</v>
      </c>
      <c r="G445" s="11">
        <v>45454</v>
      </c>
      <c r="H445" s="23" t="s">
        <v>471</v>
      </c>
      <c r="I445" s="12"/>
      <c r="J445" s="25">
        <v>-3564.7429999999999</v>
      </c>
      <c r="K445" s="13"/>
      <c r="L445" s="35">
        <f t="shared" si="8"/>
        <v>-2557468.3430000003</v>
      </c>
    </row>
    <row r="446" spans="1:12">
      <c r="A446" s="11"/>
      <c r="B446" s="11"/>
      <c r="C446" s="12"/>
      <c r="D446" s="23" t="s">
        <v>570</v>
      </c>
      <c r="E446" s="12"/>
      <c r="F446" s="11">
        <v>45454</v>
      </c>
      <c r="G446" s="11">
        <v>45454</v>
      </c>
      <c r="H446" s="23" t="s">
        <v>437</v>
      </c>
      <c r="I446" s="12"/>
      <c r="J446" s="25">
        <v>-50000</v>
      </c>
      <c r="K446" s="13"/>
      <c r="L446" s="35">
        <f t="shared" si="8"/>
        <v>-2607468.3430000003</v>
      </c>
    </row>
    <row r="447" spans="1:12">
      <c r="A447" s="11"/>
      <c r="B447" s="11"/>
      <c r="C447" s="12"/>
      <c r="D447" s="23" t="s">
        <v>571</v>
      </c>
      <c r="E447" s="12"/>
      <c r="F447" s="11">
        <v>45454</v>
      </c>
      <c r="G447" s="11">
        <v>45454</v>
      </c>
      <c r="H447" s="23" t="s">
        <v>437</v>
      </c>
      <c r="I447" s="12"/>
      <c r="J447" s="25">
        <v>-20000</v>
      </c>
      <c r="K447" s="13"/>
      <c r="L447" s="35">
        <f t="shared" si="8"/>
        <v>-2627468.3430000003</v>
      </c>
    </row>
    <row r="448" spans="1:12">
      <c r="A448" s="11"/>
      <c r="B448" s="11"/>
      <c r="C448" s="12"/>
      <c r="D448" s="23" t="s">
        <v>609</v>
      </c>
      <c r="E448" s="12"/>
      <c r="F448" s="24">
        <v>45302</v>
      </c>
      <c r="G448" s="24">
        <v>45327</v>
      </c>
      <c r="H448" s="23" t="s">
        <v>580</v>
      </c>
      <c r="I448" s="12"/>
      <c r="J448" s="25">
        <v>-638.00800000000004</v>
      </c>
      <c r="K448" s="13"/>
      <c r="L448" s="35">
        <f t="shared" si="8"/>
        <v>-2628106.3510000003</v>
      </c>
    </row>
    <row r="449" spans="1:12">
      <c r="A449" s="11"/>
      <c r="B449" s="11"/>
      <c r="C449" s="12"/>
      <c r="D449" s="23" t="s">
        <v>610</v>
      </c>
      <c r="E449" s="12"/>
      <c r="F449" s="24">
        <v>45343</v>
      </c>
      <c r="G449" s="24">
        <v>45301</v>
      </c>
      <c r="H449" s="23" t="s">
        <v>584</v>
      </c>
      <c r="I449" s="12"/>
      <c r="J449" s="25">
        <v>-11962.829</v>
      </c>
      <c r="K449" s="13"/>
      <c r="L449" s="35">
        <f t="shared" si="8"/>
        <v>-2640069.1800000002</v>
      </c>
    </row>
    <row r="450" spans="1:12">
      <c r="A450" s="11"/>
      <c r="B450" s="11"/>
      <c r="C450" s="12"/>
      <c r="D450" s="23" t="s">
        <v>611</v>
      </c>
      <c r="E450" s="12"/>
      <c r="F450" s="24">
        <v>45327</v>
      </c>
      <c r="G450" s="24">
        <v>45332</v>
      </c>
      <c r="H450" s="23" t="s">
        <v>591</v>
      </c>
      <c r="I450" s="12"/>
      <c r="J450" s="25">
        <v>-5027.0479999999998</v>
      </c>
      <c r="K450" s="13"/>
      <c r="L450" s="35">
        <f t="shared" si="8"/>
        <v>-2645096.2280000001</v>
      </c>
    </row>
    <row r="451" spans="1:12">
      <c r="A451" s="11"/>
      <c r="B451" s="11"/>
      <c r="C451" s="12"/>
      <c r="D451" s="23" t="s">
        <v>612</v>
      </c>
      <c r="E451" s="12"/>
      <c r="F451" s="11">
        <v>45334</v>
      </c>
      <c r="G451" s="11">
        <v>45315</v>
      </c>
      <c r="H451" s="23" t="s">
        <v>597</v>
      </c>
      <c r="I451" s="12"/>
      <c r="J451" s="25">
        <v>-3286.0529999999999</v>
      </c>
      <c r="K451" s="13"/>
      <c r="L451" s="35">
        <f t="shared" si="8"/>
        <v>-2648382.281</v>
      </c>
    </row>
    <row r="452" spans="1:12">
      <c r="A452" s="11"/>
      <c r="B452" s="11"/>
      <c r="C452" s="12"/>
      <c r="D452" s="23" t="s">
        <v>613</v>
      </c>
      <c r="E452" s="12"/>
      <c r="F452" s="11">
        <v>45343</v>
      </c>
      <c r="G452" s="11">
        <v>45347</v>
      </c>
      <c r="H452" s="23" t="s">
        <v>584</v>
      </c>
      <c r="I452" s="12"/>
      <c r="J452" s="25">
        <v>-4182.067</v>
      </c>
      <c r="K452" s="13"/>
      <c r="L452" s="35">
        <f t="shared" si="8"/>
        <v>-2652564.3479999998</v>
      </c>
    </row>
    <row r="453" spans="1:12">
      <c r="A453" s="11"/>
      <c r="B453" s="11"/>
      <c r="C453" s="12"/>
      <c r="D453" s="23" t="s">
        <v>614</v>
      </c>
      <c r="E453" s="12"/>
      <c r="F453" s="11">
        <v>45348</v>
      </c>
      <c r="G453" s="11">
        <v>45387</v>
      </c>
      <c r="H453" s="23" t="s">
        <v>591</v>
      </c>
      <c r="I453" s="12"/>
      <c r="J453" s="25">
        <v>-4417.8289999999997</v>
      </c>
      <c r="K453" s="13"/>
      <c r="L453" s="35">
        <f t="shared" si="8"/>
        <v>-2656982.1769999997</v>
      </c>
    </row>
    <row r="454" spans="1:12">
      <c r="A454" s="11"/>
      <c r="B454" s="11"/>
      <c r="C454" s="12"/>
      <c r="D454" s="23" t="s">
        <v>615</v>
      </c>
      <c r="E454" s="12"/>
      <c r="F454" s="11">
        <v>45358</v>
      </c>
      <c r="G454" s="11">
        <v>45417</v>
      </c>
      <c r="H454" s="23" t="s">
        <v>593</v>
      </c>
      <c r="I454" s="12"/>
      <c r="J454" s="25">
        <v>-1208.355</v>
      </c>
      <c r="K454" s="13"/>
      <c r="L454" s="35">
        <f t="shared" si="8"/>
        <v>-2658190.5319999997</v>
      </c>
    </row>
    <row r="455" spans="1:12">
      <c r="A455" s="11"/>
      <c r="B455" s="11"/>
      <c r="C455" s="12"/>
      <c r="D455" s="23" t="s">
        <v>616</v>
      </c>
      <c r="E455" s="12"/>
      <c r="F455" s="11">
        <v>45352</v>
      </c>
      <c r="G455" s="11">
        <v>45402</v>
      </c>
      <c r="H455" s="12" t="s">
        <v>597</v>
      </c>
      <c r="I455" s="12"/>
      <c r="J455" s="25">
        <v>-1143.2760000000001</v>
      </c>
      <c r="K455" s="13"/>
      <c r="L455" s="35">
        <f t="shared" si="8"/>
        <v>-2659333.8079999997</v>
      </c>
    </row>
    <row r="456" spans="1:12">
      <c r="A456" s="11"/>
      <c r="B456" s="11"/>
      <c r="C456" s="12"/>
      <c r="D456" s="23" t="s">
        <v>617</v>
      </c>
      <c r="E456" s="12"/>
      <c r="F456" s="12"/>
      <c r="G456" s="11">
        <v>45422</v>
      </c>
      <c r="H456" s="12" t="s">
        <v>602</v>
      </c>
      <c r="I456" s="12"/>
      <c r="J456" s="25">
        <v>-3356.8</v>
      </c>
      <c r="K456" s="13"/>
      <c r="L456" s="35">
        <f t="shared" si="8"/>
        <v>-2662690.6079999995</v>
      </c>
    </row>
    <row r="457" spans="1:12">
      <c r="A457" s="11"/>
      <c r="B457" s="11"/>
      <c r="C457" s="12"/>
      <c r="D457" s="23" t="s">
        <v>618</v>
      </c>
      <c r="E457" s="12"/>
      <c r="F457" s="11">
        <v>45436</v>
      </c>
      <c r="G457" s="11">
        <v>45432</v>
      </c>
      <c r="H457" s="12" t="s">
        <v>418</v>
      </c>
      <c r="I457" s="12"/>
      <c r="J457" s="25">
        <v>-2408.2510000000002</v>
      </c>
      <c r="K457" s="13"/>
      <c r="L457" s="35">
        <f t="shared" si="8"/>
        <v>-2665098.8589999997</v>
      </c>
    </row>
    <row r="458" spans="1:12">
      <c r="A458" s="11"/>
      <c r="B458" s="11"/>
      <c r="C458" s="12"/>
      <c r="D458" s="23" t="s">
        <v>619</v>
      </c>
      <c r="E458" s="12"/>
      <c r="F458" s="12"/>
      <c r="G458" s="11">
        <v>45427</v>
      </c>
      <c r="H458" s="23" t="s">
        <v>602</v>
      </c>
      <c r="I458" s="12"/>
      <c r="J458" s="25">
        <v>-239</v>
      </c>
      <c r="K458" s="13"/>
      <c r="L458" s="35">
        <f t="shared" si="8"/>
        <v>-2665337.8589999997</v>
      </c>
    </row>
    <row r="459" spans="1:12">
      <c r="A459" s="11"/>
      <c r="B459" s="11"/>
      <c r="C459" s="12"/>
      <c r="D459" s="23" t="s">
        <v>621</v>
      </c>
      <c r="E459" s="12"/>
      <c r="F459" s="11">
        <v>45450</v>
      </c>
      <c r="G459" s="11">
        <v>45417</v>
      </c>
      <c r="H459" s="23" t="s">
        <v>423</v>
      </c>
      <c r="I459" s="12"/>
      <c r="J459" s="25">
        <v>-2216.317</v>
      </c>
      <c r="K459" s="13"/>
      <c r="L459" s="35">
        <f t="shared" si="8"/>
        <v>-2667554.1759999995</v>
      </c>
    </row>
    <row r="460" spans="1:12">
      <c r="A460" s="11"/>
      <c r="B460" s="11"/>
      <c r="C460" s="12"/>
      <c r="D460" s="23" t="s">
        <v>622</v>
      </c>
      <c r="E460" s="12"/>
      <c r="F460" s="12"/>
      <c r="G460" s="11">
        <v>45417</v>
      </c>
      <c r="H460" s="23" t="s">
        <v>423</v>
      </c>
      <c r="I460" s="12"/>
      <c r="J460" s="25">
        <v>-239.476</v>
      </c>
      <c r="K460" s="13"/>
      <c r="L460" s="35">
        <f t="shared" si="8"/>
        <v>-2667793.6519999993</v>
      </c>
    </row>
    <row r="461" spans="1:12">
      <c r="A461" s="11"/>
      <c r="B461" s="11"/>
      <c r="C461" s="12"/>
      <c r="D461" s="23" t="s">
        <v>626</v>
      </c>
      <c r="E461" s="12"/>
      <c r="F461" s="11">
        <v>45427</v>
      </c>
      <c r="G461" s="11">
        <v>45448</v>
      </c>
      <c r="H461" s="23" t="s">
        <v>598</v>
      </c>
      <c r="I461" s="12"/>
      <c r="J461" s="25">
        <v>-19844.613000000001</v>
      </c>
      <c r="K461" s="13"/>
      <c r="L461" s="35">
        <f t="shared" si="8"/>
        <v>-2687638.2649999992</v>
      </c>
    </row>
    <row r="462" spans="1:12">
      <c r="A462" s="11"/>
      <c r="B462" s="11"/>
      <c r="C462" s="12"/>
      <c r="D462" s="23" t="s">
        <v>627</v>
      </c>
      <c r="E462" s="12"/>
      <c r="F462" s="11">
        <v>45436</v>
      </c>
      <c r="G462" s="11">
        <v>45432</v>
      </c>
      <c r="H462" s="23" t="s">
        <v>418</v>
      </c>
      <c r="I462" s="12"/>
      <c r="J462" s="25">
        <v>-1049.201</v>
      </c>
      <c r="K462" s="13"/>
      <c r="L462" s="35">
        <f t="shared" si="8"/>
        <v>-2688687.4659999991</v>
      </c>
    </row>
    <row r="463" spans="1:12">
      <c r="A463" s="11"/>
      <c r="B463" s="11"/>
      <c r="C463" s="12"/>
      <c r="D463" s="23" t="s">
        <v>628</v>
      </c>
      <c r="E463" s="12"/>
      <c r="F463" s="12"/>
      <c r="G463" s="11">
        <v>45427</v>
      </c>
      <c r="H463" s="23" t="s">
        <v>602</v>
      </c>
      <c r="I463" s="12"/>
      <c r="J463" s="25">
        <v>-358.786</v>
      </c>
      <c r="K463" s="13"/>
      <c r="L463" s="35">
        <f t="shared" si="8"/>
        <v>-2689046.2519999989</v>
      </c>
    </row>
    <row r="464" spans="1:12">
      <c r="A464" s="11"/>
      <c r="B464" s="11"/>
      <c r="C464" s="12"/>
      <c r="D464" s="23" t="s">
        <v>630</v>
      </c>
      <c r="E464" s="12"/>
      <c r="F464" s="11">
        <v>45455</v>
      </c>
      <c r="G464" s="11">
        <v>45463</v>
      </c>
      <c r="H464" s="23" t="s">
        <v>593</v>
      </c>
      <c r="I464" s="12"/>
      <c r="J464" s="25">
        <v>-4030.0920000000001</v>
      </c>
      <c r="K464" s="13"/>
      <c r="L464" s="35">
        <f t="shared" si="8"/>
        <v>-2693076.3439999991</v>
      </c>
    </row>
    <row r="465" spans="1:12">
      <c r="A465" s="11"/>
      <c r="B465" s="11"/>
      <c r="C465" s="12"/>
      <c r="D465" s="23" t="s">
        <v>631</v>
      </c>
      <c r="E465" s="12"/>
      <c r="F465" s="11">
        <v>45455</v>
      </c>
      <c r="G465" s="11">
        <v>45422</v>
      </c>
      <c r="H465" s="23" t="s">
        <v>593</v>
      </c>
      <c r="I465" s="12"/>
      <c r="J465" s="25">
        <v>-2451.4380000000001</v>
      </c>
      <c r="K465" s="13"/>
      <c r="L465" s="35">
        <f t="shared" si="8"/>
        <v>-2695527.7819999992</v>
      </c>
    </row>
    <row r="466" spans="1:12">
      <c r="A466" s="11"/>
      <c r="B466" s="11"/>
      <c r="C466" s="12"/>
      <c r="D466" s="23" t="s">
        <v>632</v>
      </c>
      <c r="E466" s="12"/>
      <c r="F466" s="12"/>
      <c r="G466" s="11">
        <v>45509</v>
      </c>
      <c r="H466" s="23" t="s">
        <v>583</v>
      </c>
      <c r="I466" s="12"/>
      <c r="J466" s="25">
        <v>-2710.62</v>
      </c>
      <c r="K466" s="13"/>
      <c r="L466" s="35">
        <f t="shared" si="8"/>
        <v>-2698238.4019999993</v>
      </c>
    </row>
    <row r="467" spans="1:12">
      <c r="A467" s="11"/>
      <c r="B467" s="11"/>
      <c r="C467" s="12"/>
      <c r="D467" s="23" t="s">
        <v>633</v>
      </c>
      <c r="E467" s="12"/>
      <c r="F467" s="12"/>
      <c r="G467" s="11">
        <v>45478</v>
      </c>
      <c r="H467" s="23" t="s">
        <v>578</v>
      </c>
      <c r="I467" s="12"/>
      <c r="J467" s="25">
        <v>-1591.425</v>
      </c>
      <c r="K467" s="13"/>
      <c r="L467" s="35">
        <f t="shared" si="8"/>
        <v>-2699829.8269999991</v>
      </c>
    </row>
    <row r="468" spans="1:12">
      <c r="A468" s="11"/>
      <c r="B468" s="11"/>
      <c r="C468" s="12"/>
      <c r="D468" s="23" t="s">
        <v>636</v>
      </c>
      <c r="E468" s="12"/>
      <c r="F468" s="11">
        <v>45483</v>
      </c>
      <c r="G468" s="11">
        <v>45478</v>
      </c>
      <c r="H468" s="23" t="s">
        <v>585</v>
      </c>
      <c r="I468" s="12"/>
      <c r="J468" s="25">
        <v>-1820.366</v>
      </c>
      <c r="K468" s="13"/>
      <c r="L468" s="35">
        <f t="shared" si="8"/>
        <v>-2701650.192999999</v>
      </c>
    </row>
    <row r="469" spans="1:12">
      <c r="A469" s="11"/>
      <c r="B469" s="11"/>
      <c r="C469" s="12"/>
      <c r="D469" s="23" t="s">
        <v>637</v>
      </c>
      <c r="E469" s="12"/>
      <c r="F469" s="11">
        <v>45436</v>
      </c>
      <c r="G469" s="11">
        <v>45483</v>
      </c>
      <c r="H469" s="23" t="s">
        <v>599</v>
      </c>
      <c r="I469" s="12"/>
      <c r="J469" s="25">
        <v>-2593.7510000000002</v>
      </c>
      <c r="K469" s="13"/>
      <c r="L469" s="35">
        <f t="shared" si="8"/>
        <v>-2704243.9439999992</v>
      </c>
    </row>
    <row r="470" spans="1:12">
      <c r="A470" s="11"/>
      <c r="B470" s="11"/>
      <c r="C470" s="12"/>
      <c r="D470" s="23" t="s">
        <v>638</v>
      </c>
      <c r="E470" s="12"/>
      <c r="F470" s="12"/>
      <c r="G470" s="11">
        <v>45509</v>
      </c>
      <c r="H470" s="23" t="s">
        <v>583</v>
      </c>
      <c r="I470" s="12"/>
      <c r="J470" s="25">
        <v>-19934.441999999999</v>
      </c>
      <c r="K470" s="13"/>
      <c r="L470" s="35">
        <f t="shared" si="8"/>
        <v>-2724178.385999999</v>
      </c>
    </row>
    <row r="471" spans="1:12">
      <c r="A471" s="11"/>
      <c r="B471" s="11"/>
      <c r="C471" s="12"/>
      <c r="D471" s="23" t="s">
        <v>643</v>
      </c>
      <c r="E471" s="12"/>
      <c r="F471" s="11">
        <v>45432</v>
      </c>
      <c r="G471" s="11">
        <v>45422</v>
      </c>
      <c r="H471" s="23" t="s">
        <v>594</v>
      </c>
      <c r="I471" s="12"/>
      <c r="J471" s="25">
        <v>-6099.683</v>
      </c>
      <c r="K471" s="13"/>
      <c r="L471" s="35">
        <f t="shared" si="8"/>
        <v>-2730278.0689999992</v>
      </c>
    </row>
    <row r="472" spans="1:12">
      <c r="A472" s="11"/>
      <c r="B472" s="11"/>
      <c r="C472" s="12"/>
      <c r="D472" s="23" t="s">
        <v>645</v>
      </c>
      <c r="E472" s="12"/>
      <c r="F472" s="12"/>
      <c r="G472" s="11">
        <v>45524</v>
      </c>
      <c r="H472" s="23" t="s">
        <v>582</v>
      </c>
      <c r="I472" s="12"/>
      <c r="J472" s="25">
        <v>-1326.3530000000001</v>
      </c>
      <c r="K472" s="13"/>
      <c r="L472" s="35">
        <f t="shared" si="8"/>
        <v>-2731604.4219999993</v>
      </c>
    </row>
    <row r="473" spans="1:12">
      <c r="A473" s="11"/>
      <c r="B473" s="11"/>
      <c r="C473" s="12"/>
      <c r="D473" s="23" t="s">
        <v>649</v>
      </c>
      <c r="E473" s="12"/>
      <c r="F473" s="12"/>
      <c r="G473" s="11">
        <v>45478</v>
      </c>
      <c r="H473" s="23" t="s">
        <v>592</v>
      </c>
      <c r="I473" s="12"/>
      <c r="J473" s="25">
        <v>-2838.4340000000002</v>
      </c>
      <c r="K473" s="13"/>
      <c r="L473" s="35">
        <f t="shared" si="8"/>
        <v>-2734442.8559999992</v>
      </c>
    </row>
    <row r="474" spans="1:12">
      <c r="A474" s="11"/>
      <c r="B474" s="11"/>
      <c r="C474" s="12"/>
      <c r="D474" s="23" t="s">
        <v>651</v>
      </c>
      <c r="E474" s="12"/>
      <c r="F474" s="11">
        <v>45440</v>
      </c>
      <c r="G474" s="11">
        <v>45483</v>
      </c>
      <c r="H474" s="23" t="s">
        <v>604</v>
      </c>
      <c r="I474" s="12"/>
      <c r="J474" s="25">
        <v>-1851.85</v>
      </c>
      <c r="K474" s="13"/>
      <c r="L474" s="35">
        <f t="shared" si="8"/>
        <v>-2736294.7059999993</v>
      </c>
    </row>
    <row r="475" spans="1:12">
      <c r="A475" s="11"/>
      <c r="B475" s="11"/>
      <c r="C475" s="12"/>
      <c r="D475" s="23" t="s">
        <v>652</v>
      </c>
      <c r="E475" s="12"/>
      <c r="F475" s="11">
        <v>45455</v>
      </c>
      <c r="G475" s="11">
        <v>45483</v>
      </c>
      <c r="H475" s="23" t="s">
        <v>593</v>
      </c>
      <c r="I475" s="12"/>
      <c r="J475" s="25">
        <v>-1221.502</v>
      </c>
      <c r="K475" s="13"/>
      <c r="L475" s="35">
        <f t="shared" si="8"/>
        <v>-2737516.2079999992</v>
      </c>
    </row>
    <row r="476" spans="1:12">
      <c r="A476" s="11"/>
      <c r="B476" s="11"/>
      <c r="C476" s="12"/>
      <c r="D476" s="23" t="s">
        <v>654</v>
      </c>
      <c r="E476" s="12"/>
      <c r="F476" s="11">
        <v>45456</v>
      </c>
      <c r="G476" s="11">
        <v>45493</v>
      </c>
      <c r="H476" s="23" t="s">
        <v>589</v>
      </c>
      <c r="I476" s="12"/>
      <c r="J476" s="25">
        <v>-357.726</v>
      </c>
      <c r="K476" s="13"/>
      <c r="L476" s="35">
        <f t="shared" si="8"/>
        <v>-2737873.933999999</v>
      </c>
    </row>
    <row r="477" spans="1:12">
      <c r="A477" s="11"/>
      <c r="B477" s="11"/>
      <c r="C477" s="12"/>
      <c r="D477" s="23" t="s">
        <v>655</v>
      </c>
      <c r="E477" s="12"/>
      <c r="F477" s="12"/>
      <c r="G477" s="11">
        <v>45524</v>
      </c>
      <c r="H477" s="23" t="s">
        <v>594</v>
      </c>
      <c r="I477" s="12"/>
      <c r="J477" s="25">
        <v>-3868.6930000000002</v>
      </c>
      <c r="K477" s="13"/>
      <c r="L477" s="35">
        <f t="shared" si="8"/>
        <v>-2741742.6269999989</v>
      </c>
    </row>
    <row r="478" spans="1:12">
      <c r="A478" s="11"/>
      <c r="B478" s="11"/>
      <c r="C478" s="12"/>
      <c r="D478" s="23" t="s">
        <v>662</v>
      </c>
      <c r="E478" s="12"/>
      <c r="F478" s="12"/>
      <c r="G478" s="11">
        <v>45463</v>
      </c>
      <c r="H478" s="23" t="s">
        <v>592</v>
      </c>
      <c r="I478" s="12"/>
      <c r="J478" s="25">
        <v>-632.19000000000005</v>
      </c>
      <c r="K478" s="13"/>
      <c r="L478" s="35">
        <f t="shared" si="8"/>
        <v>-2742374.8169999989</v>
      </c>
    </row>
    <row r="479" spans="1:12">
      <c r="A479" s="11"/>
      <c r="B479" s="11"/>
      <c r="C479" s="12"/>
      <c r="D479" s="23" t="s">
        <v>663</v>
      </c>
      <c r="E479" s="12"/>
      <c r="F479" s="11">
        <v>45436</v>
      </c>
      <c r="G479" s="11">
        <v>45488</v>
      </c>
      <c r="H479" s="23" t="s">
        <v>414</v>
      </c>
      <c r="I479" s="12"/>
      <c r="J479" s="25">
        <v>-3821.569</v>
      </c>
      <c r="K479" s="13"/>
      <c r="L479" s="35">
        <f t="shared" si="8"/>
        <v>-2746196.385999999</v>
      </c>
    </row>
    <row r="480" spans="1:12">
      <c r="A480" s="11"/>
      <c r="B480" s="11"/>
      <c r="C480" s="12"/>
      <c r="D480" s="23" t="s">
        <v>664</v>
      </c>
      <c r="E480" s="12"/>
      <c r="F480" s="11">
        <v>45435</v>
      </c>
      <c r="G480" s="11">
        <v>45509</v>
      </c>
      <c r="H480" s="23" t="s">
        <v>596</v>
      </c>
      <c r="I480" s="12"/>
      <c r="J480" s="25">
        <v>-10531.237999999999</v>
      </c>
      <c r="K480" s="13"/>
      <c r="L480" s="35">
        <f t="shared" si="8"/>
        <v>-2756727.6239999989</v>
      </c>
    </row>
    <row r="481" spans="1:12">
      <c r="A481" s="11"/>
      <c r="B481" s="11"/>
      <c r="C481" s="12"/>
      <c r="D481" s="23" t="s">
        <v>665</v>
      </c>
      <c r="E481" s="12"/>
      <c r="F481" s="11">
        <v>45436</v>
      </c>
      <c r="G481" s="11">
        <v>45500</v>
      </c>
      <c r="H481" s="23" t="s">
        <v>596</v>
      </c>
      <c r="I481" s="12"/>
      <c r="J481" s="25">
        <v>-7474.8710000000001</v>
      </c>
      <c r="K481" s="13"/>
      <c r="L481" s="35">
        <f t="shared" si="8"/>
        <v>-2764202.4949999987</v>
      </c>
    </row>
    <row r="482" spans="1:12">
      <c r="A482" s="11"/>
      <c r="B482" s="11"/>
      <c r="C482" s="12"/>
      <c r="D482" s="23" t="s">
        <v>666</v>
      </c>
      <c r="E482" s="12"/>
      <c r="F482" s="12"/>
      <c r="G482" s="11">
        <v>45514</v>
      </c>
      <c r="H482" s="23" t="s">
        <v>578</v>
      </c>
      <c r="I482" s="12"/>
      <c r="J482" s="25">
        <v>-3181.86</v>
      </c>
      <c r="K482" s="13"/>
      <c r="L482" s="35">
        <f t="shared" si="8"/>
        <v>-2767384.3549999986</v>
      </c>
    </row>
    <row r="483" spans="1:12">
      <c r="A483" s="11"/>
      <c r="B483" s="11"/>
      <c r="C483" s="12"/>
      <c r="D483" s="23" t="s">
        <v>667</v>
      </c>
      <c r="E483" s="12"/>
      <c r="F483" s="12"/>
      <c r="G483" s="11">
        <v>45498</v>
      </c>
      <c r="H483" s="23" t="s">
        <v>606</v>
      </c>
      <c r="I483" s="12"/>
      <c r="J483" s="25">
        <v>-5909.9639999999999</v>
      </c>
      <c r="K483" s="13"/>
      <c r="L483" s="35">
        <f t="shared" si="8"/>
        <v>-2773294.3189999987</v>
      </c>
    </row>
    <row r="484" spans="1:12">
      <c r="A484" s="11"/>
      <c r="B484" s="11"/>
      <c r="C484" s="12"/>
      <c r="D484" s="23" t="s">
        <v>668</v>
      </c>
      <c r="E484" s="12"/>
      <c r="F484" s="11">
        <v>45442</v>
      </c>
      <c r="G484" s="11">
        <v>45514</v>
      </c>
      <c r="H484" s="23" t="s">
        <v>596</v>
      </c>
      <c r="I484" s="12"/>
      <c r="J484" s="25">
        <v>-23962.219000000001</v>
      </c>
      <c r="K484" s="13"/>
      <c r="L484" s="35">
        <f t="shared" si="8"/>
        <v>-2797256.5379999988</v>
      </c>
    </row>
    <row r="485" spans="1:12">
      <c r="A485" s="11"/>
      <c r="B485" s="11"/>
      <c r="C485" s="12"/>
      <c r="D485" s="23" t="s">
        <v>669</v>
      </c>
      <c r="E485" s="12"/>
      <c r="F485" s="12"/>
      <c r="G485" s="11">
        <v>45483</v>
      </c>
      <c r="H485" s="23" t="s">
        <v>581</v>
      </c>
      <c r="I485" s="12"/>
      <c r="J485" s="25">
        <v>-1853.4739999999999</v>
      </c>
      <c r="K485" s="13"/>
      <c r="L485" s="35">
        <f t="shared" si="8"/>
        <v>-2799110.0119999987</v>
      </c>
    </row>
    <row r="486" spans="1:12">
      <c r="A486" s="11"/>
      <c r="B486" s="11"/>
      <c r="C486" s="12"/>
      <c r="D486" s="23" t="s">
        <v>670</v>
      </c>
      <c r="E486" s="12"/>
      <c r="F486" s="11">
        <v>45456</v>
      </c>
      <c r="G486" s="11">
        <v>45509</v>
      </c>
      <c r="H486" s="23" t="s">
        <v>589</v>
      </c>
      <c r="I486" s="12"/>
      <c r="J486" s="25">
        <v>-3513.7130000000002</v>
      </c>
      <c r="K486" s="13"/>
      <c r="L486" s="35">
        <f t="shared" si="8"/>
        <v>-2802623.7249999987</v>
      </c>
    </row>
    <row r="487" spans="1:12">
      <c r="A487" s="11"/>
      <c r="B487" s="11"/>
      <c r="C487" s="12"/>
      <c r="D487" s="23" t="s">
        <v>671</v>
      </c>
      <c r="E487" s="12"/>
      <c r="F487" s="12"/>
      <c r="G487" s="11">
        <v>45499</v>
      </c>
      <c r="H487" s="23" t="s">
        <v>606</v>
      </c>
      <c r="I487" s="12"/>
      <c r="J487" s="25">
        <v>-4162.6289999999999</v>
      </c>
      <c r="K487" s="13"/>
      <c r="L487" s="35">
        <f t="shared" si="8"/>
        <v>-2806786.3539999989</v>
      </c>
    </row>
    <row r="488" spans="1:12">
      <c r="A488" s="11"/>
      <c r="B488" s="11"/>
      <c r="C488" s="12"/>
      <c r="D488" s="23" t="s">
        <v>673</v>
      </c>
      <c r="E488" s="12"/>
      <c r="F488" s="12"/>
      <c r="G488" s="11">
        <v>45483</v>
      </c>
      <c r="H488" s="23" t="s">
        <v>593</v>
      </c>
      <c r="I488" s="12"/>
      <c r="J488" s="25">
        <v>-4125.2250000000004</v>
      </c>
      <c r="K488" s="13"/>
      <c r="L488" s="35">
        <f t="shared" si="8"/>
        <v>-2810911.578999999</v>
      </c>
    </row>
    <row r="489" spans="1:12">
      <c r="A489" s="11"/>
      <c r="B489" s="11"/>
      <c r="C489" s="12"/>
      <c r="D489" s="23" t="s">
        <v>674</v>
      </c>
      <c r="E489" s="12"/>
      <c r="F489" s="12"/>
      <c r="G489" s="11">
        <v>45478</v>
      </c>
      <c r="H489" s="23" t="s">
        <v>590</v>
      </c>
      <c r="I489" s="12"/>
      <c r="J489" s="25">
        <v>-1200.768</v>
      </c>
      <c r="K489" s="13"/>
      <c r="L489" s="35">
        <f t="shared" si="8"/>
        <v>-2812112.3469999991</v>
      </c>
    </row>
    <row r="490" spans="1:12">
      <c r="A490" s="11"/>
      <c r="B490" s="11"/>
      <c r="C490" s="12"/>
      <c r="D490" s="23" t="s">
        <v>677</v>
      </c>
      <c r="E490" s="9"/>
      <c r="F490" s="12"/>
      <c r="G490" s="11">
        <v>45519</v>
      </c>
      <c r="H490" s="23" t="s">
        <v>594</v>
      </c>
      <c r="I490" s="9"/>
      <c r="J490" s="25">
        <v>-713.54600000000005</v>
      </c>
      <c r="K490" s="10"/>
      <c r="L490" s="35">
        <f t="shared" si="8"/>
        <v>-2812825.8929999992</v>
      </c>
    </row>
    <row r="491" spans="1:12">
      <c r="A491" s="11"/>
      <c r="B491" s="11"/>
      <c r="C491" s="12"/>
      <c r="D491" s="23" t="s">
        <v>678</v>
      </c>
      <c r="E491" s="9"/>
      <c r="F491" s="12"/>
      <c r="G491" s="11">
        <v>45483</v>
      </c>
      <c r="H491" s="23" t="s">
        <v>592</v>
      </c>
      <c r="I491" s="9"/>
      <c r="J491" s="25">
        <v>-1696.49</v>
      </c>
      <c r="K491" s="10"/>
      <c r="L491" s="35">
        <f t="shared" ref="L491:L554" si="9">+L490+J491+K491</f>
        <v>-2814522.3829999994</v>
      </c>
    </row>
    <row r="492" spans="1:12">
      <c r="A492" s="11"/>
      <c r="B492" s="11"/>
      <c r="C492" s="12"/>
      <c r="D492" s="23" t="s">
        <v>679</v>
      </c>
      <c r="E492" s="9"/>
      <c r="F492" s="11">
        <v>45455</v>
      </c>
      <c r="G492" s="11">
        <v>45483</v>
      </c>
      <c r="H492" s="23" t="s">
        <v>579</v>
      </c>
      <c r="I492" s="9"/>
      <c r="J492" s="25">
        <v>-1165.6020000000001</v>
      </c>
      <c r="K492" s="10"/>
      <c r="L492" s="35">
        <f t="shared" si="9"/>
        <v>-2815687.9849999994</v>
      </c>
    </row>
    <row r="493" spans="1:12">
      <c r="A493" s="11"/>
      <c r="B493" s="11"/>
      <c r="C493" s="12"/>
      <c r="D493" s="23" t="s">
        <v>680</v>
      </c>
      <c r="E493" s="9"/>
      <c r="F493" s="11">
        <v>45456</v>
      </c>
      <c r="G493" s="11">
        <v>45453</v>
      </c>
      <c r="H493" s="23" t="s">
        <v>587</v>
      </c>
      <c r="I493" s="9"/>
      <c r="J493" s="25">
        <v>-738.649</v>
      </c>
      <c r="K493" s="10"/>
      <c r="L493" s="35">
        <f t="shared" si="9"/>
        <v>-2816426.6339999996</v>
      </c>
    </row>
    <row r="494" spans="1:12">
      <c r="A494" s="11"/>
      <c r="B494" s="11"/>
      <c r="C494" s="12"/>
      <c r="D494" s="28" t="s">
        <v>683</v>
      </c>
      <c r="E494" s="9"/>
      <c r="F494" s="29">
        <v>45442</v>
      </c>
      <c r="G494" s="29">
        <v>45533</v>
      </c>
      <c r="H494" s="28" t="s">
        <v>601</v>
      </c>
      <c r="I494" s="9"/>
      <c r="J494" s="30">
        <v>-74851.123999999996</v>
      </c>
      <c r="K494" s="10"/>
      <c r="L494" s="35">
        <f t="shared" si="9"/>
        <v>-2891277.7579999994</v>
      </c>
    </row>
    <row r="495" spans="1:12">
      <c r="A495" s="11"/>
      <c r="B495" s="11"/>
      <c r="C495" s="12"/>
      <c r="D495" s="28" t="s">
        <v>684</v>
      </c>
      <c r="E495" s="9"/>
      <c r="F495" s="29">
        <v>45442</v>
      </c>
      <c r="G495" s="29">
        <v>45533</v>
      </c>
      <c r="H495" s="28" t="s">
        <v>601</v>
      </c>
      <c r="I495" s="9"/>
      <c r="J495" s="30">
        <v>-140216.35399999999</v>
      </c>
      <c r="K495" s="10"/>
      <c r="L495" s="35">
        <f t="shared" si="9"/>
        <v>-3031494.1119999993</v>
      </c>
    </row>
    <row r="496" spans="1:12">
      <c r="A496" s="11"/>
      <c r="B496" s="11"/>
      <c r="C496" s="12"/>
      <c r="D496" s="23" t="s">
        <v>685</v>
      </c>
      <c r="E496" s="12"/>
      <c r="F496" s="11">
        <v>45448</v>
      </c>
      <c r="G496" s="11">
        <v>45512</v>
      </c>
      <c r="H496" s="23" t="s">
        <v>596</v>
      </c>
      <c r="I496" s="12"/>
      <c r="J496" s="25">
        <v>-32149.195</v>
      </c>
      <c r="K496" s="13"/>
      <c r="L496" s="35">
        <f t="shared" si="9"/>
        <v>-3063643.3069999991</v>
      </c>
    </row>
    <row r="497" spans="1:12">
      <c r="A497" s="11"/>
      <c r="B497" s="11"/>
      <c r="C497" s="12"/>
      <c r="D497" s="23" t="s">
        <v>686</v>
      </c>
      <c r="E497" s="12"/>
      <c r="F497" s="12"/>
      <c r="G497" s="11">
        <v>45532</v>
      </c>
      <c r="H497" s="23" t="s">
        <v>578</v>
      </c>
      <c r="I497" s="12"/>
      <c r="J497" s="25">
        <v>-3181.86</v>
      </c>
      <c r="K497" s="13"/>
      <c r="L497" s="35">
        <f t="shared" si="9"/>
        <v>-3066825.166999999</v>
      </c>
    </row>
    <row r="498" spans="1:12">
      <c r="A498" s="11"/>
      <c r="B498" s="11"/>
      <c r="C498" s="12"/>
      <c r="D498" s="23" t="s">
        <v>687</v>
      </c>
      <c r="E498" s="12"/>
      <c r="F498" s="12"/>
      <c r="G498" s="11">
        <v>45509</v>
      </c>
      <c r="H498" s="23" t="s">
        <v>604</v>
      </c>
      <c r="I498" s="12"/>
      <c r="J498" s="25">
        <v>-7543.2529999999997</v>
      </c>
      <c r="K498" s="13"/>
      <c r="L498" s="35">
        <f t="shared" si="9"/>
        <v>-3074368.419999999</v>
      </c>
    </row>
    <row r="499" spans="1:12">
      <c r="A499" s="11"/>
      <c r="B499" s="11"/>
      <c r="C499" s="12"/>
      <c r="D499" s="23" t="s">
        <v>688</v>
      </c>
      <c r="E499" s="12"/>
      <c r="F499" s="11">
        <v>45463</v>
      </c>
      <c r="G499" s="11">
        <v>45498</v>
      </c>
      <c r="H499" s="23" t="s">
        <v>588</v>
      </c>
      <c r="I499" s="12"/>
      <c r="J499" s="25">
        <v>-20829.797999999999</v>
      </c>
      <c r="K499" s="13"/>
      <c r="L499" s="35">
        <f t="shared" si="9"/>
        <v>-3095198.2179999989</v>
      </c>
    </row>
    <row r="500" spans="1:12">
      <c r="A500" s="11"/>
      <c r="B500" s="11"/>
      <c r="C500" s="12"/>
      <c r="D500" s="23" t="s">
        <v>689</v>
      </c>
      <c r="E500" s="12"/>
      <c r="F500" s="12"/>
      <c r="G500" s="11">
        <v>45498</v>
      </c>
      <c r="H500" s="23" t="s">
        <v>592</v>
      </c>
      <c r="I500" s="12"/>
      <c r="J500" s="25">
        <v>-1335.7080000000001</v>
      </c>
      <c r="K500" s="13"/>
      <c r="L500" s="35">
        <f t="shared" si="9"/>
        <v>-3096533.925999999</v>
      </c>
    </row>
    <row r="501" spans="1:12">
      <c r="A501" s="11"/>
      <c r="B501" s="11"/>
      <c r="C501" s="12"/>
      <c r="D501" s="23" t="s">
        <v>691</v>
      </c>
      <c r="E501" s="12"/>
      <c r="F501" s="11">
        <v>45458</v>
      </c>
      <c r="G501" s="11">
        <v>45498</v>
      </c>
      <c r="H501" s="23" t="s">
        <v>603</v>
      </c>
      <c r="I501" s="12"/>
      <c r="J501" s="25">
        <v>-4785.0190000000002</v>
      </c>
      <c r="K501" s="13"/>
      <c r="L501" s="35">
        <f t="shared" si="9"/>
        <v>-3101318.9449999989</v>
      </c>
    </row>
    <row r="502" spans="1:12">
      <c r="A502" s="11"/>
      <c r="B502" s="11"/>
      <c r="C502" s="12"/>
      <c r="D502" s="23" t="s">
        <v>692</v>
      </c>
      <c r="E502" s="12"/>
      <c r="F502" s="12"/>
      <c r="G502" s="11">
        <v>45498</v>
      </c>
      <c r="H502" s="23" t="s">
        <v>593</v>
      </c>
      <c r="I502" s="12"/>
      <c r="J502" s="25">
        <v>-2536.252</v>
      </c>
      <c r="K502" s="13"/>
      <c r="L502" s="35">
        <f t="shared" si="9"/>
        <v>-3103855.1969999988</v>
      </c>
    </row>
    <row r="503" spans="1:12">
      <c r="A503" s="11"/>
      <c r="B503" s="11"/>
      <c r="C503" s="12"/>
      <c r="D503" s="23" t="s">
        <v>693</v>
      </c>
      <c r="E503" s="12"/>
      <c r="F503" s="12"/>
      <c r="G503" s="11">
        <v>45493</v>
      </c>
      <c r="H503" s="23" t="s">
        <v>423</v>
      </c>
      <c r="I503" s="12"/>
      <c r="J503" s="25">
        <v>-2169.4879999999998</v>
      </c>
      <c r="K503" s="13"/>
      <c r="L503" s="35">
        <f t="shared" si="9"/>
        <v>-3106024.6849999987</v>
      </c>
    </row>
    <row r="504" spans="1:12">
      <c r="A504" s="11"/>
      <c r="B504" s="11"/>
      <c r="C504" s="12"/>
      <c r="D504" s="23" t="s">
        <v>695</v>
      </c>
      <c r="E504" s="12"/>
      <c r="F504" s="11">
        <v>45457</v>
      </c>
      <c r="G504" s="11">
        <v>45493</v>
      </c>
      <c r="H504" s="23" t="s">
        <v>595</v>
      </c>
      <c r="I504" s="12"/>
      <c r="J504" s="25">
        <v>-2559.9720000000002</v>
      </c>
      <c r="K504" s="13"/>
      <c r="L504" s="35">
        <f t="shared" si="9"/>
        <v>-3108584.6569999987</v>
      </c>
    </row>
    <row r="505" spans="1:12">
      <c r="A505" s="11"/>
      <c r="B505" s="11"/>
      <c r="C505" s="12"/>
      <c r="D505" s="23" t="s">
        <v>734</v>
      </c>
      <c r="E505" s="12"/>
      <c r="F505" s="12"/>
      <c r="G505" s="11">
        <v>45456</v>
      </c>
      <c r="H505" s="23" t="s">
        <v>475</v>
      </c>
      <c r="I505" s="12"/>
      <c r="J505" s="25">
        <v>-1144.288</v>
      </c>
      <c r="K505" s="13"/>
      <c r="L505" s="35">
        <f t="shared" si="9"/>
        <v>-3109728.9449999989</v>
      </c>
    </row>
    <row r="506" spans="1:12">
      <c r="A506" s="11"/>
      <c r="B506" s="11"/>
      <c r="C506" s="12"/>
      <c r="D506" s="23" t="s">
        <v>748</v>
      </c>
      <c r="E506" s="12"/>
      <c r="F506" s="12"/>
      <c r="G506" s="11">
        <v>45457</v>
      </c>
      <c r="H506" s="23" t="s">
        <v>737</v>
      </c>
      <c r="I506" s="12"/>
      <c r="J506" s="25">
        <v>-10769.736000000001</v>
      </c>
      <c r="K506" s="13"/>
      <c r="L506" s="35">
        <f t="shared" si="9"/>
        <v>-3120498.6809999989</v>
      </c>
    </row>
    <row r="507" spans="1:12">
      <c r="A507" s="11"/>
      <c r="B507" s="11"/>
      <c r="C507" s="12"/>
      <c r="D507" s="23" t="s">
        <v>749</v>
      </c>
      <c r="E507" s="12"/>
      <c r="F507" s="12"/>
      <c r="G507" s="11">
        <v>45457</v>
      </c>
      <c r="H507" s="23" t="s">
        <v>453</v>
      </c>
      <c r="I507" s="12"/>
      <c r="J507" s="25">
        <v>-150</v>
      </c>
      <c r="K507" s="13"/>
      <c r="L507" s="35">
        <f t="shared" si="9"/>
        <v>-3120648.6809999989</v>
      </c>
    </row>
    <row r="508" spans="1:12">
      <c r="A508" s="11"/>
      <c r="B508" s="11"/>
      <c r="C508" s="12"/>
      <c r="D508" s="23" t="s">
        <v>751</v>
      </c>
      <c r="E508" s="12"/>
      <c r="F508" s="12"/>
      <c r="G508" s="11">
        <v>45457</v>
      </c>
      <c r="H508" s="23" t="s">
        <v>443</v>
      </c>
      <c r="I508" s="12"/>
      <c r="J508" s="25">
        <v>-15311.578</v>
      </c>
      <c r="K508" s="13"/>
      <c r="L508" s="35">
        <f t="shared" si="9"/>
        <v>-3135960.2589999991</v>
      </c>
    </row>
    <row r="509" spans="1:12">
      <c r="A509" s="11"/>
      <c r="B509" s="11"/>
      <c r="C509" s="12"/>
      <c r="D509" s="23" t="s">
        <v>752</v>
      </c>
      <c r="E509" s="12"/>
      <c r="F509" s="12"/>
      <c r="G509" s="11">
        <v>45457</v>
      </c>
      <c r="H509" s="23" t="s">
        <v>443</v>
      </c>
      <c r="I509" s="12"/>
      <c r="J509" s="25">
        <v>-16414.28</v>
      </c>
      <c r="K509" s="13"/>
      <c r="L509" s="35">
        <f t="shared" si="9"/>
        <v>-3152374.5389999989</v>
      </c>
    </row>
    <row r="510" spans="1:12">
      <c r="A510" s="11"/>
      <c r="B510" s="11"/>
      <c r="C510" s="12"/>
      <c r="D510" s="23" t="s">
        <v>754</v>
      </c>
      <c r="E510" s="12"/>
      <c r="F510" s="12"/>
      <c r="G510" s="11">
        <v>45493</v>
      </c>
      <c r="H510" s="23" t="s">
        <v>423</v>
      </c>
      <c r="I510" s="12"/>
      <c r="J510" s="25">
        <v>-154.51</v>
      </c>
      <c r="K510" s="13"/>
      <c r="L510" s="35">
        <f t="shared" si="9"/>
        <v>-3152529.0489999987</v>
      </c>
    </row>
    <row r="511" spans="1:12">
      <c r="A511" s="11"/>
      <c r="B511" s="11"/>
      <c r="C511" s="12"/>
      <c r="D511" s="23" t="s">
        <v>756</v>
      </c>
      <c r="E511" s="12"/>
      <c r="F511" s="11">
        <v>45463</v>
      </c>
      <c r="G511" s="11">
        <v>45457</v>
      </c>
      <c r="H511" s="23" t="s">
        <v>740</v>
      </c>
      <c r="I511" s="12"/>
      <c r="J511" s="25">
        <v>-915</v>
      </c>
      <c r="K511" s="13"/>
      <c r="L511" s="35">
        <f t="shared" si="9"/>
        <v>-3153444.0489999987</v>
      </c>
    </row>
    <row r="512" spans="1:12">
      <c r="A512" s="11"/>
      <c r="B512" s="11"/>
      <c r="C512" s="12"/>
      <c r="D512" s="23" t="s">
        <v>758</v>
      </c>
      <c r="E512" s="12"/>
      <c r="F512" s="12"/>
      <c r="G512" s="11">
        <v>45457</v>
      </c>
      <c r="H512" s="23" t="s">
        <v>431</v>
      </c>
      <c r="I512" s="12"/>
      <c r="J512" s="25">
        <v>-365.99599999999998</v>
      </c>
      <c r="K512" s="13"/>
      <c r="L512" s="35">
        <f t="shared" si="9"/>
        <v>-3153810.0449999985</v>
      </c>
    </row>
    <row r="513" spans="1:12">
      <c r="A513" s="11"/>
      <c r="B513" s="11"/>
      <c r="C513" s="12"/>
      <c r="D513" s="23" t="s">
        <v>759</v>
      </c>
      <c r="E513" s="12"/>
      <c r="F513" s="11">
        <v>45475</v>
      </c>
      <c r="G513" s="11">
        <v>45457</v>
      </c>
      <c r="H513" s="23" t="s">
        <v>742</v>
      </c>
      <c r="I513" s="12"/>
      <c r="J513" s="25">
        <v>-29516</v>
      </c>
      <c r="K513" s="13"/>
      <c r="L513" s="35">
        <f t="shared" si="9"/>
        <v>-3183326.0449999985</v>
      </c>
    </row>
    <row r="514" spans="1:12">
      <c r="A514" s="11"/>
      <c r="B514" s="11"/>
      <c r="C514" s="12"/>
      <c r="D514" s="23" t="s">
        <v>760</v>
      </c>
      <c r="E514" s="12"/>
      <c r="F514" s="11">
        <v>45463</v>
      </c>
      <c r="G514" s="11">
        <v>45524</v>
      </c>
      <c r="H514" s="23" t="s">
        <v>743</v>
      </c>
      <c r="I514" s="12"/>
      <c r="J514" s="25">
        <v>-1212.2750000000001</v>
      </c>
      <c r="K514" s="13"/>
      <c r="L514" s="35">
        <f t="shared" si="9"/>
        <v>-3184538.3199999984</v>
      </c>
    </row>
    <row r="515" spans="1:12">
      <c r="A515" s="11"/>
      <c r="B515" s="11"/>
      <c r="C515" s="12"/>
      <c r="D515" s="23" t="s">
        <v>761</v>
      </c>
      <c r="E515" s="12"/>
      <c r="F515" s="12"/>
      <c r="G515" s="11">
        <v>45498</v>
      </c>
      <c r="H515" s="23" t="s">
        <v>586</v>
      </c>
      <c r="I515" s="12"/>
      <c r="J515" s="25">
        <v>-2575.1129999999998</v>
      </c>
      <c r="K515" s="13"/>
      <c r="L515" s="35">
        <f t="shared" si="9"/>
        <v>-3187113.4329999983</v>
      </c>
    </row>
    <row r="516" spans="1:12">
      <c r="A516" s="11"/>
      <c r="B516" s="11"/>
      <c r="C516" s="12"/>
      <c r="D516" s="23" t="s">
        <v>763</v>
      </c>
      <c r="E516" s="12"/>
      <c r="F516" s="12"/>
      <c r="G516" s="11">
        <v>45457</v>
      </c>
      <c r="H516" s="23" t="s">
        <v>745</v>
      </c>
      <c r="I516" s="12"/>
      <c r="J516" s="25">
        <v>-644.16300000000001</v>
      </c>
      <c r="K516" s="13"/>
      <c r="L516" s="35">
        <f t="shared" si="9"/>
        <v>-3187757.5959999985</v>
      </c>
    </row>
    <row r="517" spans="1:12">
      <c r="A517" s="11"/>
      <c r="B517" s="11"/>
      <c r="C517" s="12"/>
      <c r="D517" s="23" t="s">
        <v>766</v>
      </c>
      <c r="E517" s="12"/>
      <c r="F517" s="12"/>
      <c r="G517" s="11">
        <v>45518</v>
      </c>
      <c r="H517" s="23" t="s">
        <v>418</v>
      </c>
      <c r="I517" s="12"/>
      <c r="J517" s="25">
        <v>-350.28800000000001</v>
      </c>
      <c r="K517" s="13"/>
      <c r="L517" s="35">
        <f t="shared" si="9"/>
        <v>-3188107.8839999987</v>
      </c>
    </row>
    <row r="518" spans="1:12">
      <c r="A518" s="11"/>
      <c r="B518" s="11"/>
      <c r="C518" s="12"/>
      <c r="D518" s="23" t="s">
        <v>769</v>
      </c>
      <c r="E518" s="12"/>
      <c r="F518" s="12"/>
      <c r="G518" s="11">
        <v>45488</v>
      </c>
      <c r="H518" s="23" t="s">
        <v>587</v>
      </c>
      <c r="I518" s="12"/>
      <c r="J518" s="25">
        <v>-3360.49</v>
      </c>
      <c r="K518" s="13"/>
      <c r="L518" s="35">
        <f t="shared" si="9"/>
        <v>-3191468.3739999989</v>
      </c>
    </row>
    <row r="519" spans="1:12">
      <c r="A519" s="11"/>
      <c r="B519" s="11"/>
      <c r="C519" s="12"/>
      <c r="D519" s="23" t="s">
        <v>775</v>
      </c>
      <c r="E519" s="12"/>
      <c r="F519" s="12"/>
      <c r="G519" s="11">
        <v>45478</v>
      </c>
      <c r="H519" s="23" t="s">
        <v>584</v>
      </c>
      <c r="I519" s="12"/>
      <c r="J519" s="25">
        <v>-16845.097000000002</v>
      </c>
      <c r="K519" s="13"/>
      <c r="L519" s="35">
        <f t="shared" si="9"/>
        <v>-3208313.470999999</v>
      </c>
    </row>
    <row r="520" spans="1:12">
      <c r="A520" s="11"/>
      <c r="B520" s="11"/>
      <c r="C520" s="12"/>
      <c r="D520" s="23" t="s">
        <v>776</v>
      </c>
      <c r="E520" s="12"/>
      <c r="F520" s="12"/>
      <c r="G520" s="11">
        <v>45457</v>
      </c>
      <c r="H520" s="23" t="s">
        <v>420</v>
      </c>
      <c r="I520" s="12"/>
      <c r="J520" s="25">
        <v>-435.35</v>
      </c>
      <c r="K520" s="13"/>
      <c r="L520" s="35">
        <f t="shared" si="9"/>
        <v>-3208748.8209999991</v>
      </c>
    </row>
    <row r="521" spans="1:12">
      <c r="A521" s="11"/>
      <c r="B521" s="11"/>
      <c r="C521" s="12"/>
      <c r="D521" s="23" t="s">
        <v>778</v>
      </c>
      <c r="E521" s="12"/>
      <c r="F521" s="12"/>
      <c r="G521" s="11">
        <v>45457</v>
      </c>
      <c r="H521" s="23" t="s">
        <v>443</v>
      </c>
      <c r="I521" s="12"/>
      <c r="J521" s="25">
        <v>-3835.1819999999998</v>
      </c>
      <c r="K521" s="13"/>
      <c r="L521" s="35">
        <f t="shared" si="9"/>
        <v>-3212584.0029999991</v>
      </c>
    </row>
    <row r="522" spans="1:12">
      <c r="A522" s="11"/>
      <c r="B522" s="11"/>
      <c r="C522" s="12"/>
      <c r="D522" s="23" t="s">
        <v>829</v>
      </c>
      <c r="E522" s="12"/>
      <c r="F522" s="12"/>
      <c r="G522" s="11">
        <v>45461</v>
      </c>
      <c r="H522" s="23" t="s">
        <v>821</v>
      </c>
      <c r="I522" s="12"/>
      <c r="J522" s="25">
        <v>-918.56100000000004</v>
      </c>
      <c r="K522" s="13"/>
      <c r="L522" s="35">
        <f t="shared" si="9"/>
        <v>-3213502.5639999993</v>
      </c>
    </row>
    <row r="523" spans="1:12">
      <c r="A523" s="11"/>
      <c r="B523" s="11"/>
      <c r="C523" s="12"/>
      <c r="D523" s="23" t="s">
        <v>831</v>
      </c>
      <c r="E523" s="12"/>
      <c r="F523" s="11">
        <v>45462</v>
      </c>
      <c r="G523" s="11">
        <v>45462</v>
      </c>
      <c r="H523" s="23" t="s">
        <v>601</v>
      </c>
      <c r="I523" s="12"/>
      <c r="J523" s="25">
        <v>-36247.732000000004</v>
      </c>
      <c r="K523" s="13"/>
      <c r="L523" s="35">
        <f t="shared" si="9"/>
        <v>-3249750.2959999992</v>
      </c>
    </row>
    <row r="524" spans="1:12">
      <c r="A524" s="11"/>
      <c r="B524" s="11"/>
      <c r="C524" s="12"/>
      <c r="D524" s="23" t="s">
        <v>832</v>
      </c>
      <c r="E524" s="12"/>
      <c r="F524" s="11">
        <v>45463</v>
      </c>
      <c r="G524" s="11">
        <v>45462</v>
      </c>
      <c r="H524" s="23" t="s">
        <v>456</v>
      </c>
      <c r="I524" s="12"/>
      <c r="J524" s="25">
        <v>-1567.44</v>
      </c>
      <c r="K524" s="13"/>
      <c r="L524" s="35">
        <f t="shared" si="9"/>
        <v>-3251317.7359999991</v>
      </c>
    </row>
    <row r="525" spans="1:12">
      <c r="A525" s="11"/>
      <c r="B525" s="11"/>
      <c r="C525" s="12"/>
      <c r="D525" s="23" t="s">
        <v>834</v>
      </c>
      <c r="E525" s="12"/>
      <c r="F525" s="11">
        <v>45471</v>
      </c>
      <c r="G525" s="11">
        <v>45462</v>
      </c>
      <c r="H525" s="23" t="s">
        <v>824</v>
      </c>
      <c r="I525" s="12"/>
      <c r="J525" s="25">
        <v>-990.83</v>
      </c>
      <c r="K525" s="13"/>
      <c r="L525" s="35">
        <f t="shared" si="9"/>
        <v>-3252308.5659999992</v>
      </c>
    </row>
    <row r="526" spans="1:12">
      <c r="A526" s="11"/>
      <c r="B526" s="11"/>
      <c r="C526" s="12"/>
      <c r="D526" s="28" t="s">
        <v>835</v>
      </c>
      <c r="E526" s="12"/>
      <c r="F526" s="29">
        <v>45462</v>
      </c>
      <c r="G526" s="29">
        <v>45462</v>
      </c>
      <c r="H526" s="28" t="s">
        <v>601</v>
      </c>
      <c r="I526" s="12"/>
      <c r="J526" s="30">
        <v>-439.40199999999999</v>
      </c>
      <c r="K526" s="13"/>
      <c r="L526" s="35">
        <f t="shared" si="9"/>
        <v>-3252747.9679999989</v>
      </c>
    </row>
    <row r="527" spans="1:12">
      <c r="A527" s="11"/>
      <c r="B527" s="11"/>
      <c r="C527" s="12"/>
      <c r="D527" s="28" t="s">
        <v>836</v>
      </c>
      <c r="E527" s="12"/>
      <c r="F527" s="29">
        <v>45462</v>
      </c>
      <c r="G527" s="29">
        <v>45462</v>
      </c>
      <c r="H527" s="28" t="s">
        <v>601</v>
      </c>
      <c r="I527" s="12"/>
      <c r="J527" s="30">
        <v>-849.76800000000003</v>
      </c>
      <c r="K527" s="13"/>
      <c r="L527" s="35">
        <f t="shared" si="9"/>
        <v>-3253597.7359999991</v>
      </c>
    </row>
    <row r="528" spans="1:12">
      <c r="A528" s="11"/>
      <c r="B528" s="11"/>
      <c r="C528" s="12"/>
      <c r="D528" s="28" t="s">
        <v>839</v>
      </c>
      <c r="E528" s="12"/>
      <c r="F528" s="29">
        <v>45462</v>
      </c>
      <c r="G528" s="29">
        <v>45462</v>
      </c>
      <c r="H528" s="28" t="s">
        <v>826</v>
      </c>
      <c r="I528" s="12"/>
      <c r="J528" s="30">
        <v>0</v>
      </c>
      <c r="K528" s="13"/>
      <c r="L528" s="35">
        <f t="shared" si="9"/>
        <v>-3253597.7359999991</v>
      </c>
    </row>
    <row r="529" spans="1:12">
      <c r="A529" s="11"/>
      <c r="B529" s="11"/>
      <c r="C529" s="12"/>
      <c r="D529" s="23" t="s">
        <v>841</v>
      </c>
      <c r="E529" s="12"/>
      <c r="F529" s="11">
        <v>45462</v>
      </c>
      <c r="G529" s="11">
        <v>45462</v>
      </c>
      <c r="H529" s="23" t="s">
        <v>437</v>
      </c>
      <c r="I529" s="12"/>
      <c r="J529" s="25">
        <v>-8315</v>
      </c>
      <c r="K529" s="13"/>
      <c r="L529" s="35">
        <f t="shared" si="9"/>
        <v>-3261912.7359999991</v>
      </c>
    </row>
    <row r="530" spans="1:12">
      <c r="A530" s="11"/>
      <c r="B530" s="11"/>
      <c r="C530" s="12"/>
      <c r="D530" s="23" t="s">
        <v>842</v>
      </c>
      <c r="E530" s="12"/>
      <c r="F530" s="11">
        <v>45462</v>
      </c>
      <c r="G530" s="11">
        <v>45462</v>
      </c>
      <c r="H530" s="23" t="s">
        <v>437</v>
      </c>
      <c r="I530" s="12"/>
      <c r="J530" s="25">
        <v>-8315</v>
      </c>
      <c r="K530" s="13"/>
      <c r="L530" s="35">
        <f t="shared" si="9"/>
        <v>-3270227.7359999991</v>
      </c>
    </row>
    <row r="531" spans="1:12">
      <c r="A531" s="11"/>
      <c r="B531" s="11"/>
      <c r="C531" s="12"/>
      <c r="D531" s="23" t="s">
        <v>843</v>
      </c>
      <c r="E531" s="12"/>
      <c r="F531" s="11">
        <v>45462</v>
      </c>
      <c r="G531" s="11">
        <v>45462</v>
      </c>
      <c r="H531" s="23" t="s">
        <v>827</v>
      </c>
      <c r="I531" s="12"/>
      <c r="J531" s="25">
        <v>-705</v>
      </c>
      <c r="K531" s="13"/>
      <c r="L531" s="35">
        <f t="shared" si="9"/>
        <v>-3270932.7359999991</v>
      </c>
    </row>
    <row r="532" spans="1:12">
      <c r="A532" s="11"/>
      <c r="B532" s="11"/>
      <c r="C532" s="12"/>
      <c r="D532" s="23" t="s">
        <v>844</v>
      </c>
      <c r="E532" s="12"/>
      <c r="F532" s="11">
        <v>45462</v>
      </c>
      <c r="G532" s="11">
        <v>45462</v>
      </c>
      <c r="H532" s="23" t="s">
        <v>827</v>
      </c>
      <c r="I532" s="12"/>
      <c r="J532" s="25">
        <v>-680</v>
      </c>
      <c r="K532" s="13"/>
      <c r="L532" s="35">
        <f t="shared" si="9"/>
        <v>-3271612.7359999991</v>
      </c>
    </row>
    <row r="533" spans="1:12">
      <c r="A533" s="11"/>
      <c r="B533" s="11"/>
      <c r="C533" s="12"/>
      <c r="D533" s="23" t="s">
        <v>874</v>
      </c>
      <c r="E533" s="12"/>
      <c r="F533" s="11">
        <v>45458</v>
      </c>
      <c r="G533" s="11">
        <v>45458</v>
      </c>
      <c r="H533" s="23" t="s">
        <v>847</v>
      </c>
      <c r="I533" s="12"/>
      <c r="J533" s="25">
        <v>-639.48</v>
      </c>
      <c r="K533" s="13"/>
      <c r="L533" s="35">
        <f t="shared" si="9"/>
        <v>-3272252.2159999991</v>
      </c>
    </row>
    <row r="534" spans="1:12">
      <c r="A534" s="11"/>
      <c r="B534" s="11"/>
      <c r="C534" s="12"/>
      <c r="D534" s="23" t="s">
        <v>885</v>
      </c>
      <c r="E534" s="12"/>
      <c r="F534" s="12"/>
      <c r="G534" s="11">
        <v>45467</v>
      </c>
      <c r="H534" s="23" t="s">
        <v>854</v>
      </c>
      <c r="I534" s="12"/>
      <c r="J534" s="25">
        <v>-1032.5719999999999</v>
      </c>
      <c r="K534" s="13"/>
      <c r="L534" s="35">
        <f t="shared" si="9"/>
        <v>-3273284.7879999992</v>
      </c>
    </row>
    <row r="535" spans="1:12">
      <c r="A535" s="11"/>
      <c r="B535" s="11"/>
      <c r="C535" s="12"/>
      <c r="D535" s="23" t="s">
        <v>895</v>
      </c>
      <c r="E535" s="12"/>
      <c r="F535" s="12"/>
      <c r="G535" s="11">
        <v>45469</v>
      </c>
      <c r="H535" s="23" t="s">
        <v>453</v>
      </c>
      <c r="I535" s="12"/>
      <c r="J535" s="25">
        <v>-1039.5</v>
      </c>
      <c r="K535" s="13"/>
      <c r="L535" s="35">
        <f t="shared" si="9"/>
        <v>-3274324.2879999992</v>
      </c>
    </row>
    <row r="536" spans="1:12">
      <c r="A536" s="11"/>
      <c r="B536" s="11"/>
      <c r="C536" s="12"/>
      <c r="D536" s="23" t="s">
        <v>897</v>
      </c>
      <c r="E536" s="12"/>
      <c r="F536" s="11">
        <v>45470</v>
      </c>
      <c r="G536" s="12"/>
      <c r="H536" s="23" t="s">
        <v>596</v>
      </c>
      <c r="I536" s="12"/>
      <c r="J536" s="25">
        <v>-15001.421</v>
      </c>
      <c r="K536" s="13"/>
      <c r="L536" s="35">
        <f t="shared" si="9"/>
        <v>-3289325.7089999993</v>
      </c>
    </row>
    <row r="537" spans="1:12">
      <c r="A537" s="11"/>
      <c r="B537" s="11"/>
      <c r="C537" s="12"/>
      <c r="D537" s="23" t="s">
        <v>900</v>
      </c>
      <c r="E537" s="12"/>
      <c r="F537" s="12"/>
      <c r="G537" s="11">
        <v>45575</v>
      </c>
      <c r="H537" s="23" t="s">
        <v>582</v>
      </c>
      <c r="I537" s="12"/>
      <c r="J537" s="25">
        <v>-10582.897999999999</v>
      </c>
      <c r="K537" s="13"/>
      <c r="L537" s="35">
        <f t="shared" si="9"/>
        <v>-3299908.6069999994</v>
      </c>
    </row>
    <row r="538" spans="1:12">
      <c r="A538" s="11"/>
      <c r="B538" s="11"/>
      <c r="C538" s="12"/>
      <c r="D538" s="23" t="s">
        <v>901</v>
      </c>
      <c r="E538" s="12"/>
      <c r="F538" s="12"/>
      <c r="G538" s="11">
        <v>45469</v>
      </c>
      <c r="H538" s="23" t="s">
        <v>859</v>
      </c>
      <c r="I538" s="12"/>
      <c r="J538" s="25">
        <v>-696</v>
      </c>
      <c r="K538" s="13"/>
      <c r="L538" s="35">
        <f t="shared" si="9"/>
        <v>-3300604.6069999994</v>
      </c>
    </row>
    <row r="539" spans="1:12">
      <c r="A539" s="11"/>
      <c r="B539" s="11"/>
      <c r="C539" s="12"/>
      <c r="D539" s="23" t="s">
        <v>902</v>
      </c>
      <c r="E539" s="12"/>
      <c r="F539" s="12"/>
      <c r="G539" s="11">
        <v>45469</v>
      </c>
      <c r="H539" s="23" t="s">
        <v>860</v>
      </c>
      <c r="I539" s="12"/>
      <c r="J539" s="25">
        <v>-259.78300000000002</v>
      </c>
      <c r="K539" s="13"/>
      <c r="L539" s="35">
        <f t="shared" si="9"/>
        <v>-3300864.3899999992</v>
      </c>
    </row>
    <row r="540" spans="1:12">
      <c r="A540" s="11"/>
      <c r="B540" s="11"/>
      <c r="C540" s="12"/>
      <c r="D540" s="23" t="s">
        <v>903</v>
      </c>
      <c r="E540" s="12"/>
      <c r="F540" s="12"/>
      <c r="G540" s="11">
        <v>45519</v>
      </c>
      <c r="H540" s="23" t="s">
        <v>597</v>
      </c>
      <c r="I540" s="12"/>
      <c r="J540" s="25">
        <v>-1714.4190000000001</v>
      </c>
      <c r="K540" s="13"/>
      <c r="L540" s="35">
        <f t="shared" si="9"/>
        <v>-3302578.8089999994</v>
      </c>
    </row>
    <row r="541" spans="1:12">
      <c r="A541" s="11"/>
      <c r="B541" s="11"/>
      <c r="C541" s="12"/>
      <c r="D541" s="23" t="s">
        <v>904</v>
      </c>
      <c r="E541" s="12"/>
      <c r="F541" s="12"/>
      <c r="G541" s="11">
        <v>45488</v>
      </c>
      <c r="H541" s="23" t="s">
        <v>605</v>
      </c>
      <c r="I541" s="12"/>
      <c r="J541" s="25">
        <v>-6854.7049999999999</v>
      </c>
      <c r="K541" s="13"/>
      <c r="L541" s="35">
        <f t="shared" si="9"/>
        <v>-3309433.5139999995</v>
      </c>
    </row>
    <row r="542" spans="1:12">
      <c r="A542" s="11"/>
      <c r="B542" s="11"/>
      <c r="C542" s="12"/>
      <c r="D542" s="23" t="s">
        <v>905</v>
      </c>
      <c r="E542" s="12"/>
      <c r="F542" s="12"/>
      <c r="G542" s="11">
        <v>45469</v>
      </c>
      <c r="H542" s="23" t="s">
        <v>443</v>
      </c>
      <c r="I542" s="12"/>
      <c r="J542" s="25">
        <v>-15141.932000000001</v>
      </c>
      <c r="K542" s="13"/>
      <c r="L542" s="35">
        <f t="shared" si="9"/>
        <v>-3324575.4459999995</v>
      </c>
    </row>
    <row r="543" spans="1:12">
      <c r="A543" s="11"/>
      <c r="B543" s="11"/>
      <c r="C543" s="12"/>
      <c r="D543" s="23" t="s">
        <v>906</v>
      </c>
      <c r="E543" s="12"/>
      <c r="F543" s="12"/>
      <c r="G543" s="11">
        <v>45469</v>
      </c>
      <c r="H543" s="23" t="s">
        <v>443</v>
      </c>
      <c r="I543" s="12"/>
      <c r="J543" s="25">
        <v>-16753.581999999999</v>
      </c>
      <c r="K543" s="13"/>
      <c r="L543" s="35">
        <f t="shared" si="9"/>
        <v>-3341329.0279999995</v>
      </c>
    </row>
    <row r="544" spans="1:12">
      <c r="A544" s="11"/>
      <c r="B544" s="11"/>
      <c r="C544" s="12"/>
      <c r="D544" s="23" t="s">
        <v>907</v>
      </c>
      <c r="E544" s="12"/>
      <c r="F544" s="12"/>
      <c r="G544" s="11">
        <v>45509</v>
      </c>
      <c r="H544" s="23" t="s">
        <v>604</v>
      </c>
      <c r="I544" s="12"/>
      <c r="J544" s="25">
        <v>-1915.0509999999999</v>
      </c>
      <c r="K544" s="13"/>
      <c r="L544" s="35">
        <f t="shared" si="9"/>
        <v>-3343244.0789999994</v>
      </c>
    </row>
    <row r="545" spans="1:12">
      <c r="A545" s="11"/>
      <c r="B545" s="11"/>
      <c r="C545" s="12"/>
      <c r="D545" s="23" t="s">
        <v>912</v>
      </c>
      <c r="E545" s="12"/>
      <c r="F545" s="12"/>
      <c r="G545" s="11">
        <v>45524</v>
      </c>
      <c r="H545" s="23" t="s">
        <v>414</v>
      </c>
      <c r="I545" s="12"/>
      <c r="J545" s="25">
        <v>-5472.5839999999998</v>
      </c>
      <c r="K545" s="13"/>
      <c r="L545" s="35">
        <f t="shared" si="9"/>
        <v>-3348716.6629999992</v>
      </c>
    </row>
    <row r="546" spans="1:12">
      <c r="A546" s="11"/>
      <c r="B546" s="11"/>
      <c r="C546" s="12"/>
      <c r="D546" s="23" t="s">
        <v>916</v>
      </c>
      <c r="E546" s="12"/>
      <c r="F546" s="12"/>
      <c r="G546" s="11">
        <v>45469</v>
      </c>
      <c r="H546" s="23" t="s">
        <v>450</v>
      </c>
      <c r="I546" s="12"/>
      <c r="J546" s="25">
        <v>-2083.08</v>
      </c>
      <c r="K546" s="13"/>
      <c r="L546" s="35">
        <f t="shared" si="9"/>
        <v>-3350799.7429999993</v>
      </c>
    </row>
    <row r="547" spans="1:12">
      <c r="A547" s="11"/>
      <c r="B547" s="11"/>
      <c r="C547" s="12"/>
      <c r="D547" s="23" t="s">
        <v>917</v>
      </c>
      <c r="E547" s="12"/>
      <c r="F547" s="12"/>
      <c r="G547" s="11">
        <v>45469</v>
      </c>
      <c r="H547" s="23" t="s">
        <v>439</v>
      </c>
      <c r="I547" s="12"/>
      <c r="J547" s="25">
        <v>-5951.7489999999998</v>
      </c>
      <c r="K547" s="13"/>
      <c r="L547" s="35">
        <f t="shared" si="9"/>
        <v>-3356751.4919999992</v>
      </c>
    </row>
    <row r="548" spans="1:12">
      <c r="A548" s="11"/>
      <c r="B548" s="11"/>
      <c r="C548" s="12"/>
      <c r="D548" s="23" t="s">
        <v>920</v>
      </c>
      <c r="E548" s="12"/>
      <c r="F548" s="12"/>
      <c r="G548" s="11">
        <v>45469</v>
      </c>
      <c r="H548" s="23" t="s">
        <v>433</v>
      </c>
      <c r="I548" s="12"/>
      <c r="J548" s="25">
        <v>-8912.7250000000004</v>
      </c>
      <c r="K548" s="13"/>
      <c r="L548" s="35">
        <f t="shared" si="9"/>
        <v>-3365664.2169999992</v>
      </c>
    </row>
    <row r="549" spans="1:12">
      <c r="A549" s="11"/>
      <c r="B549" s="11"/>
      <c r="C549" s="12"/>
      <c r="D549" s="23" t="s">
        <v>921</v>
      </c>
      <c r="E549" s="12"/>
      <c r="F549" s="12"/>
      <c r="G549" s="11">
        <v>45469</v>
      </c>
      <c r="H549" s="23" t="s">
        <v>865</v>
      </c>
      <c r="I549" s="12"/>
      <c r="J549" s="25">
        <v>-8149.4</v>
      </c>
      <c r="K549" s="13"/>
      <c r="L549" s="35">
        <f t="shared" si="9"/>
        <v>-3373813.6169999992</v>
      </c>
    </row>
    <row r="550" spans="1:12">
      <c r="A550" s="11"/>
      <c r="B550" s="11"/>
      <c r="C550" s="12"/>
      <c r="D550" s="23" t="s">
        <v>923</v>
      </c>
      <c r="E550" s="12"/>
      <c r="F550" s="12"/>
      <c r="G550" s="11">
        <v>45498</v>
      </c>
      <c r="H550" s="23" t="s">
        <v>579</v>
      </c>
      <c r="I550" s="12"/>
      <c r="J550" s="25">
        <v>-3494.1619999999998</v>
      </c>
      <c r="K550" s="13"/>
      <c r="L550" s="35">
        <f t="shared" si="9"/>
        <v>-3377307.7789999992</v>
      </c>
    </row>
    <row r="551" spans="1:12">
      <c r="A551" s="11"/>
      <c r="B551" s="11"/>
      <c r="C551" s="12"/>
      <c r="D551" s="23" t="s">
        <v>924</v>
      </c>
      <c r="E551" s="12"/>
      <c r="F551" s="11">
        <v>45470</v>
      </c>
      <c r="G551" s="12"/>
      <c r="H551" s="23" t="s">
        <v>596</v>
      </c>
      <c r="I551" s="12"/>
      <c r="J551" s="25">
        <v>-23488.241000000002</v>
      </c>
      <c r="K551" s="13"/>
      <c r="L551" s="35">
        <f t="shared" si="9"/>
        <v>-3400796.0199999991</v>
      </c>
    </row>
    <row r="552" spans="1:12">
      <c r="A552" s="11"/>
      <c r="B552" s="11"/>
      <c r="C552" s="12"/>
      <c r="D552" s="23" t="s">
        <v>926</v>
      </c>
      <c r="E552" s="12"/>
      <c r="F552" s="12"/>
      <c r="G552" s="11">
        <v>45540</v>
      </c>
      <c r="H552" s="23" t="s">
        <v>589</v>
      </c>
      <c r="I552" s="12"/>
      <c r="J552" s="25">
        <v>-542.75</v>
      </c>
      <c r="K552" s="13"/>
      <c r="L552" s="35">
        <f t="shared" si="9"/>
        <v>-3401338.7699999991</v>
      </c>
    </row>
    <row r="553" spans="1:12">
      <c r="A553" s="11"/>
      <c r="B553" s="11"/>
      <c r="C553" s="12"/>
      <c r="D553" s="23" t="s">
        <v>927</v>
      </c>
      <c r="E553" s="12"/>
      <c r="F553" s="12"/>
      <c r="G553" s="11">
        <v>45470</v>
      </c>
      <c r="H553" s="23" t="s">
        <v>867</v>
      </c>
      <c r="I553" s="12"/>
      <c r="J553" s="25">
        <v>-832.31</v>
      </c>
      <c r="K553" s="13"/>
      <c r="L553" s="35">
        <f t="shared" si="9"/>
        <v>-3402171.0799999991</v>
      </c>
    </row>
    <row r="554" spans="1:12">
      <c r="A554" s="11"/>
      <c r="B554" s="11"/>
      <c r="C554" s="12"/>
      <c r="D554" s="23" t="s">
        <v>928</v>
      </c>
      <c r="E554" s="12"/>
      <c r="F554" s="12"/>
      <c r="G554" s="11">
        <v>45470</v>
      </c>
      <c r="H554" s="23" t="s">
        <v>868</v>
      </c>
      <c r="I554" s="12"/>
      <c r="J554" s="25">
        <v>-1202.6980000000001</v>
      </c>
      <c r="K554" s="13"/>
      <c r="L554" s="35">
        <f t="shared" si="9"/>
        <v>-3403373.777999999</v>
      </c>
    </row>
    <row r="555" spans="1:12">
      <c r="A555" s="11"/>
      <c r="B555" s="11"/>
      <c r="C555" s="12"/>
      <c r="D555" s="23" t="s">
        <v>930</v>
      </c>
      <c r="E555" s="12"/>
      <c r="F555" s="12"/>
      <c r="G555" s="11">
        <v>45470</v>
      </c>
      <c r="H555" s="23" t="s">
        <v>870</v>
      </c>
      <c r="I555" s="12"/>
      <c r="J555" s="25">
        <v>-564.822</v>
      </c>
      <c r="K555" s="13"/>
      <c r="L555" s="35">
        <f t="shared" ref="L555:L618" si="10">+L554+J555+K555</f>
        <v>-3403938.5999999992</v>
      </c>
    </row>
    <row r="556" spans="1:12">
      <c r="A556" s="11"/>
      <c r="B556" s="11"/>
      <c r="C556" s="12"/>
      <c r="D556" s="23" t="s">
        <v>931</v>
      </c>
      <c r="E556" s="12"/>
      <c r="F556" s="12"/>
      <c r="G556" s="11">
        <v>45470</v>
      </c>
      <c r="H556" s="23" t="s">
        <v>443</v>
      </c>
      <c r="I556" s="12"/>
      <c r="J556" s="25">
        <v>-16484.975999999999</v>
      </c>
      <c r="K556" s="13"/>
      <c r="L556" s="35">
        <f t="shared" si="10"/>
        <v>-3420423.575999999</v>
      </c>
    </row>
    <row r="557" spans="1:12">
      <c r="A557" s="11"/>
      <c r="B557" s="11"/>
      <c r="C557" s="12"/>
      <c r="D557" s="23" t="s">
        <v>936</v>
      </c>
      <c r="E557" s="12"/>
      <c r="F557" s="12"/>
      <c r="G557" s="11">
        <v>45470</v>
      </c>
      <c r="H557" s="23" t="s">
        <v>871</v>
      </c>
      <c r="I557" s="12"/>
      <c r="J557" s="25">
        <v>-842.33</v>
      </c>
      <c r="K557" s="13"/>
      <c r="L557" s="35">
        <f t="shared" si="10"/>
        <v>-3421265.905999999</v>
      </c>
    </row>
    <row r="558" spans="1:12">
      <c r="A558" s="11"/>
      <c r="B558" s="11"/>
      <c r="C558" s="12"/>
      <c r="D558" s="23" t="s">
        <v>938</v>
      </c>
      <c r="E558" s="12"/>
      <c r="F558" s="11">
        <v>45471</v>
      </c>
      <c r="G558" s="11"/>
      <c r="H558" s="23" t="s">
        <v>595</v>
      </c>
      <c r="I558" s="12"/>
      <c r="J558" s="25">
        <v>-8161.6629999999996</v>
      </c>
      <c r="K558" s="13"/>
      <c r="L558" s="35">
        <f t="shared" si="10"/>
        <v>-3429427.5689999992</v>
      </c>
    </row>
    <row r="559" spans="1:12">
      <c r="A559" s="11"/>
      <c r="B559" s="11"/>
      <c r="C559" s="12"/>
      <c r="D559" s="23" t="s">
        <v>972</v>
      </c>
      <c r="E559" s="12"/>
      <c r="F559" s="12"/>
      <c r="G559" s="11">
        <v>45471</v>
      </c>
      <c r="H559" s="23" t="s">
        <v>963</v>
      </c>
      <c r="I559" s="12"/>
      <c r="J559" s="25">
        <v>-1022.331</v>
      </c>
      <c r="K559" s="13"/>
      <c r="L559" s="35">
        <f t="shared" si="10"/>
        <v>-3430449.899999999</v>
      </c>
    </row>
    <row r="560" spans="1:12">
      <c r="A560" s="11"/>
      <c r="B560" s="11"/>
      <c r="C560" s="12"/>
      <c r="D560" s="23" t="s">
        <v>973</v>
      </c>
      <c r="E560" s="12"/>
      <c r="F560" s="12"/>
      <c r="G560" s="11">
        <v>45550</v>
      </c>
      <c r="H560" s="23" t="s">
        <v>964</v>
      </c>
      <c r="I560" s="12"/>
      <c r="J560" s="25">
        <v>-8043.6670000000004</v>
      </c>
      <c r="K560" s="13"/>
      <c r="L560" s="35">
        <f t="shared" si="10"/>
        <v>-3438493.5669999989</v>
      </c>
    </row>
    <row r="561" spans="1:12">
      <c r="A561" s="11"/>
      <c r="B561" s="11"/>
      <c r="C561" s="12"/>
      <c r="D561" s="23" t="s">
        <v>974</v>
      </c>
      <c r="E561" s="12"/>
      <c r="F561" s="12"/>
      <c r="G561" s="11">
        <v>45540</v>
      </c>
      <c r="H561" s="23" t="s">
        <v>599</v>
      </c>
      <c r="I561" s="12"/>
      <c r="J561" s="25">
        <v>-1404.0609999999999</v>
      </c>
      <c r="K561" s="13"/>
      <c r="L561" s="35">
        <f t="shared" si="10"/>
        <v>-3439897.6279999991</v>
      </c>
    </row>
    <row r="562" spans="1:12">
      <c r="A562" s="11"/>
      <c r="B562" s="11"/>
      <c r="C562" s="12"/>
      <c r="D562" s="23" t="s">
        <v>975</v>
      </c>
      <c r="E562" s="12"/>
      <c r="F562" s="12"/>
      <c r="G562" s="11">
        <v>45471</v>
      </c>
      <c r="H562" s="23" t="s">
        <v>870</v>
      </c>
      <c r="I562" s="12"/>
      <c r="J562" s="25">
        <v>-644.04999999999995</v>
      </c>
      <c r="K562" s="13"/>
      <c r="L562" s="35">
        <f t="shared" si="10"/>
        <v>-3440541.6779999989</v>
      </c>
    </row>
    <row r="563" spans="1:12">
      <c r="A563" s="11"/>
      <c r="B563" s="11"/>
      <c r="C563" s="12"/>
      <c r="D563" s="23" t="s">
        <v>976</v>
      </c>
      <c r="E563" s="12"/>
      <c r="F563" s="12"/>
      <c r="G563" s="11">
        <v>45498</v>
      </c>
      <c r="H563" s="23" t="s">
        <v>965</v>
      </c>
      <c r="I563" s="12"/>
      <c r="J563" s="25">
        <v>-552.79499999999996</v>
      </c>
      <c r="K563" s="13"/>
      <c r="L563" s="35">
        <f t="shared" si="10"/>
        <v>-3441094.4729999988</v>
      </c>
    </row>
    <row r="564" spans="1:12">
      <c r="A564" s="11"/>
      <c r="B564" s="11"/>
      <c r="C564" s="12"/>
      <c r="D564" s="23" t="s">
        <v>977</v>
      </c>
      <c r="E564" s="12"/>
      <c r="F564" s="12"/>
      <c r="G564" s="11">
        <v>45471</v>
      </c>
      <c r="H564" s="23" t="s">
        <v>424</v>
      </c>
      <c r="I564" s="12"/>
      <c r="J564" s="25">
        <v>-2903.8789999999999</v>
      </c>
      <c r="K564" s="13"/>
      <c r="L564" s="35">
        <f t="shared" si="10"/>
        <v>-3443998.351999999</v>
      </c>
    </row>
    <row r="565" spans="1:12">
      <c r="A565" s="11"/>
      <c r="B565" s="11"/>
      <c r="C565" s="12"/>
      <c r="D565" s="23" t="s">
        <v>979</v>
      </c>
      <c r="E565" s="12"/>
      <c r="F565" s="12"/>
      <c r="G565" s="11">
        <v>45471</v>
      </c>
      <c r="H565" s="23" t="s">
        <v>445</v>
      </c>
      <c r="I565" s="12"/>
      <c r="J565" s="25">
        <v>-239.63800000000001</v>
      </c>
      <c r="K565" s="13"/>
      <c r="L565" s="35">
        <f t="shared" si="10"/>
        <v>-3444237.9899999988</v>
      </c>
    </row>
    <row r="566" spans="1:12">
      <c r="A566" s="11"/>
      <c r="B566" s="11"/>
      <c r="C566" s="12"/>
      <c r="D566" s="23" t="s">
        <v>980</v>
      </c>
      <c r="E566" s="12"/>
      <c r="F566" s="12"/>
      <c r="G566" s="11">
        <v>45471</v>
      </c>
      <c r="H566" s="23" t="s">
        <v>458</v>
      </c>
      <c r="I566" s="12"/>
      <c r="J566" s="25">
        <v>-655.5</v>
      </c>
      <c r="K566" s="13"/>
      <c r="L566" s="35">
        <f t="shared" si="10"/>
        <v>-3444893.4899999988</v>
      </c>
    </row>
    <row r="567" spans="1:12">
      <c r="A567" s="11"/>
      <c r="B567" s="11"/>
      <c r="C567" s="12"/>
      <c r="D567" s="23" t="s">
        <v>981</v>
      </c>
      <c r="E567" s="12"/>
      <c r="F567" s="12"/>
      <c r="G567" s="11">
        <v>45550</v>
      </c>
      <c r="H567" s="23" t="s">
        <v>594</v>
      </c>
      <c r="I567" s="12"/>
      <c r="J567" s="25">
        <v>-357.27300000000002</v>
      </c>
      <c r="K567" s="13"/>
      <c r="L567" s="35">
        <f t="shared" si="10"/>
        <v>-3445250.7629999989</v>
      </c>
    </row>
    <row r="568" spans="1:12">
      <c r="A568" s="11"/>
      <c r="B568" s="11"/>
      <c r="C568" s="12"/>
      <c r="D568" s="23" t="s">
        <v>982</v>
      </c>
      <c r="E568" s="12"/>
      <c r="F568" s="12"/>
      <c r="G568" s="11">
        <v>45471</v>
      </c>
      <c r="H568" s="23" t="s">
        <v>967</v>
      </c>
      <c r="I568" s="12"/>
      <c r="J568" s="25">
        <v>-1377.1010000000001</v>
      </c>
      <c r="K568" s="13"/>
      <c r="L568" s="35">
        <f t="shared" si="10"/>
        <v>-3446627.8639999987</v>
      </c>
    </row>
    <row r="569" spans="1:12">
      <c r="A569" s="11"/>
      <c r="B569" s="11"/>
      <c r="C569" s="12"/>
      <c r="D569" s="23" t="s">
        <v>983</v>
      </c>
      <c r="E569" s="12"/>
      <c r="F569" s="12"/>
      <c r="G569" s="11">
        <v>45509</v>
      </c>
      <c r="H569" s="23" t="s">
        <v>580</v>
      </c>
      <c r="I569" s="12"/>
      <c r="J569" s="25">
        <v>-6145.2889999999998</v>
      </c>
      <c r="K569" s="13"/>
      <c r="L569" s="35">
        <f t="shared" si="10"/>
        <v>-3452773.1529999985</v>
      </c>
    </row>
    <row r="570" spans="1:12">
      <c r="A570" s="11"/>
      <c r="B570" s="11"/>
      <c r="C570" s="12"/>
      <c r="D570" s="23" t="s">
        <v>985</v>
      </c>
      <c r="E570" s="12"/>
      <c r="F570" s="12"/>
      <c r="G570" s="11">
        <v>45471</v>
      </c>
      <c r="H570" s="23" t="s">
        <v>853</v>
      </c>
      <c r="I570" s="12"/>
      <c r="J570" s="25">
        <v>-239</v>
      </c>
      <c r="K570" s="13"/>
      <c r="L570" s="35">
        <f t="shared" si="10"/>
        <v>-3453012.1529999985</v>
      </c>
    </row>
    <row r="571" spans="1:12">
      <c r="A571" s="11"/>
      <c r="B571" s="11"/>
      <c r="C571" s="12"/>
      <c r="D571" s="23" t="s">
        <v>987</v>
      </c>
      <c r="E571" s="12"/>
      <c r="F571" s="12"/>
      <c r="G571" s="11">
        <v>45471</v>
      </c>
      <c r="H571" s="23" t="s">
        <v>968</v>
      </c>
      <c r="I571" s="12"/>
      <c r="J571" s="25">
        <v>-2468.826</v>
      </c>
      <c r="K571" s="13"/>
      <c r="L571" s="35">
        <f t="shared" si="10"/>
        <v>-3455480.9789999984</v>
      </c>
    </row>
    <row r="572" spans="1:12">
      <c r="A572" s="11"/>
      <c r="B572" s="11"/>
      <c r="C572" s="12"/>
      <c r="D572" s="23" t="s">
        <v>988</v>
      </c>
      <c r="E572" s="12"/>
      <c r="F572" s="12"/>
      <c r="G572" s="11">
        <v>45471</v>
      </c>
      <c r="H572" s="23" t="s">
        <v>451</v>
      </c>
      <c r="I572" s="12"/>
      <c r="J572" s="25">
        <v>-3772.9229999999998</v>
      </c>
      <c r="K572" s="13"/>
      <c r="L572" s="35">
        <f t="shared" si="10"/>
        <v>-3459253.9019999984</v>
      </c>
    </row>
    <row r="573" spans="1:12">
      <c r="A573" s="11"/>
      <c r="B573" s="11"/>
      <c r="C573" s="12"/>
      <c r="D573" s="23" t="s">
        <v>990</v>
      </c>
      <c r="E573" s="12"/>
      <c r="F573" s="12"/>
      <c r="G573" s="11">
        <v>45483</v>
      </c>
      <c r="H573" s="23" t="s">
        <v>598</v>
      </c>
      <c r="I573" s="12"/>
      <c r="J573" s="25">
        <v>-29742.124</v>
      </c>
      <c r="K573" s="13"/>
      <c r="L573" s="35">
        <f t="shared" si="10"/>
        <v>-3488996.0259999982</v>
      </c>
    </row>
    <row r="574" spans="1:12">
      <c r="A574" s="11"/>
      <c r="B574" s="11"/>
      <c r="C574" s="12"/>
      <c r="D574" s="23" t="s">
        <v>991</v>
      </c>
      <c r="E574" s="12"/>
      <c r="F574" s="11">
        <v>45474</v>
      </c>
      <c r="G574" s="11">
        <v>45471</v>
      </c>
      <c r="H574" s="23" t="s">
        <v>472</v>
      </c>
      <c r="I574" s="12"/>
      <c r="J574" s="25">
        <v>-2576.5949999999998</v>
      </c>
      <c r="K574" s="13"/>
      <c r="L574" s="35">
        <f t="shared" si="10"/>
        <v>-3491572.6209999984</v>
      </c>
    </row>
    <row r="575" spans="1:12">
      <c r="A575" s="11"/>
      <c r="B575" s="11"/>
      <c r="C575" s="12"/>
      <c r="D575" s="23" t="s">
        <v>993</v>
      </c>
      <c r="E575" s="12"/>
      <c r="F575" s="11">
        <v>45475</v>
      </c>
      <c r="G575" s="11">
        <v>45474</v>
      </c>
      <c r="H575" s="23" t="s">
        <v>421</v>
      </c>
      <c r="I575" s="12"/>
      <c r="J575" s="25">
        <v>-6569.2</v>
      </c>
      <c r="K575" s="13"/>
      <c r="L575" s="35">
        <f t="shared" si="10"/>
        <v>-3498141.8209999986</v>
      </c>
    </row>
    <row r="576" spans="1:12">
      <c r="A576" s="11"/>
      <c r="B576" s="11"/>
      <c r="C576" s="12"/>
      <c r="D576" s="23" t="s">
        <v>1194</v>
      </c>
      <c r="E576" s="12"/>
      <c r="F576" s="11">
        <v>45478</v>
      </c>
      <c r="G576" s="11">
        <v>45475</v>
      </c>
      <c r="H576" s="23" t="s">
        <v>730</v>
      </c>
      <c r="I576" s="12"/>
      <c r="J576" s="25">
        <v>-7080.5860000000002</v>
      </c>
      <c r="K576" s="13"/>
      <c r="L576" s="35">
        <f t="shared" si="10"/>
        <v>-3505222.4069999987</v>
      </c>
    </row>
    <row r="577" spans="1:12">
      <c r="A577" s="11"/>
      <c r="B577" s="11"/>
      <c r="C577" s="12"/>
      <c r="D577" s="23" t="s">
        <v>1195</v>
      </c>
      <c r="E577" s="12"/>
      <c r="F577" s="11">
        <v>45475</v>
      </c>
      <c r="G577" s="11">
        <v>45475</v>
      </c>
      <c r="H577" s="23" t="s">
        <v>729</v>
      </c>
      <c r="I577" s="12"/>
      <c r="J577" s="25">
        <v>-279525.90700000001</v>
      </c>
      <c r="K577" s="13"/>
      <c r="L577" s="35">
        <f t="shared" si="10"/>
        <v>-3784748.3139999988</v>
      </c>
    </row>
    <row r="578" spans="1:12">
      <c r="A578" s="11"/>
      <c r="B578" s="11"/>
      <c r="C578" s="12"/>
      <c r="D578" s="23" t="s">
        <v>1197</v>
      </c>
      <c r="E578" s="12"/>
      <c r="F578" s="11">
        <v>45474</v>
      </c>
      <c r="G578" s="11">
        <v>45475</v>
      </c>
      <c r="H578" s="23" t="s">
        <v>1183</v>
      </c>
      <c r="I578" s="12"/>
      <c r="J578" s="25">
        <v>-1496</v>
      </c>
      <c r="K578" s="13"/>
      <c r="L578" s="35">
        <f t="shared" si="10"/>
        <v>-3786244.3139999988</v>
      </c>
    </row>
    <row r="579" spans="1:12">
      <c r="A579" s="11"/>
      <c r="B579" s="11"/>
      <c r="C579" s="12"/>
      <c r="D579" s="23" t="s">
        <v>838</v>
      </c>
      <c r="E579" s="12"/>
      <c r="F579" s="11">
        <v>45476</v>
      </c>
      <c r="G579" s="11">
        <v>45475</v>
      </c>
      <c r="H579" s="23" t="s">
        <v>825</v>
      </c>
      <c r="I579" s="12"/>
      <c r="J579" s="25">
        <v>-56325.85</v>
      </c>
      <c r="K579" s="13"/>
      <c r="L579" s="35">
        <f t="shared" si="10"/>
        <v>-3842570.1639999989</v>
      </c>
    </row>
    <row r="580" spans="1:12">
      <c r="A580" s="11"/>
      <c r="B580" s="11"/>
      <c r="C580" s="12"/>
      <c r="D580" s="28" t="s">
        <v>1199</v>
      </c>
      <c r="E580" s="12"/>
      <c r="F580" s="29">
        <v>45478</v>
      </c>
      <c r="G580" s="29">
        <v>45477</v>
      </c>
      <c r="H580" s="28" t="s">
        <v>601</v>
      </c>
      <c r="I580" s="12"/>
      <c r="J580" s="30">
        <v>-136419.00700000001</v>
      </c>
      <c r="K580" s="13"/>
      <c r="L580" s="35">
        <f t="shared" si="10"/>
        <v>-3978989.1709999992</v>
      </c>
    </row>
    <row r="581" spans="1:12">
      <c r="A581" s="11"/>
      <c r="B581" s="11"/>
      <c r="C581" s="12"/>
      <c r="D581" s="28" t="s">
        <v>1200</v>
      </c>
      <c r="E581" s="12"/>
      <c r="F581" s="29">
        <v>45478</v>
      </c>
      <c r="G581" s="29">
        <v>45477</v>
      </c>
      <c r="H581" s="28" t="s">
        <v>438</v>
      </c>
      <c r="I581" s="12"/>
      <c r="J581" s="30">
        <v>0</v>
      </c>
      <c r="K581" s="13"/>
      <c r="L581" s="35">
        <f t="shared" si="10"/>
        <v>-3978989.1709999992</v>
      </c>
    </row>
    <row r="582" spans="1:12">
      <c r="A582" s="11"/>
      <c r="B582" s="11"/>
      <c r="C582" s="12"/>
      <c r="D582" s="28" t="s">
        <v>1201</v>
      </c>
      <c r="E582" s="12"/>
      <c r="F582" s="29">
        <v>45478</v>
      </c>
      <c r="G582" s="29">
        <v>45477</v>
      </c>
      <c r="H582" s="28" t="s">
        <v>826</v>
      </c>
      <c r="I582" s="12"/>
      <c r="J582" s="30">
        <v>0</v>
      </c>
      <c r="K582" s="13"/>
      <c r="L582" s="35">
        <f t="shared" si="10"/>
        <v>-3978989.1709999992</v>
      </c>
    </row>
    <row r="583" spans="1:12">
      <c r="A583" s="11"/>
      <c r="B583" s="11"/>
      <c r="C583" s="12"/>
      <c r="D583" s="28" t="s">
        <v>1202</v>
      </c>
      <c r="E583" s="12"/>
      <c r="F583" s="29">
        <v>45478</v>
      </c>
      <c r="G583" s="29">
        <v>45477</v>
      </c>
      <c r="H583" s="28" t="s">
        <v>438</v>
      </c>
      <c r="I583" s="12"/>
      <c r="J583" s="30">
        <v>-4000</v>
      </c>
      <c r="K583" s="13"/>
      <c r="L583" s="35">
        <f t="shared" si="10"/>
        <v>-3982989.1709999992</v>
      </c>
    </row>
    <row r="584" spans="1:12">
      <c r="A584" s="11"/>
      <c r="B584" s="11"/>
      <c r="C584" s="12"/>
      <c r="D584" s="23" t="s">
        <v>1203</v>
      </c>
      <c r="E584" s="12"/>
      <c r="F584" s="11">
        <v>45478</v>
      </c>
      <c r="G584" s="11">
        <v>45478</v>
      </c>
      <c r="H584" s="23" t="s">
        <v>746</v>
      </c>
      <c r="I584" s="12"/>
      <c r="J584" s="25">
        <v>-50321.538999999997</v>
      </c>
      <c r="K584" s="13"/>
      <c r="L584" s="35">
        <f t="shared" si="10"/>
        <v>-4033310.709999999</v>
      </c>
    </row>
    <row r="585" spans="1:12">
      <c r="A585" s="11"/>
      <c r="B585" s="11"/>
      <c r="C585" s="12"/>
      <c r="D585" s="23" t="s">
        <v>1204</v>
      </c>
      <c r="E585" s="12"/>
      <c r="F585" s="12"/>
      <c r="G585" s="11">
        <v>45478</v>
      </c>
      <c r="H585" s="23" t="s">
        <v>421</v>
      </c>
      <c r="I585" s="12"/>
      <c r="J585" s="25">
        <v>-900</v>
      </c>
      <c r="K585" s="13"/>
      <c r="L585" s="35">
        <f t="shared" si="10"/>
        <v>-4034210.709999999</v>
      </c>
    </row>
    <row r="586" spans="1:12">
      <c r="A586" s="11"/>
      <c r="B586" s="11"/>
      <c r="C586" s="12"/>
      <c r="D586" s="23" t="s">
        <v>1205</v>
      </c>
      <c r="E586" s="12"/>
      <c r="F586" s="11">
        <v>45481</v>
      </c>
      <c r="G586" s="11">
        <v>45481</v>
      </c>
      <c r="H586" s="23" t="s">
        <v>746</v>
      </c>
      <c r="I586" s="12"/>
      <c r="J586" s="25">
        <v>-73973.899000000005</v>
      </c>
      <c r="K586" s="13"/>
      <c r="L586" s="35">
        <f t="shared" si="10"/>
        <v>-4108184.6089999992</v>
      </c>
    </row>
    <row r="587" spans="1:12">
      <c r="A587" s="11"/>
      <c r="B587" s="11"/>
      <c r="C587" s="12"/>
      <c r="D587" s="23" t="s">
        <v>1206</v>
      </c>
      <c r="E587" s="12"/>
      <c r="F587" s="11">
        <v>45481</v>
      </c>
      <c r="G587" s="11">
        <v>45481</v>
      </c>
      <c r="H587" s="23" t="s">
        <v>421</v>
      </c>
      <c r="I587" s="12"/>
      <c r="J587" s="25">
        <v>-992.4</v>
      </c>
      <c r="K587" s="13"/>
      <c r="L587" s="35">
        <f t="shared" si="10"/>
        <v>-4109177.0089999991</v>
      </c>
    </row>
    <row r="588" spans="1:12">
      <c r="A588" s="11"/>
      <c r="B588" s="11"/>
      <c r="C588" s="12"/>
      <c r="D588" s="23" t="s">
        <v>1207</v>
      </c>
      <c r="E588" s="12"/>
      <c r="F588" s="11">
        <v>45481</v>
      </c>
      <c r="G588" s="11">
        <v>45481</v>
      </c>
      <c r="H588" s="23" t="s">
        <v>437</v>
      </c>
      <c r="I588" s="12"/>
      <c r="J588" s="25">
        <v>-327.08600000000001</v>
      </c>
      <c r="K588" s="13"/>
      <c r="L588" s="35">
        <f t="shared" si="10"/>
        <v>-4109504.0949999993</v>
      </c>
    </row>
    <row r="589" spans="1:12">
      <c r="A589" s="11"/>
      <c r="B589" s="11"/>
      <c r="C589" s="12"/>
      <c r="D589" s="23" t="s">
        <v>1208</v>
      </c>
      <c r="E589" s="12"/>
      <c r="F589" s="11">
        <v>45483</v>
      </c>
      <c r="G589" s="11">
        <v>45481</v>
      </c>
      <c r="H589" s="23" t="s">
        <v>437</v>
      </c>
      <c r="I589" s="12"/>
      <c r="J589" s="25">
        <v>-400.15</v>
      </c>
      <c r="K589" s="13"/>
      <c r="L589" s="35">
        <f t="shared" si="10"/>
        <v>-4109904.2449999992</v>
      </c>
    </row>
    <row r="590" spans="1:12">
      <c r="A590" s="11"/>
      <c r="B590" s="11"/>
      <c r="C590" s="12"/>
      <c r="D590" s="23" t="s">
        <v>1209</v>
      </c>
      <c r="E590" s="12"/>
      <c r="F590" s="11">
        <v>45483</v>
      </c>
      <c r="G590" s="11">
        <v>45481</v>
      </c>
      <c r="H590" s="23" t="s">
        <v>437</v>
      </c>
      <c r="I590" s="12"/>
      <c r="J590" s="25">
        <v>-115.60899999999999</v>
      </c>
      <c r="K590" s="13"/>
      <c r="L590" s="35">
        <f t="shared" si="10"/>
        <v>-4110019.8539999994</v>
      </c>
    </row>
    <row r="591" spans="1:12">
      <c r="A591" s="11"/>
      <c r="B591" s="11"/>
      <c r="C591" s="12"/>
      <c r="D591" s="23" t="s">
        <v>1210</v>
      </c>
      <c r="E591" s="12"/>
      <c r="F591" s="11">
        <v>45483</v>
      </c>
      <c r="G591" s="11">
        <v>45481</v>
      </c>
      <c r="H591" s="23" t="s">
        <v>437</v>
      </c>
      <c r="I591" s="12"/>
      <c r="J591" s="25">
        <v>-282.90300000000002</v>
      </c>
      <c r="K591" s="13"/>
      <c r="L591" s="35">
        <f t="shared" si="10"/>
        <v>-4110302.7569999993</v>
      </c>
    </row>
    <row r="592" spans="1:12">
      <c r="A592" s="11"/>
      <c r="B592" s="11"/>
      <c r="C592" s="12"/>
      <c r="D592" s="23" t="s">
        <v>1211</v>
      </c>
      <c r="E592" s="12"/>
      <c r="F592" s="11">
        <v>45483</v>
      </c>
      <c r="G592" s="11">
        <v>45481</v>
      </c>
      <c r="H592" s="23" t="s">
        <v>437</v>
      </c>
      <c r="I592" s="12"/>
      <c r="J592" s="25">
        <v>-524.91600000000005</v>
      </c>
      <c r="K592" s="13"/>
      <c r="L592" s="35">
        <f t="shared" si="10"/>
        <v>-4110827.6729999995</v>
      </c>
    </row>
    <row r="593" spans="1:12">
      <c r="A593" s="11"/>
      <c r="B593" s="11"/>
      <c r="C593" s="12"/>
      <c r="D593" s="23" t="s">
        <v>1212</v>
      </c>
      <c r="E593" s="12"/>
      <c r="F593" s="11">
        <v>45483</v>
      </c>
      <c r="G593" s="11">
        <v>45481</v>
      </c>
      <c r="H593" s="23" t="s">
        <v>437</v>
      </c>
      <c r="I593" s="12"/>
      <c r="J593" s="25">
        <v>-530.24699999999996</v>
      </c>
      <c r="K593" s="13"/>
      <c r="L593" s="35">
        <f t="shared" si="10"/>
        <v>-4111357.9199999995</v>
      </c>
    </row>
    <row r="594" spans="1:12">
      <c r="A594" s="11"/>
      <c r="B594" s="11"/>
      <c r="C594" s="12"/>
      <c r="D594" s="23" t="s">
        <v>1213</v>
      </c>
      <c r="E594" s="12"/>
      <c r="F594" s="12"/>
      <c r="G594" s="11">
        <v>45481</v>
      </c>
      <c r="H594" s="23" t="s">
        <v>1184</v>
      </c>
      <c r="I594" s="12"/>
      <c r="J594" s="25">
        <v>-1852.6489999999999</v>
      </c>
      <c r="K594" s="13"/>
      <c r="L594" s="35">
        <f t="shared" si="10"/>
        <v>-4113210.5689999997</v>
      </c>
    </row>
    <row r="595" spans="1:12">
      <c r="A595" s="11"/>
      <c r="B595" s="11"/>
      <c r="C595" s="12"/>
      <c r="D595" s="23" t="s">
        <v>1214</v>
      </c>
      <c r="E595" s="12"/>
      <c r="F595" s="12"/>
      <c r="G595" s="11">
        <v>45481</v>
      </c>
      <c r="H595" s="23" t="s">
        <v>460</v>
      </c>
      <c r="I595" s="12"/>
      <c r="J595" s="25">
        <v>-7072.7209999999995</v>
      </c>
      <c r="K595" s="13"/>
      <c r="L595" s="35">
        <f t="shared" si="10"/>
        <v>-4120283.2899999996</v>
      </c>
    </row>
    <row r="596" spans="1:12">
      <c r="A596" s="11"/>
      <c r="B596" s="11"/>
      <c r="C596" s="12"/>
      <c r="D596" s="23" t="s">
        <v>1215</v>
      </c>
      <c r="E596" s="12"/>
      <c r="F596" s="12"/>
      <c r="G596" s="11">
        <v>45481</v>
      </c>
      <c r="H596" s="23" t="s">
        <v>443</v>
      </c>
      <c r="I596" s="12"/>
      <c r="J596" s="25">
        <v>-17793.667000000001</v>
      </c>
      <c r="K596" s="13"/>
      <c r="L596" s="35">
        <f t="shared" si="10"/>
        <v>-4138076.9569999995</v>
      </c>
    </row>
    <row r="597" spans="1:12">
      <c r="A597" s="11"/>
      <c r="B597" s="11"/>
      <c r="C597" s="12"/>
      <c r="D597" s="23" t="s">
        <v>1216</v>
      </c>
      <c r="E597" s="12"/>
      <c r="F597" s="12"/>
      <c r="G597" s="11">
        <v>45540</v>
      </c>
      <c r="H597" s="23" t="s">
        <v>604</v>
      </c>
      <c r="I597" s="12"/>
      <c r="J597" s="25">
        <v>-6952.5720000000001</v>
      </c>
      <c r="K597" s="13"/>
      <c r="L597" s="35">
        <f t="shared" si="10"/>
        <v>-4145029.5289999996</v>
      </c>
    </row>
    <row r="598" spans="1:12">
      <c r="A598" s="11"/>
      <c r="B598" s="11"/>
      <c r="C598" s="12"/>
      <c r="D598" s="23" t="s">
        <v>1217</v>
      </c>
      <c r="E598" s="12"/>
      <c r="F598" s="12"/>
      <c r="G598" s="11">
        <v>45481</v>
      </c>
      <c r="H598" s="23" t="s">
        <v>447</v>
      </c>
      <c r="I598" s="12"/>
      <c r="J598" s="25">
        <v>-962.52</v>
      </c>
      <c r="K598" s="13"/>
      <c r="L598" s="35">
        <f t="shared" si="10"/>
        <v>-4145992.0489999996</v>
      </c>
    </row>
    <row r="599" spans="1:12">
      <c r="A599" s="11"/>
      <c r="B599" s="11"/>
      <c r="C599" s="12"/>
      <c r="D599" s="23" t="s">
        <v>1218</v>
      </c>
      <c r="E599" s="12"/>
      <c r="F599" s="12"/>
      <c r="G599" s="11">
        <v>45530</v>
      </c>
      <c r="H599" s="23" t="s">
        <v>598</v>
      </c>
      <c r="I599" s="12"/>
      <c r="J599" s="25">
        <v>-10073.754999999999</v>
      </c>
      <c r="K599" s="13"/>
      <c r="L599" s="35">
        <f t="shared" si="10"/>
        <v>-4156065.8039999995</v>
      </c>
    </row>
    <row r="600" spans="1:12">
      <c r="A600" s="11"/>
      <c r="B600" s="11"/>
      <c r="C600" s="12"/>
      <c r="D600" s="23" t="s">
        <v>1219</v>
      </c>
      <c r="E600" s="12"/>
      <c r="F600" s="12"/>
      <c r="G600" s="11">
        <v>45570</v>
      </c>
      <c r="H600" s="23" t="s">
        <v>578</v>
      </c>
      <c r="I600" s="12"/>
      <c r="J600" s="25">
        <v>-1591.4349999999999</v>
      </c>
      <c r="K600" s="13"/>
      <c r="L600" s="35">
        <f t="shared" si="10"/>
        <v>-4157657.2389999996</v>
      </c>
    </row>
    <row r="601" spans="1:12">
      <c r="A601" s="11"/>
      <c r="B601" s="11"/>
      <c r="C601" s="12"/>
      <c r="D601" s="23" t="s">
        <v>1220</v>
      </c>
      <c r="E601" s="12"/>
      <c r="F601" s="12"/>
      <c r="G601" s="11">
        <v>45540</v>
      </c>
      <c r="H601" s="23" t="s">
        <v>593</v>
      </c>
      <c r="I601" s="12"/>
      <c r="J601" s="25">
        <v>-9358.9699999999993</v>
      </c>
      <c r="K601" s="13"/>
      <c r="L601" s="35">
        <f t="shared" si="10"/>
        <v>-4167016.2089999998</v>
      </c>
    </row>
    <row r="602" spans="1:12">
      <c r="A602" s="11"/>
      <c r="B602" s="11"/>
      <c r="C602" s="12"/>
      <c r="D602" s="23" t="s">
        <v>1221</v>
      </c>
      <c r="E602" s="12"/>
      <c r="F602" s="11">
        <v>45484</v>
      </c>
      <c r="G602" s="11">
        <v>45481</v>
      </c>
      <c r="H602" s="23" t="s">
        <v>870</v>
      </c>
      <c r="I602" s="12"/>
      <c r="J602" s="25">
        <v>-211.506</v>
      </c>
      <c r="K602" s="13"/>
      <c r="L602" s="35">
        <f t="shared" si="10"/>
        <v>-4167227.7149999999</v>
      </c>
    </row>
    <row r="603" spans="1:12">
      <c r="A603" s="11"/>
      <c r="B603" s="11"/>
      <c r="C603" s="12"/>
      <c r="D603" s="23" t="s">
        <v>1222</v>
      </c>
      <c r="E603" s="12"/>
      <c r="F603" s="12"/>
      <c r="G603" s="11">
        <v>45529</v>
      </c>
      <c r="H603" s="23" t="s">
        <v>588</v>
      </c>
      <c r="I603" s="12"/>
      <c r="J603" s="25">
        <v>-10456.638000000001</v>
      </c>
      <c r="K603" s="13"/>
      <c r="L603" s="35">
        <f t="shared" si="10"/>
        <v>-4177684.3529999997</v>
      </c>
    </row>
    <row r="604" spans="1:12">
      <c r="A604" s="11"/>
      <c r="B604" s="11"/>
      <c r="C604" s="12"/>
      <c r="D604" s="23" t="s">
        <v>1223</v>
      </c>
      <c r="E604" s="12"/>
      <c r="F604" s="11">
        <v>45484</v>
      </c>
      <c r="G604" s="11">
        <v>45481</v>
      </c>
      <c r="H604" s="23" t="s">
        <v>1185</v>
      </c>
      <c r="I604" s="12"/>
      <c r="J604" s="25">
        <v>-6480.55</v>
      </c>
      <c r="K604" s="13"/>
      <c r="L604" s="35">
        <f t="shared" si="10"/>
        <v>-4184164.9029999995</v>
      </c>
    </row>
    <row r="605" spans="1:12">
      <c r="A605" s="11"/>
      <c r="B605" s="11"/>
      <c r="C605" s="12"/>
      <c r="D605" s="23" t="s">
        <v>1224</v>
      </c>
      <c r="E605" s="12"/>
      <c r="F605" s="11">
        <v>45489</v>
      </c>
      <c r="G605" s="11">
        <v>45501</v>
      </c>
      <c r="H605" s="23" t="s">
        <v>1186</v>
      </c>
      <c r="I605" s="12"/>
      <c r="J605" s="25">
        <v>-10925.088</v>
      </c>
      <c r="K605" s="13"/>
      <c r="L605" s="35">
        <f t="shared" si="10"/>
        <v>-4195089.9909999995</v>
      </c>
    </row>
    <row r="606" spans="1:12">
      <c r="A606" s="11"/>
      <c r="B606" s="11"/>
      <c r="C606" s="12"/>
      <c r="D606" s="23" t="s">
        <v>1225</v>
      </c>
      <c r="E606" s="12"/>
      <c r="F606" s="12"/>
      <c r="G606" s="11">
        <v>45481</v>
      </c>
      <c r="H606" s="23" t="s">
        <v>1187</v>
      </c>
      <c r="I606" s="12"/>
      <c r="J606" s="25">
        <v>-8611.84</v>
      </c>
      <c r="K606" s="13"/>
      <c r="L606" s="35">
        <f t="shared" si="10"/>
        <v>-4203701.8309999993</v>
      </c>
    </row>
    <row r="607" spans="1:12">
      <c r="A607" s="11"/>
      <c r="B607" s="11"/>
      <c r="C607" s="12"/>
      <c r="D607" s="23" t="s">
        <v>1226</v>
      </c>
      <c r="E607" s="12"/>
      <c r="F607" s="12"/>
      <c r="G607" s="11">
        <v>45481</v>
      </c>
      <c r="H607" s="23" t="s">
        <v>737</v>
      </c>
      <c r="I607" s="12"/>
      <c r="J607" s="25">
        <v>-10730.534</v>
      </c>
      <c r="K607" s="13"/>
      <c r="L607" s="35">
        <f t="shared" si="10"/>
        <v>-4214432.3649999993</v>
      </c>
    </row>
    <row r="608" spans="1:12">
      <c r="A608" s="11"/>
      <c r="B608" s="11"/>
      <c r="C608" s="12"/>
      <c r="D608" s="23" t="s">
        <v>1227</v>
      </c>
      <c r="E608" s="12"/>
      <c r="F608" s="11">
        <v>45483</v>
      </c>
      <c r="G608" s="11">
        <v>45481</v>
      </c>
      <c r="H608" s="23" t="s">
        <v>825</v>
      </c>
      <c r="I608" s="12"/>
      <c r="J608" s="25">
        <v>-24139.65</v>
      </c>
      <c r="K608" s="13"/>
      <c r="L608" s="35">
        <f t="shared" si="10"/>
        <v>-4238572.0149999997</v>
      </c>
    </row>
    <row r="609" spans="1:12">
      <c r="A609" s="11"/>
      <c r="B609" s="11"/>
      <c r="C609" s="12"/>
      <c r="D609" s="23" t="s">
        <v>1228</v>
      </c>
      <c r="E609" s="12"/>
      <c r="F609" s="11">
        <v>45484</v>
      </c>
      <c r="G609" s="11">
        <v>45482</v>
      </c>
      <c r="H609" s="23" t="s">
        <v>474</v>
      </c>
      <c r="I609" s="12"/>
      <c r="J609" s="25">
        <v>-3983.4650000000001</v>
      </c>
      <c r="K609" s="13"/>
      <c r="L609" s="35">
        <f t="shared" si="10"/>
        <v>-4242555.4799999995</v>
      </c>
    </row>
    <row r="610" spans="1:12">
      <c r="A610" s="11"/>
      <c r="B610" s="11"/>
      <c r="C610" s="12"/>
      <c r="D610" s="23" t="s">
        <v>1229</v>
      </c>
      <c r="E610" s="12"/>
      <c r="F610" s="11">
        <v>45483</v>
      </c>
      <c r="G610" s="11">
        <v>45482</v>
      </c>
      <c r="H610" s="23" t="s">
        <v>465</v>
      </c>
      <c r="I610" s="12"/>
      <c r="J610" s="25">
        <v>-67628.270999999993</v>
      </c>
      <c r="K610" s="13"/>
      <c r="L610" s="35">
        <f t="shared" si="10"/>
        <v>-4310183.7509999992</v>
      </c>
    </row>
    <row r="611" spans="1:12">
      <c r="A611" s="11"/>
      <c r="B611" s="11"/>
      <c r="C611" s="12"/>
      <c r="D611" s="23" t="s">
        <v>1230</v>
      </c>
      <c r="E611" s="12"/>
      <c r="F611" s="12"/>
      <c r="G611" s="11">
        <v>45482</v>
      </c>
      <c r="H611" s="23" t="s">
        <v>421</v>
      </c>
      <c r="I611" s="12"/>
      <c r="J611" s="25">
        <v>-7443.1719999999996</v>
      </c>
      <c r="K611" s="13"/>
      <c r="L611" s="35">
        <f t="shared" si="10"/>
        <v>-4317626.9229999995</v>
      </c>
    </row>
    <row r="612" spans="1:12">
      <c r="A612" s="11"/>
      <c r="B612" s="11"/>
      <c r="C612" s="12"/>
      <c r="D612" s="23" t="s">
        <v>1231</v>
      </c>
      <c r="E612" s="12"/>
      <c r="F612" s="12"/>
      <c r="G612" s="11">
        <v>45482</v>
      </c>
      <c r="H612" s="23" t="s">
        <v>1188</v>
      </c>
      <c r="I612" s="12"/>
      <c r="J612" s="25">
        <v>-293.14499999999998</v>
      </c>
      <c r="K612" s="13"/>
      <c r="L612" s="35">
        <f t="shared" si="10"/>
        <v>-4317920.067999999</v>
      </c>
    </row>
    <row r="613" spans="1:12">
      <c r="A613" s="11"/>
      <c r="B613" s="11"/>
      <c r="C613" s="12"/>
      <c r="D613" s="23" t="s">
        <v>1232</v>
      </c>
      <c r="E613" s="12"/>
      <c r="F613" s="12"/>
      <c r="G613" s="11">
        <v>45482</v>
      </c>
      <c r="H613" s="23" t="s">
        <v>1189</v>
      </c>
      <c r="I613" s="12"/>
      <c r="J613" s="25">
        <v>-50056.834000000003</v>
      </c>
      <c r="K613" s="13"/>
      <c r="L613" s="35">
        <f t="shared" si="10"/>
        <v>-4367976.9019999988</v>
      </c>
    </row>
    <row r="614" spans="1:12">
      <c r="A614" s="11"/>
      <c r="B614" s="11"/>
      <c r="C614" s="12"/>
      <c r="D614" s="23" t="s">
        <v>1233</v>
      </c>
      <c r="E614" s="12"/>
      <c r="F614" s="12"/>
      <c r="G614" s="11">
        <v>45482</v>
      </c>
      <c r="H614" s="23" t="s">
        <v>1190</v>
      </c>
      <c r="I614" s="12"/>
      <c r="J614" s="25">
        <v>-2169.0079999999998</v>
      </c>
      <c r="K614" s="13"/>
      <c r="L614" s="35">
        <f t="shared" si="10"/>
        <v>-4370145.9099999992</v>
      </c>
    </row>
    <row r="615" spans="1:12">
      <c r="A615" s="11"/>
      <c r="B615" s="11"/>
      <c r="C615" s="12"/>
      <c r="D615" s="23" t="s">
        <v>1234</v>
      </c>
      <c r="E615" s="12"/>
      <c r="F615" s="11">
        <v>45483</v>
      </c>
      <c r="G615" s="11">
        <v>45482</v>
      </c>
      <c r="H615" s="23" t="s">
        <v>730</v>
      </c>
      <c r="I615" s="12"/>
      <c r="J615" s="25">
        <v>-4507.7790000000005</v>
      </c>
      <c r="K615" s="13"/>
      <c r="L615" s="35">
        <f t="shared" si="10"/>
        <v>-4374653.6889999993</v>
      </c>
    </row>
    <row r="616" spans="1:12">
      <c r="A616" s="11"/>
      <c r="B616" s="11"/>
      <c r="C616" s="12"/>
      <c r="D616" s="23" t="s">
        <v>1235</v>
      </c>
      <c r="E616" s="12"/>
      <c r="F616" s="12"/>
      <c r="G616" s="11">
        <v>45482</v>
      </c>
      <c r="H616" s="23" t="s">
        <v>1190</v>
      </c>
      <c r="I616" s="12"/>
      <c r="J616" s="25">
        <v>-62.4</v>
      </c>
      <c r="K616" s="13"/>
      <c r="L616" s="35">
        <f t="shared" si="10"/>
        <v>-4374716.0889999997</v>
      </c>
    </row>
    <row r="617" spans="1:12">
      <c r="A617" s="11"/>
      <c r="B617" s="11"/>
      <c r="C617" s="12"/>
      <c r="D617" s="23" t="s">
        <v>1236</v>
      </c>
      <c r="E617" s="12"/>
      <c r="F617" s="12"/>
      <c r="G617" s="11">
        <v>45482</v>
      </c>
      <c r="H617" s="23" t="s">
        <v>461</v>
      </c>
      <c r="I617" s="12"/>
      <c r="J617" s="25">
        <v>-2390.92</v>
      </c>
      <c r="K617" s="13"/>
      <c r="L617" s="35">
        <f t="shared" si="10"/>
        <v>-4377107.0089999996</v>
      </c>
    </row>
    <row r="618" spans="1:12">
      <c r="A618" s="11"/>
      <c r="B618" s="11"/>
      <c r="C618" s="12"/>
      <c r="D618" s="23" t="s">
        <v>1237</v>
      </c>
      <c r="E618" s="12"/>
      <c r="F618" s="11">
        <v>45483</v>
      </c>
      <c r="G618" s="11">
        <v>45482</v>
      </c>
      <c r="H618" s="23" t="s">
        <v>462</v>
      </c>
      <c r="I618" s="12"/>
      <c r="J618" s="25">
        <v>-7348</v>
      </c>
      <c r="K618" s="13"/>
      <c r="L618" s="35">
        <f t="shared" si="10"/>
        <v>-4384455.0089999996</v>
      </c>
    </row>
    <row r="619" spans="1:12">
      <c r="A619" s="11"/>
      <c r="B619" s="11"/>
      <c r="C619" s="12"/>
      <c r="D619" s="23" t="s">
        <v>1238</v>
      </c>
      <c r="E619" s="12"/>
      <c r="F619" s="11">
        <v>45484</v>
      </c>
      <c r="G619" s="11">
        <v>45482</v>
      </c>
      <c r="H619" s="23" t="s">
        <v>421</v>
      </c>
      <c r="I619" s="12"/>
      <c r="J619" s="25">
        <v>-990</v>
      </c>
      <c r="K619" s="13"/>
      <c r="L619" s="35">
        <f t="shared" ref="L619:L640" si="11">+L618+J619+K619</f>
        <v>-4385445.0089999996</v>
      </c>
    </row>
    <row r="620" spans="1:12">
      <c r="A620" s="11"/>
      <c r="B620" s="11"/>
      <c r="C620" s="12"/>
      <c r="D620" s="23" t="s">
        <v>1239</v>
      </c>
      <c r="E620" s="12"/>
      <c r="F620" s="12"/>
      <c r="G620" s="11">
        <v>45482</v>
      </c>
      <c r="H620" s="23" t="s">
        <v>741</v>
      </c>
      <c r="I620" s="12"/>
      <c r="J620" s="25">
        <v>-1083.317</v>
      </c>
      <c r="K620" s="13"/>
      <c r="L620" s="35">
        <f t="shared" si="11"/>
        <v>-4386528.3259999994</v>
      </c>
    </row>
    <row r="621" spans="1:12">
      <c r="A621" s="11"/>
      <c r="B621" s="11"/>
      <c r="C621" s="12"/>
      <c r="D621" s="28" t="s">
        <v>1240</v>
      </c>
      <c r="E621" s="12"/>
      <c r="F621" s="29">
        <v>45483</v>
      </c>
      <c r="G621" s="29">
        <v>45482</v>
      </c>
      <c r="H621" s="28" t="s">
        <v>601</v>
      </c>
      <c r="I621" s="12"/>
      <c r="J621" s="30">
        <v>-2513.8000000000002</v>
      </c>
      <c r="K621" s="13"/>
      <c r="L621" s="35">
        <f t="shared" si="11"/>
        <v>-4389042.1259999992</v>
      </c>
    </row>
    <row r="622" spans="1:12">
      <c r="A622" s="11"/>
      <c r="B622" s="11"/>
      <c r="C622" s="12"/>
      <c r="D622" s="28" t="s">
        <v>1241</v>
      </c>
      <c r="E622" s="12"/>
      <c r="F622" s="29">
        <v>45483</v>
      </c>
      <c r="G622" s="29">
        <v>45482</v>
      </c>
      <c r="H622" s="28" t="s">
        <v>601</v>
      </c>
      <c r="I622" s="12"/>
      <c r="J622" s="30">
        <v>-655.64800000000002</v>
      </c>
      <c r="K622" s="13"/>
      <c r="L622" s="35">
        <f t="shared" si="11"/>
        <v>-4389697.7739999993</v>
      </c>
    </row>
    <row r="623" spans="1:12">
      <c r="A623" s="11"/>
      <c r="B623" s="11"/>
      <c r="C623" s="12"/>
      <c r="D623" s="23" t="s">
        <v>1242</v>
      </c>
      <c r="E623" s="12"/>
      <c r="F623" s="12"/>
      <c r="G623" s="11">
        <v>45482</v>
      </c>
      <c r="H623" s="23" t="s">
        <v>421</v>
      </c>
      <c r="I623" s="12"/>
      <c r="J623" s="25">
        <v>0</v>
      </c>
      <c r="K623" s="13"/>
      <c r="L623" s="35">
        <f t="shared" si="11"/>
        <v>-4389697.7739999993</v>
      </c>
    </row>
    <row r="624" spans="1:12">
      <c r="A624" s="11"/>
      <c r="B624" s="11"/>
      <c r="C624" s="12"/>
      <c r="D624" s="23" t="s">
        <v>1243</v>
      </c>
      <c r="E624" s="12"/>
      <c r="F624" s="11">
        <v>45483</v>
      </c>
      <c r="G624" s="11">
        <v>45482</v>
      </c>
      <c r="H624" s="23" t="s">
        <v>729</v>
      </c>
      <c r="I624" s="12"/>
      <c r="J624" s="25">
        <v>-325421.68199999997</v>
      </c>
      <c r="K624" s="13"/>
      <c r="L624" s="35">
        <f t="shared" si="11"/>
        <v>-4715119.4559999993</v>
      </c>
    </row>
    <row r="625" spans="1:12">
      <c r="A625" s="11"/>
      <c r="B625" s="11"/>
      <c r="C625" s="12"/>
      <c r="D625" s="23" t="s">
        <v>1244</v>
      </c>
      <c r="E625" s="12"/>
      <c r="F625" s="11">
        <v>45483</v>
      </c>
      <c r="G625" s="11">
        <v>45482</v>
      </c>
      <c r="H625" s="23" t="s">
        <v>1191</v>
      </c>
      <c r="I625" s="12"/>
      <c r="J625" s="25">
        <v>-12507.907999999999</v>
      </c>
      <c r="K625" s="13"/>
      <c r="L625" s="35">
        <f t="shared" si="11"/>
        <v>-4727627.3639999991</v>
      </c>
    </row>
    <row r="626" spans="1:12">
      <c r="A626" s="11"/>
      <c r="B626" s="11"/>
      <c r="C626" s="12"/>
      <c r="D626" s="23" t="s">
        <v>1245</v>
      </c>
      <c r="E626" s="12"/>
      <c r="F626" s="11">
        <v>45483</v>
      </c>
      <c r="G626" s="11">
        <v>45482</v>
      </c>
      <c r="H626" s="23" t="s">
        <v>731</v>
      </c>
      <c r="I626" s="12"/>
      <c r="J626" s="25">
        <v>-10435.184999999999</v>
      </c>
      <c r="K626" s="13"/>
      <c r="L626" s="35">
        <f t="shared" si="11"/>
        <v>-4738062.5489999987</v>
      </c>
    </row>
    <row r="627" spans="1:12">
      <c r="A627" s="11"/>
      <c r="B627" s="11"/>
      <c r="C627" s="12"/>
      <c r="D627" s="23" t="s">
        <v>1246</v>
      </c>
      <c r="E627" s="12"/>
      <c r="F627" s="11">
        <v>45483</v>
      </c>
      <c r="G627" s="11">
        <v>45482</v>
      </c>
      <c r="H627" s="23" t="s">
        <v>742</v>
      </c>
      <c r="I627" s="12"/>
      <c r="J627" s="25">
        <v>-12377</v>
      </c>
      <c r="K627" s="13"/>
      <c r="L627" s="35">
        <f t="shared" si="11"/>
        <v>-4750439.5489999987</v>
      </c>
    </row>
    <row r="628" spans="1:12">
      <c r="A628" s="11"/>
      <c r="B628" s="11"/>
      <c r="C628" s="12"/>
      <c r="D628" s="23" t="s">
        <v>1247</v>
      </c>
      <c r="E628" s="12"/>
      <c r="F628" s="11">
        <v>45483</v>
      </c>
      <c r="G628" s="11">
        <v>45482</v>
      </c>
      <c r="H628" s="23" t="s">
        <v>863</v>
      </c>
      <c r="I628" s="12"/>
      <c r="J628" s="25">
        <v>-390</v>
      </c>
      <c r="K628" s="13"/>
      <c r="L628" s="35">
        <f t="shared" si="11"/>
        <v>-4750829.5489999987</v>
      </c>
    </row>
    <row r="629" spans="1:12">
      <c r="A629" s="11"/>
      <c r="B629" s="11"/>
      <c r="C629" s="12"/>
      <c r="D629" s="28" t="s">
        <v>1248</v>
      </c>
      <c r="E629" s="12"/>
      <c r="F629" s="29">
        <v>45483</v>
      </c>
      <c r="G629" s="29">
        <v>45482</v>
      </c>
      <c r="H629" s="28" t="s">
        <v>601</v>
      </c>
      <c r="I629" s="12"/>
      <c r="J629" s="30">
        <v>-14133.758</v>
      </c>
      <c r="K629" s="13"/>
      <c r="L629" s="35">
        <f t="shared" si="11"/>
        <v>-4764963.3069999991</v>
      </c>
    </row>
    <row r="630" spans="1:12">
      <c r="A630" s="11"/>
      <c r="B630" s="11"/>
      <c r="C630" s="12"/>
      <c r="D630" s="28" t="s">
        <v>1249</v>
      </c>
      <c r="E630" s="12"/>
      <c r="F630" s="29">
        <v>45483</v>
      </c>
      <c r="G630" s="29">
        <v>45482</v>
      </c>
      <c r="H630" s="28" t="s">
        <v>601</v>
      </c>
      <c r="I630" s="12"/>
      <c r="J630" s="30">
        <v>-15109.388000000001</v>
      </c>
      <c r="K630" s="13"/>
      <c r="L630" s="35">
        <f t="shared" si="11"/>
        <v>-4780072.6949999994</v>
      </c>
    </row>
    <row r="631" spans="1:12">
      <c r="A631" s="11"/>
      <c r="B631" s="11"/>
      <c r="C631" s="12"/>
      <c r="D631" s="23" t="s">
        <v>1250</v>
      </c>
      <c r="E631" s="12"/>
      <c r="F631" s="11">
        <v>45484</v>
      </c>
      <c r="G631" s="11">
        <v>45483</v>
      </c>
      <c r="H631" s="23" t="s">
        <v>742</v>
      </c>
      <c r="I631" s="12"/>
      <c r="J631" s="25">
        <v>-3810</v>
      </c>
      <c r="K631" s="13"/>
      <c r="L631" s="35">
        <f t="shared" si="11"/>
        <v>-4783882.6949999994</v>
      </c>
    </row>
    <row r="632" spans="1:12">
      <c r="A632" s="11"/>
      <c r="B632" s="11"/>
      <c r="C632" s="12"/>
      <c r="D632" s="28" t="s">
        <v>1251</v>
      </c>
      <c r="E632" s="12"/>
      <c r="F632" s="29">
        <v>45484</v>
      </c>
      <c r="G632" s="29">
        <v>45484</v>
      </c>
      <c r="H632" s="28" t="s">
        <v>601</v>
      </c>
      <c r="I632" s="12"/>
      <c r="J632" s="30">
        <v>-11772.602000000001</v>
      </c>
      <c r="K632" s="13"/>
      <c r="L632" s="35">
        <f t="shared" si="11"/>
        <v>-4795655.2969999993</v>
      </c>
    </row>
    <row r="633" spans="1:12">
      <c r="A633" s="11"/>
      <c r="B633" s="11"/>
      <c r="C633" s="12"/>
      <c r="D633" s="23" t="s">
        <v>1252</v>
      </c>
      <c r="E633" s="12"/>
      <c r="F633" s="11">
        <v>45484</v>
      </c>
      <c r="G633" s="11">
        <v>45484</v>
      </c>
      <c r="H633" s="23" t="s">
        <v>746</v>
      </c>
      <c r="I633" s="12"/>
      <c r="J633" s="25">
        <v>-38044.224999999999</v>
      </c>
      <c r="K633" s="13"/>
      <c r="L633" s="35">
        <f t="shared" si="11"/>
        <v>-4833699.5219999989</v>
      </c>
    </row>
    <row r="634" spans="1:12">
      <c r="A634" s="11"/>
      <c r="B634" s="11"/>
      <c r="C634" s="12"/>
      <c r="D634" s="23" t="s">
        <v>1253</v>
      </c>
      <c r="E634" s="12"/>
      <c r="F634" s="11">
        <v>45484</v>
      </c>
      <c r="G634" s="11">
        <v>45484</v>
      </c>
      <c r="H634" s="23" t="s">
        <v>431</v>
      </c>
      <c r="I634" s="12"/>
      <c r="J634" s="25">
        <v>-4054.0720000000001</v>
      </c>
      <c r="K634" s="13"/>
      <c r="L634" s="35">
        <f t="shared" si="11"/>
        <v>-4837753.5939999986</v>
      </c>
    </row>
    <row r="635" spans="1:12">
      <c r="A635" s="11"/>
      <c r="B635" s="11"/>
      <c r="C635" s="12"/>
      <c r="D635" s="23" t="s">
        <v>1254</v>
      </c>
      <c r="E635" s="12"/>
      <c r="F635" s="11">
        <v>45485</v>
      </c>
      <c r="G635" s="11">
        <v>45484</v>
      </c>
      <c r="H635" s="23" t="s">
        <v>456</v>
      </c>
      <c r="I635" s="12"/>
      <c r="J635" s="25">
        <v>-2548.9769999999999</v>
      </c>
      <c r="K635" s="13"/>
      <c r="L635" s="35">
        <f t="shared" si="11"/>
        <v>-4840302.5709999986</v>
      </c>
    </row>
    <row r="636" spans="1:12">
      <c r="A636" s="11"/>
      <c r="B636" s="11"/>
      <c r="C636" s="12"/>
      <c r="D636" s="23" t="s">
        <v>1255</v>
      </c>
      <c r="E636" s="12"/>
      <c r="F636" s="12"/>
      <c r="G636" s="11">
        <v>45484</v>
      </c>
      <c r="H636" s="23" t="s">
        <v>421</v>
      </c>
      <c r="I636" s="12"/>
      <c r="J636" s="25">
        <v>-1881</v>
      </c>
      <c r="K636" s="13"/>
      <c r="L636" s="35">
        <f t="shared" si="11"/>
        <v>-4842183.5709999986</v>
      </c>
    </row>
    <row r="637" spans="1:12">
      <c r="A637" s="11"/>
      <c r="B637" s="11"/>
      <c r="C637" s="12"/>
      <c r="D637" s="23" t="s">
        <v>1256</v>
      </c>
      <c r="E637" s="12"/>
      <c r="F637" s="11">
        <v>45485</v>
      </c>
      <c r="G637" s="11">
        <v>45485</v>
      </c>
      <c r="H637" s="23" t="s">
        <v>1192</v>
      </c>
      <c r="I637" s="12"/>
      <c r="J637" s="25">
        <v>-3385</v>
      </c>
      <c r="K637" s="13"/>
      <c r="L637" s="35">
        <f t="shared" si="11"/>
        <v>-4845568.5709999986</v>
      </c>
    </row>
    <row r="638" spans="1:12">
      <c r="A638" s="11"/>
      <c r="B638" s="11"/>
      <c r="C638" s="12"/>
      <c r="D638" s="23" t="s">
        <v>1257</v>
      </c>
      <c r="E638" s="12"/>
      <c r="F638" s="11">
        <v>45485</v>
      </c>
      <c r="G638" s="11">
        <v>45485</v>
      </c>
      <c r="H638" s="23" t="s">
        <v>465</v>
      </c>
      <c r="I638" s="12"/>
      <c r="J638" s="25">
        <v>-50941.642999999996</v>
      </c>
      <c r="K638" s="13"/>
      <c r="L638" s="35">
        <f t="shared" si="11"/>
        <v>-4896510.2139999988</v>
      </c>
    </row>
    <row r="639" spans="1:12">
      <c r="A639" s="11"/>
      <c r="B639" s="11"/>
      <c r="C639" s="12"/>
      <c r="D639" s="23" t="s">
        <v>1258</v>
      </c>
      <c r="E639" s="12"/>
      <c r="F639" s="11">
        <v>45490</v>
      </c>
      <c r="G639" s="11">
        <v>45485</v>
      </c>
      <c r="H639" s="23" t="s">
        <v>1193</v>
      </c>
      <c r="I639" s="12"/>
      <c r="J639" s="25">
        <v>-22363.794999999998</v>
      </c>
      <c r="K639" s="13"/>
      <c r="L639" s="35">
        <f t="shared" si="11"/>
        <v>-4918874.0089999987</v>
      </c>
    </row>
    <row r="640" spans="1:12">
      <c r="A640" s="11"/>
      <c r="B640" s="11"/>
      <c r="C640" s="12"/>
      <c r="D640" s="23" t="s">
        <v>1259</v>
      </c>
      <c r="E640" s="12"/>
      <c r="F640" s="11">
        <v>45488</v>
      </c>
      <c r="G640" s="11">
        <v>45488</v>
      </c>
      <c r="H640" s="23" t="s">
        <v>437</v>
      </c>
      <c r="I640" s="12"/>
      <c r="J640" s="25">
        <v>-14106.088</v>
      </c>
      <c r="K640" s="13"/>
      <c r="L640" s="35">
        <f t="shared" si="11"/>
        <v>-4932980.0969999991</v>
      </c>
    </row>
    <row r="641" spans="1:12">
      <c r="A641" s="60"/>
      <c r="B641" s="59"/>
      <c r="C641" s="58"/>
      <c r="D641" s="58" t="s">
        <v>1286</v>
      </c>
      <c r="E641" s="58"/>
      <c r="F641" s="58"/>
      <c r="G641" s="58"/>
      <c r="H641" s="58"/>
      <c r="I641" s="58"/>
      <c r="J641" s="57"/>
      <c r="K641" s="57"/>
      <c r="L641" s="55">
        <v>-3206090.0279999999</v>
      </c>
    </row>
    <row r="642" spans="1:12">
      <c r="A642" s="11"/>
      <c r="B642" s="11"/>
      <c r="C642" s="23" t="s">
        <v>1295</v>
      </c>
      <c r="D642" s="12"/>
      <c r="E642" s="12"/>
      <c r="F642" s="52">
        <v>45291</v>
      </c>
      <c r="G642" s="52">
        <v>45225</v>
      </c>
      <c r="H642" s="23" t="s">
        <v>419</v>
      </c>
      <c r="I642" s="12"/>
      <c r="J642" s="53">
        <v>-282.12200000000001</v>
      </c>
      <c r="K642" s="13"/>
      <c r="L642" s="56">
        <f>+L641+J642-K642</f>
        <v>-3206372.15</v>
      </c>
    </row>
    <row r="643" spans="1:12">
      <c r="A643" s="11"/>
      <c r="B643" s="11"/>
      <c r="C643" s="23" t="s">
        <v>1296</v>
      </c>
      <c r="D643" s="12"/>
      <c r="E643" s="12"/>
      <c r="F643" s="52">
        <v>45302</v>
      </c>
      <c r="G643" s="52">
        <v>45327</v>
      </c>
      <c r="H643" s="23" t="s">
        <v>580</v>
      </c>
      <c r="I643" s="12"/>
      <c r="J643" s="53">
        <v>-638.00800000000004</v>
      </c>
      <c r="K643" s="13"/>
      <c r="L643" s="56">
        <f t="shared" ref="L643:L706" si="12">+L642+J643-K643</f>
        <v>-3207010.1579999998</v>
      </c>
    </row>
    <row r="644" spans="1:12">
      <c r="A644" s="11"/>
      <c r="B644" s="11"/>
      <c r="C644" s="23" t="s">
        <v>1297</v>
      </c>
      <c r="D644" s="12"/>
      <c r="E644" s="12"/>
      <c r="F644" s="52">
        <v>45288</v>
      </c>
      <c r="G644" s="52">
        <v>45280</v>
      </c>
      <c r="H644" s="23" t="s">
        <v>421</v>
      </c>
      <c r="I644" s="12"/>
      <c r="J644" s="53">
        <v>-700</v>
      </c>
      <c r="K644" s="13"/>
      <c r="L644" s="56">
        <f t="shared" si="12"/>
        <v>-3207710.1579999998</v>
      </c>
    </row>
    <row r="645" spans="1:12">
      <c r="A645" s="11"/>
      <c r="B645" s="11"/>
      <c r="C645" s="23" t="s">
        <v>1297</v>
      </c>
      <c r="D645" s="12"/>
      <c r="E645" s="12"/>
      <c r="F645" s="11">
        <v>45469</v>
      </c>
      <c r="G645" s="11">
        <v>45303</v>
      </c>
      <c r="H645" s="23" t="s">
        <v>424</v>
      </c>
      <c r="I645" s="12"/>
      <c r="J645" s="53">
        <v>0</v>
      </c>
      <c r="K645" s="13"/>
      <c r="L645" s="56">
        <f t="shared" si="12"/>
        <v>-3207710.1579999998</v>
      </c>
    </row>
    <row r="646" spans="1:12">
      <c r="A646" s="11"/>
      <c r="B646" s="11"/>
      <c r="C646" s="23" t="s">
        <v>1298</v>
      </c>
      <c r="D646" s="12"/>
      <c r="E646" s="12"/>
      <c r="F646" s="11">
        <v>45334</v>
      </c>
      <c r="G646" s="11">
        <v>45315</v>
      </c>
      <c r="H646" s="23" t="s">
        <v>597</v>
      </c>
      <c r="I646" s="12"/>
      <c r="J646" s="53">
        <v>-3286.0529999999999</v>
      </c>
      <c r="K646" s="13"/>
      <c r="L646" s="56">
        <f t="shared" si="12"/>
        <v>-3210996.2109999997</v>
      </c>
    </row>
    <row r="647" spans="1:12">
      <c r="A647" s="11"/>
      <c r="B647" s="11"/>
      <c r="C647" s="28" t="s">
        <v>1297</v>
      </c>
      <c r="D647" s="12"/>
      <c r="E647" s="12"/>
      <c r="F647" s="29">
        <v>45323</v>
      </c>
      <c r="G647" s="29">
        <v>45321</v>
      </c>
      <c r="H647" s="28" t="s">
        <v>425</v>
      </c>
      <c r="I647" s="12"/>
      <c r="J647" s="54">
        <v>-6000</v>
      </c>
      <c r="K647" s="13"/>
      <c r="L647" s="56">
        <f t="shared" si="12"/>
        <v>-3216996.2109999997</v>
      </c>
    </row>
    <row r="648" spans="1:12">
      <c r="A648" s="11"/>
      <c r="B648" s="11"/>
      <c r="C648" s="23" t="s">
        <v>1297</v>
      </c>
      <c r="D648" s="12"/>
      <c r="E648" s="12"/>
      <c r="F648" s="11">
        <v>45532</v>
      </c>
      <c r="G648" s="11">
        <v>45345</v>
      </c>
      <c r="H648" s="12" t="s">
        <v>429</v>
      </c>
      <c r="I648" s="12"/>
      <c r="J648" s="53">
        <v>-166.21199999999999</v>
      </c>
      <c r="K648" s="13"/>
      <c r="L648" s="56">
        <f t="shared" si="12"/>
        <v>-3217162.4229999995</v>
      </c>
    </row>
    <row r="649" spans="1:12">
      <c r="A649" s="11"/>
      <c r="B649" s="11"/>
      <c r="C649" s="23" t="s">
        <v>1296</v>
      </c>
      <c r="D649" s="12"/>
      <c r="E649" s="12"/>
      <c r="F649" s="11">
        <v>45526</v>
      </c>
      <c r="G649" s="11">
        <v>45417</v>
      </c>
      <c r="H649" s="23" t="s">
        <v>423</v>
      </c>
      <c r="I649" s="12"/>
      <c r="J649" s="53">
        <v>-239.476</v>
      </c>
      <c r="K649" s="13"/>
      <c r="L649" s="56">
        <f t="shared" si="12"/>
        <v>-3217401.8989999993</v>
      </c>
    </row>
    <row r="650" spans="1:12">
      <c r="A650" s="11"/>
      <c r="B650" s="11"/>
      <c r="C650" s="23" t="s">
        <v>1297</v>
      </c>
      <c r="D650" s="12"/>
      <c r="E650" s="12"/>
      <c r="F650" s="11">
        <v>45532</v>
      </c>
      <c r="G650" s="11">
        <v>45388</v>
      </c>
      <c r="H650" s="23" t="s">
        <v>429</v>
      </c>
      <c r="I650" s="12"/>
      <c r="J650" s="53">
        <v>-166.21199999999999</v>
      </c>
      <c r="K650" s="13"/>
      <c r="L650" s="56">
        <f t="shared" si="12"/>
        <v>-3217568.1109999991</v>
      </c>
    </row>
    <row r="651" spans="1:12">
      <c r="A651" s="11"/>
      <c r="B651" s="11"/>
      <c r="C651" s="23" t="s">
        <v>1297</v>
      </c>
      <c r="D651" s="12"/>
      <c r="E651" s="12"/>
      <c r="F651" s="11">
        <v>45399</v>
      </c>
      <c r="G651" s="11">
        <v>45398</v>
      </c>
      <c r="H651" s="23" t="s">
        <v>437</v>
      </c>
      <c r="I651" s="12"/>
      <c r="J651" s="53">
        <v>-433.88</v>
      </c>
      <c r="K651" s="13"/>
      <c r="L651" s="56">
        <f t="shared" si="12"/>
        <v>-3218001.990999999</v>
      </c>
    </row>
    <row r="652" spans="1:12">
      <c r="A652" s="11"/>
      <c r="B652" s="11"/>
      <c r="C652" s="23" t="s">
        <v>1297</v>
      </c>
      <c r="D652" s="12"/>
      <c r="E652" s="12"/>
      <c r="F652" s="11">
        <v>45439</v>
      </c>
      <c r="G652" s="11">
        <v>45407</v>
      </c>
      <c r="H652" s="23" t="s">
        <v>440</v>
      </c>
      <c r="I652" s="12"/>
      <c r="J652" s="53">
        <f>(SUM(M652*K652))*-1</f>
        <v>0</v>
      </c>
      <c r="K652" s="13"/>
      <c r="L652" s="56">
        <f t="shared" si="12"/>
        <v>-3218001.990999999</v>
      </c>
    </row>
    <row r="653" spans="1:12">
      <c r="A653" s="11"/>
      <c r="B653" s="11"/>
      <c r="C653" s="23" t="s">
        <v>1296</v>
      </c>
      <c r="D653" s="12"/>
      <c r="E653" s="12"/>
      <c r="F653" s="11">
        <v>45455</v>
      </c>
      <c r="G653" s="11">
        <v>45463</v>
      </c>
      <c r="H653" s="23" t="s">
        <v>593</v>
      </c>
      <c r="I653" s="12"/>
      <c r="J653" s="53">
        <v>-1370.885</v>
      </c>
      <c r="K653" s="13"/>
      <c r="L653" s="56">
        <f t="shared" si="12"/>
        <v>-3219372.8759999988</v>
      </c>
    </row>
    <row r="654" spans="1:12">
      <c r="A654" s="11"/>
      <c r="B654" s="11"/>
      <c r="C654" s="23" t="s">
        <v>1296</v>
      </c>
      <c r="D654" s="12"/>
      <c r="E654" s="12"/>
      <c r="F654" s="11">
        <v>45440</v>
      </c>
      <c r="G654" s="11">
        <v>45478</v>
      </c>
      <c r="H654" s="23" t="s">
        <v>604</v>
      </c>
      <c r="I654" s="12"/>
      <c r="J654" s="53">
        <v>-10852.161</v>
      </c>
      <c r="K654" s="13"/>
      <c r="L654" s="56">
        <f t="shared" si="12"/>
        <v>-3230225.0369999986</v>
      </c>
    </row>
    <row r="655" spans="1:12">
      <c r="A655" s="11"/>
      <c r="B655" s="11"/>
      <c r="C655" s="23" t="s">
        <v>1296</v>
      </c>
      <c r="D655" s="12"/>
      <c r="E655" s="12"/>
      <c r="F655" s="11">
        <v>45458</v>
      </c>
      <c r="G655" s="11">
        <v>45483</v>
      </c>
      <c r="H655" s="23" t="s">
        <v>593</v>
      </c>
      <c r="I655" s="12"/>
      <c r="J655" s="53">
        <v>-1221.502</v>
      </c>
      <c r="K655" s="13"/>
      <c r="L655" s="56">
        <f t="shared" si="12"/>
        <v>-3231446.5389999985</v>
      </c>
    </row>
    <row r="656" spans="1:12">
      <c r="A656" s="11"/>
      <c r="B656" s="11"/>
      <c r="C656" s="23" t="s">
        <v>1297</v>
      </c>
      <c r="D656" s="12"/>
      <c r="E656" s="12"/>
      <c r="F656" s="11">
        <v>45524</v>
      </c>
      <c r="G656" s="11">
        <v>45435</v>
      </c>
      <c r="H656" s="23" t="s">
        <v>447</v>
      </c>
      <c r="I656" s="12"/>
      <c r="J656" s="53">
        <v>-3589.4720000000002</v>
      </c>
      <c r="K656" s="13"/>
      <c r="L656" s="56">
        <f t="shared" si="12"/>
        <v>-3235036.0109999985</v>
      </c>
    </row>
    <row r="657" spans="1:12">
      <c r="A657" s="11"/>
      <c r="B657" s="11"/>
      <c r="C657" s="23" t="s">
        <v>1298</v>
      </c>
      <c r="D657" s="12"/>
      <c r="E657" s="12"/>
      <c r="F657" s="11">
        <v>45458</v>
      </c>
      <c r="G657" s="11">
        <v>45483</v>
      </c>
      <c r="H657" s="23" t="s">
        <v>593</v>
      </c>
      <c r="I657" s="12"/>
      <c r="J657" s="53">
        <v>-4125.2250000000004</v>
      </c>
      <c r="K657" s="13"/>
      <c r="L657" s="56">
        <f t="shared" si="12"/>
        <v>-3239161.2359999986</v>
      </c>
    </row>
    <row r="658" spans="1:12">
      <c r="A658" s="11"/>
      <c r="B658" s="11"/>
      <c r="C658" s="23" t="s">
        <v>1296</v>
      </c>
      <c r="D658" s="12"/>
      <c r="E658" s="12"/>
      <c r="F658" s="11">
        <v>45441</v>
      </c>
      <c r="G658" s="11">
        <v>45468</v>
      </c>
      <c r="H658" s="23" t="s">
        <v>603</v>
      </c>
      <c r="I658" s="12"/>
      <c r="J658" s="53">
        <v>-7668.2709999999997</v>
      </c>
      <c r="K658" s="13"/>
      <c r="L658" s="56">
        <f t="shared" si="12"/>
        <v>-3246829.5069999988</v>
      </c>
    </row>
    <row r="659" spans="1:12">
      <c r="A659" s="11"/>
      <c r="B659" s="11"/>
      <c r="C659" s="28" t="s">
        <v>1299</v>
      </c>
      <c r="D659" s="12"/>
      <c r="E659" s="12"/>
      <c r="F659" s="29">
        <v>45442</v>
      </c>
      <c r="G659" s="29">
        <v>45533</v>
      </c>
      <c r="H659" s="28" t="s">
        <v>601</v>
      </c>
      <c r="I659" s="12"/>
      <c r="J659" s="54">
        <v>-74851.123999999996</v>
      </c>
      <c r="K659" s="13"/>
      <c r="L659" s="56">
        <f t="shared" si="12"/>
        <v>-3321680.6309999987</v>
      </c>
    </row>
    <row r="660" spans="1:12">
      <c r="A660" s="11"/>
      <c r="B660" s="11"/>
      <c r="C660" s="28" t="s">
        <v>1299</v>
      </c>
      <c r="D660" s="12"/>
      <c r="E660" s="12"/>
      <c r="F660" s="29">
        <v>45442</v>
      </c>
      <c r="G660" s="29">
        <v>45533</v>
      </c>
      <c r="H660" s="28" t="s">
        <v>601</v>
      </c>
      <c r="I660" s="12"/>
      <c r="J660" s="54">
        <v>-140216.35399999999</v>
      </c>
      <c r="K660" s="13"/>
      <c r="L660" s="56">
        <f t="shared" si="12"/>
        <v>-3461896.9849999985</v>
      </c>
    </row>
    <row r="661" spans="1:12">
      <c r="A661" s="11"/>
      <c r="B661" s="11"/>
      <c r="C661" s="23" t="s">
        <v>1296</v>
      </c>
      <c r="D661" s="12"/>
      <c r="E661" s="12"/>
      <c r="F661" s="11">
        <v>45526</v>
      </c>
      <c r="G661" s="11">
        <v>45493</v>
      </c>
      <c r="H661" s="23" t="s">
        <v>423</v>
      </c>
      <c r="I661" s="12"/>
      <c r="J661" s="53">
        <v>-2169.4879999999998</v>
      </c>
      <c r="K661" s="13"/>
      <c r="L661" s="56">
        <f t="shared" si="12"/>
        <v>-3464066.4729999984</v>
      </c>
    </row>
    <row r="662" spans="1:12">
      <c r="A662" s="11"/>
      <c r="B662" s="11"/>
      <c r="C662" s="23" t="s">
        <v>1297</v>
      </c>
      <c r="D662" s="12"/>
      <c r="E662" s="12"/>
      <c r="F662" s="11">
        <v>45532</v>
      </c>
      <c r="G662" s="11">
        <v>45447</v>
      </c>
      <c r="H662" s="23" t="s">
        <v>461</v>
      </c>
      <c r="I662" s="12"/>
      <c r="J662" s="53">
        <v>-1352.748</v>
      </c>
      <c r="K662" s="13"/>
      <c r="L662" s="56">
        <f t="shared" si="12"/>
        <v>-3465419.2209999985</v>
      </c>
    </row>
    <row r="663" spans="1:12">
      <c r="A663" s="11"/>
      <c r="B663" s="11"/>
      <c r="C663" s="23" t="s">
        <v>1297</v>
      </c>
      <c r="D663" s="12"/>
      <c r="E663" s="12"/>
      <c r="F663" s="11">
        <v>45449</v>
      </c>
      <c r="G663" s="11">
        <v>45449</v>
      </c>
      <c r="H663" s="23" t="s">
        <v>463</v>
      </c>
      <c r="I663" s="12"/>
      <c r="J663" s="53">
        <v>-340</v>
      </c>
      <c r="K663" s="13"/>
      <c r="L663" s="56">
        <f t="shared" si="12"/>
        <v>-3465759.2209999985</v>
      </c>
    </row>
    <row r="664" spans="1:12">
      <c r="A664" s="11"/>
      <c r="B664" s="11"/>
      <c r="C664" s="23" t="s">
        <v>1298</v>
      </c>
      <c r="D664" s="12"/>
      <c r="E664" s="12"/>
      <c r="F664" s="11">
        <v>45526</v>
      </c>
      <c r="G664" s="11">
        <v>45493</v>
      </c>
      <c r="H664" s="23" t="s">
        <v>423</v>
      </c>
      <c r="I664" s="12"/>
      <c r="J664" s="53">
        <v>-154.51</v>
      </c>
      <c r="K664" s="13"/>
      <c r="L664" s="56">
        <f t="shared" si="12"/>
        <v>-3465913.7309999983</v>
      </c>
    </row>
    <row r="665" spans="1:12">
      <c r="A665" s="11"/>
      <c r="B665" s="11"/>
      <c r="C665" s="23" t="s">
        <v>1298</v>
      </c>
      <c r="D665" s="12"/>
      <c r="E665" s="12"/>
      <c r="F665" s="11">
        <v>45491</v>
      </c>
      <c r="G665" s="11">
        <v>45575</v>
      </c>
      <c r="H665" s="23" t="s">
        <v>582</v>
      </c>
      <c r="I665" s="12"/>
      <c r="J665" s="53">
        <v>-10582.897999999999</v>
      </c>
      <c r="K665" s="13"/>
      <c r="L665" s="56">
        <f t="shared" si="12"/>
        <v>-3476496.6289999983</v>
      </c>
    </row>
    <row r="666" spans="1:12">
      <c r="A666" s="11"/>
      <c r="B666" s="11"/>
      <c r="C666" s="23" t="s">
        <v>1298</v>
      </c>
      <c r="D666" s="12"/>
      <c r="E666" s="12"/>
      <c r="F666" s="11">
        <v>45477</v>
      </c>
      <c r="G666" s="11">
        <v>45519</v>
      </c>
      <c r="H666" s="23" t="s">
        <v>597</v>
      </c>
      <c r="I666" s="12"/>
      <c r="J666" s="53">
        <v>-1714.4190000000001</v>
      </c>
      <c r="K666" s="13"/>
      <c r="L666" s="56">
        <f t="shared" si="12"/>
        <v>-3478211.0479999986</v>
      </c>
    </row>
    <row r="667" spans="1:12">
      <c r="A667" s="11"/>
      <c r="B667" s="11"/>
      <c r="C667" s="23" t="s">
        <v>1298</v>
      </c>
      <c r="D667" s="12"/>
      <c r="E667" s="12"/>
      <c r="F667" s="11">
        <v>45470</v>
      </c>
      <c r="G667" s="11">
        <v>45550</v>
      </c>
      <c r="H667" s="23" t="s">
        <v>596</v>
      </c>
      <c r="I667" s="12"/>
      <c r="J667" s="53">
        <v>-23488.241000000002</v>
      </c>
      <c r="K667" s="13"/>
      <c r="L667" s="56">
        <f t="shared" si="12"/>
        <v>-3501699.2889999985</v>
      </c>
    </row>
    <row r="668" spans="1:12">
      <c r="A668" s="11"/>
      <c r="B668" s="11"/>
      <c r="C668" s="23" t="s">
        <v>1298</v>
      </c>
      <c r="D668" s="12"/>
      <c r="E668" s="12"/>
      <c r="F668" s="11">
        <v>45483</v>
      </c>
      <c r="G668" s="11">
        <v>45550</v>
      </c>
      <c r="H668" s="23" t="s">
        <v>964</v>
      </c>
      <c r="I668" s="12"/>
      <c r="J668" s="53">
        <v>-8043.6670000000004</v>
      </c>
      <c r="K668" s="13"/>
      <c r="L668" s="56">
        <f t="shared" si="12"/>
        <v>-3509742.9559999984</v>
      </c>
    </row>
    <row r="669" spans="1:12">
      <c r="A669" s="11"/>
      <c r="B669" s="11"/>
      <c r="C669" s="23" t="s">
        <v>1298</v>
      </c>
      <c r="D669" s="12"/>
      <c r="E669" s="12"/>
      <c r="F669" s="11">
        <v>45531</v>
      </c>
      <c r="G669" s="11">
        <v>45498</v>
      </c>
      <c r="H669" s="23" t="s">
        <v>965</v>
      </c>
      <c r="I669" s="12"/>
      <c r="J669" s="53">
        <v>-552.79499999999996</v>
      </c>
      <c r="K669" s="13"/>
      <c r="L669" s="56">
        <f t="shared" si="12"/>
        <v>-3510295.7509999983</v>
      </c>
    </row>
    <row r="670" spans="1:12">
      <c r="A670" s="11"/>
      <c r="B670" s="11"/>
      <c r="C670" s="31" t="s">
        <v>1295</v>
      </c>
      <c r="D670" s="12"/>
      <c r="E670" s="12"/>
      <c r="F670" s="29">
        <v>45478</v>
      </c>
      <c r="G670" s="29">
        <v>45477</v>
      </c>
      <c r="H670" s="28" t="s">
        <v>438</v>
      </c>
      <c r="I670" s="12"/>
      <c r="J670" s="54">
        <v>-4000</v>
      </c>
      <c r="K670" s="13"/>
      <c r="L670" s="56">
        <f t="shared" si="12"/>
        <v>-3514295.7509999983</v>
      </c>
    </row>
    <row r="671" spans="1:12">
      <c r="A671" s="11"/>
      <c r="B671" s="11"/>
      <c r="C671" s="12" t="s">
        <v>1296</v>
      </c>
      <c r="D671" s="12"/>
      <c r="E671" s="12"/>
      <c r="F671" s="11">
        <v>45502</v>
      </c>
      <c r="G671" s="11">
        <v>45540</v>
      </c>
      <c r="H671" s="23" t="s">
        <v>604</v>
      </c>
      <c r="I671" s="12"/>
      <c r="J671" s="53">
        <v>-6952.5720000000001</v>
      </c>
      <c r="K671" s="13"/>
      <c r="L671" s="56">
        <f t="shared" si="12"/>
        <v>-3521248.3229999985</v>
      </c>
    </row>
    <row r="672" spans="1:12">
      <c r="A672" s="11"/>
      <c r="B672" s="11"/>
      <c r="C672" s="12" t="s">
        <v>1297</v>
      </c>
      <c r="D672" s="12"/>
      <c r="E672" s="12"/>
      <c r="F672" s="11">
        <v>45524</v>
      </c>
      <c r="G672" s="11">
        <v>45481</v>
      </c>
      <c r="H672" s="23" t="s">
        <v>447</v>
      </c>
      <c r="I672" s="12"/>
      <c r="J672" s="53">
        <v>-962.52</v>
      </c>
      <c r="K672" s="13"/>
      <c r="L672" s="56">
        <f t="shared" si="12"/>
        <v>-3522210.8429999985</v>
      </c>
    </row>
    <row r="673" spans="1:12">
      <c r="A673" s="11"/>
      <c r="B673" s="11"/>
      <c r="C673" s="12" t="s">
        <v>1296</v>
      </c>
      <c r="D673" s="12"/>
      <c r="E673" s="12"/>
      <c r="F673" s="11">
        <v>45524</v>
      </c>
      <c r="G673" s="11">
        <v>45570</v>
      </c>
      <c r="H673" s="23" t="s">
        <v>578</v>
      </c>
      <c r="I673" s="12"/>
      <c r="J673" s="53">
        <v>-1591.4349999999999</v>
      </c>
      <c r="K673" s="13"/>
      <c r="L673" s="56">
        <f t="shared" si="12"/>
        <v>-3523802.2779999985</v>
      </c>
    </row>
    <row r="674" spans="1:12">
      <c r="A674" s="11"/>
      <c r="B674" s="11"/>
      <c r="C674" s="12" t="s">
        <v>1296</v>
      </c>
      <c r="D674" s="12"/>
      <c r="E674" s="12"/>
      <c r="F674" s="11">
        <v>45524</v>
      </c>
      <c r="G674" s="11">
        <v>45540</v>
      </c>
      <c r="H674" s="23" t="s">
        <v>593</v>
      </c>
      <c r="I674" s="12"/>
      <c r="J674" s="53">
        <v>-9358.9699999999993</v>
      </c>
      <c r="K674" s="13"/>
      <c r="L674" s="56">
        <f t="shared" si="12"/>
        <v>-3533161.2479999987</v>
      </c>
    </row>
    <row r="675" spans="1:12">
      <c r="A675" s="11"/>
      <c r="B675" s="11"/>
      <c r="C675" s="12" t="s">
        <v>1296</v>
      </c>
      <c r="D675" s="12"/>
      <c r="E675" s="12"/>
      <c r="F675" s="11">
        <v>45496</v>
      </c>
      <c r="G675" s="11">
        <v>45529</v>
      </c>
      <c r="H675" s="23" t="s">
        <v>588</v>
      </c>
      <c r="I675" s="12"/>
      <c r="J675" s="53">
        <v>-10456.638000000001</v>
      </c>
      <c r="K675" s="13"/>
      <c r="L675" s="56">
        <f t="shared" si="12"/>
        <v>-3543617.8859999985</v>
      </c>
    </row>
    <row r="676" spans="1:12">
      <c r="A676" s="11"/>
      <c r="B676" s="11"/>
      <c r="C676" s="12" t="s">
        <v>1295</v>
      </c>
      <c r="D676" s="12"/>
      <c r="E676" s="12"/>
      <c r="F676" s="11">
        <v>45484</v>
      </c>
      <c r="G676" s="11">
        <v>45482</v>
      </c>
      <c r="H676" s="23" t="s">
        <v>461</v>
      </c>
      <c r="I676" s="12"/>
      <c r="J676" s="53">
        <v>-2390.92</v>
      </c>
      <c r="K676" s="13"/>
      <c r="L676" s="56">
        <f t="shared" si="12"/>
        <v>-3546008.8059999985</v>
      </c>
    </row>
    <row r="677" spans="1:12">
      <c r="A677" s="11"/>
      <c r="B677" s="11"/>
      <c r="C677" s="23" t="s">
        <v>1298</v>
      </c>
      <c r="D677" s="12"/>
      <c r="E677" s="12"/>
      <c r="F677" s="11">
        <v>45491</v>
      </c>
      <c r="G677" s="11">
        <v>45545</v>
      </c>
      <c r="H677" s="23" t="s">
        <v>582</v>
      </c>
      <c r="I677" s="12"/>
      <c r="J677" s="53">
        <v>-3565.027</v>
      </c>
      <c r="K677" s="13"/>
      <c r="L677" s="56">
        <f t="shared" si="12"/>
        <v>-3549573.8329999982</v>
      </c>
    </row>
    <row r="678" spans="1:12">
      <c r="A678" s="11"/>
      <c r="B678" s="11"/>
      <c r="C678" s="23" t="s">
        <v>1297</v>
      </c>
      <c r="D678" s="12"/>
      <c r="E678" s="12"/>
      <c r="F678" s="11">
        <v>45491</v>
      </c>
      <c r="G678" s="11">
        <v>45491</v>
      </c>
      <c r="H678" s="23" t="s">
        <v>453</v>
      </c>
      <c r="I678" s="12"/>
      <c r="J678" s="53">
        <v>-737.6</v>
      </c>
      <c r="K678" s="13"/>
      <c r="L678" s="56">
        <f t="shared" si="12"/>
        <v>-3550311.4329999983</v>
      </c>
    </row>
    <row r="679" spans="1:12">
      <c r="A679" s="11"/>
      <c r="B679" s="11"/>
      <c r="C679" s="23" t="s">
        <v>1297</v>
      </c>
      <c r="D679" s="12"/>
      <c r="E679" s="12"/>
      <c r="F679" s="11">
        <v>45532</v>
      </c>
      <c r="G679" s="11">
        <v>45491</v>
      </c>
      <c r="H679" s="23" t="s">
        <v>429</v>
      </c>
      <c r="I679" s="12"/>
      <c r="J679" s="53">
        <v>-116.649</v>
      </c>
      <c r="K679" s="13"/>
      <c r="L679" s="56">
        <f t="shared" si="12"/>
        <v>-3550428.0819999985</v>
      </c>
    </row>
    <row r="680" spans="1:12">
      <c r="A680" s="11"/>
      <c r="B680" s="11"/>
      <c r="C680" s="23" t="s">
        <v>1296</v>
      </c>
      <c r="D680" s="12"/>
      <c r="E680" s="12"/>
      <c r="F680" s="11">
        <v>45499</v>
      </c>
      <c r="G680" s="11">
        <v>45550</v>
      </c>
      <c r="H680" s="23" t="s">
        <v>414</v>
      </c>
      <c r="I680" s="12"/>
      <c r="J680" s="53">
        <v>-939.19600000000003</v>
      </c>
      <c r="K680" s="13"/>
      <c r="L680" s="56">
        <f t="shared" si="12"/>
        <v>-3551367.2779999985</v>
      </c>
    </row>
    <row r="681" spans="1:12">
      <c r="A681" s="11"/>
      <c r="B681" s="11"/>
      <c r="C681" s="23" t="s">
        <v>1297</v>
      </c>
      <c r="D681" s="12"/>
      <c r="E681" s="12"/>
      <c r="F681" s="11">
        <v>45491</v>
      </c>
      <c r="G681" s="11">
        <v>45491</v>
      </c>
      <c r="H681" s="23" t="s">
        <v>1287</v>
      </c>
      <c r="I681" s="12"/>
      <c r="J681" s="53">
        <v>-425.74900000000002</v>
      </c>
      <c r="K681" s="13"/>
      <c r="L681" s="56">
        <f t="shared" si="12"/>
        <v>-3551793.0269999984</v>
      </c>
    </row>
    <row r="682" spans="1:12">
      <c r="A682" s="11"/>
      <c r="B682" s="11"/>
      <c r="C682" s="23" t="s">
        <v>1297</v>
      </c>
      <c r="D682" s="12"/>
      <c r="E682" s="12"/>
      <c r="F682" s="11">
        <v>45516</v>
      </c>
      <c r="G682" s="11">
        <v>45491</v>
      </c>
      <c r="H682" s="23" t="s">
        <v>1288</v>
      </c>
      <c r="I682" s="12"/>
      <c r="J682" s="53">
        <v>-1636.203</v>
      </c>
      <c r="K682" s="13"/>
      <c r="L682" s="56">
        <f t="shared" si="12"/>
        <v>-3553429.2299999986</v>
      </c>
    </row>
    <row r="683" spans="1:12">
      <c r="A683" s="11"/>
      <c r="B683" s="11"/>
      <c r="C683" s="23" t="s">
        <v>1296</v>
      </c>
      <c r="D683" s="12"/>
      <c r="E683" s="12"/>
      <c r="F683" s="11">
        <v>45496</v>
      </c>
      <c r="G683" s="11">
        <v>45570</v>
      </c>
      <c r="H683" s="23" t="s">
        <v>596</v>
      </c>
      <c r="I683" s="12"/>
      <c r="J683" s="53">
        <v>-14747.968999999999</v>
      </c>
      <c r="K683" s="13"/>
      <c r="L683" s="56">
        <f t="shared" si="12"/>
        <v>-3568177.1989999986</v>
      </c>
    </row>
    <row r="684" spans="1:12">
      <c r="A684" s="11"/>
      <c r="B684" s="11"/>
      <c r="C684" s="23" t="s">
        <v>1296</v>
      </c>
      <c r="D684" s="12"/>
      <c r="E684" s="12"/>
      <c r="F684" s="11">
        <v>45503</v>
      </c>
      <c r="G684" s="11">
        <v>45575</v>
      </c>
      <c r="H684" s="23" t="s">
        <v>596</v>
      </c>
      <c r="I684" s="12"/>
      <c r="J684" s="53">
        <v>-30091.752</v>
      </c>
      <c r="K684" s="13"/>
      <c r="L684" s="56">
        <f t="shared" si="12"/>
        <v>-3598268.9509999985</v>
      </c>
    </row>
    <row r="685" spans="1:12">
      <c r="A685" s="11"/>
      <c r="B685" s="11"/>
      <c r="C685" s="23" t="s">
        <v>1297</v>
      </c>
      <c r="D685" s="12"/>
      <c r="E685" s="12"/>
      <c r="F685" s="11">
        <v>45502</v>
      </c>
      <c r="G685" s="11">
        <v>45502</v>
      </c>
      <c r="H685" s="23" t="s">
        <v>857</v>
      </c>
      <c r="I685" s="12"/>
      <c r="J685" s="53">
        <v>-1650</v>
      </c>
      <c r="K685" s="13"/>
      <c r="L685" s="56">
        <f t="shared" si="12"/>
        <v>-3599918.9509999985</v>
      </c>
    </row>
    <row r="686" spans="1:12">
      <c r="A686" s="11"/>
      <c r="B686" s="11"/>
      <c r="C686" s="23" t="s">
        <v>1296</v>
      </c>
      <c r="D686" s="12"/>
      <c r="E686" s="12"/>
      <c r="F686" s="11">
        <v>45531</v>
      </c>
      <c r="G686" s="11">
        <v>45560</v>
      </c>
      <c r="H686" s="23" t="s">
        <v>965</v>
      </c>
      <c r="I686" s="12"/>
      <c r="J686" s="53">
        <v>-1660.2270000000001</v>
      </c>
      <c r="K686" s="13"/>
      <c r="L686" s="56">
        <f t="shared" si="12"/>
        <v>-3601579.1779999984</v>
      </c>
    </row>
    <row r="687" spans="1:12">
      <c r="A687" s="11"/>
      <c r="B687" s="11"/>
      <c r="C687" s="23" t="s">
        <v>1296</v>
      </c>
      <c r="D687" s="12"/>
      <c r="E687" s="12"/>
      <c r="F687" s="11">
        <v>45518</v>
      </c>
      <c r="G687" s="11">
        <v>45560</v>
      </c>
      <c r="H687" s="23" t="s">
        <v>588</v>
      </c>
      <c r="I687" s="12"/>
      <c r="J687" s="53">
        <v>-19233.483</v>
      </c>
      <c r="K687" s="13"/>
      <c r="L687" s="56">
        <f t="shared" si="12"/>
        <v>-3620812.6609999985</v>
      </c>
    </row>
    <row r="688" spans="1:12">
      <c r="A688" s="11"/>
      <c r="B688" s="11"/>
      <c r="C688" s="23" t="s">
        <v>1296</v>
      </c>
      <c r="D688" s="12"/>
      <c r="E688" s="12"/>
      <c r="F688" s="11">
        <v>45518</v>
      </c>
      <c r="G688" s="11">
        <v>45580</v>
      </c>
      <c r="H688" s="23" t="s">
        <v>596</v>
      </c>
      <c r="I688" s="12"/>
      <c r="J688" s="53">
        <v>-11584.492</v>
      </c>
      <c r="K688" s="13"/>
      <c r="L688" s="56">
        <f t="shared" si="12"/>
        <v>-3632397.1529999985</v>
      </c>
    </row>
    <row r="689" spans="1:12">
      <c r="A689" s="11"/>
      <c r="B689" s="11"/>
      <c r="C689" s="23" t="s">
        <v>1296</v>
      </c>
      <c r="D689" s="12"/>
      <c r="E689" s="12"/>
      <c r="F689" s="11">
        <v>45526</v>
      </c>
      <c r="G689" s="11">
        <v>45540</v>
      </c>
      <c r="H689" s="23" t="s">
        <v>423</v>
      </c>
      <c r="I689" s="12"/>
      <c r="J689" s="53">
        <v>-2162.1930000000002</v>
      </c>
      <c r="K689" s="13"/>
      <c r="L689" s="56">
        <f t="shared" si="12"/>
        <v>-3634559.3459999985</v>
      </c>
    </row>
    <row r="690" spans="1:12">
      <c r="A690" s="11"/>
      <c r="B690" s="11"/>
      <c r="C690" s="23" t="s">
        <v>1297</v>
      </c>
      <c r="D690" s="12"/>
      <c r="E690" s="12"/>
      <c r="F690" s="11">
        <v>45532</v>
      </c>
      <c r="G690" s="11">
        <v>45516</v>
      </c>
      <c r="H690" s="23" t="s">
        <v>461</v>
      </c>
      <c r="I690" s="12"/>
      <c r="J690" s="53">
        <v>-1408.1859999999999</v>
      </c>
      <c r="K690" s="13"/>
      <c r="L690" s="56">
        <f t="shared" si="12"/>
        <v>-3635967.5319999987</v>
      </c>
    </row>
    <row r="691" spans="1:12">
      <c r="A691" s="11"/>
      <c r="B691" s="11"/>
      <c r="C691" s="23" t="s">
        <v>1297</v>
      </c>
      <c r="D691" s="12"/>
      <c r="E691" s="12"/>
      <c r="F691" s="11">
        <v>45532</v>
      </c>
      <c r="G691" s="11">
        <v>45516</v>
      </c>
      <c r="H691" s="23" t="s">
        <v>460</v>
      </c>
      <c r="I691" s="12"/>
      <c r="J691" s="53">
        <v>-4020.2060000000001</v>
      </c>
      <c r="K691" s="13"/>
      <c r="L691" s="56">
        <f t="shared" si="12"/>
        <v>-3639987.7379999985</v>
      </c>
    </row>
    <row r="692" spans="1:12">
      <c r="A692" s="11"/>
      <c r="B692" s="11"/>
      <c r="C692" s="23" t="s">
        <v>1297</v>
      </c>
      <c r="D692" s="12"/>
      <c r="E692" s="12"/>
      <c r="F692" s="11">
        <v>45532</v>
      </c>
      <c r="G692" s="11">
        <v>45516</v>
      </c>
      <c r="H692" s="23" t="s">
        <v>429</v>
      </c>
      <c r="I692" s="12"/>
      <c r="J692" s="53">
        <v>-893.14800000000002</v>
      </c>
      <c r="K692" s="13"/>
      <c r="L692" s="56">
        <f t="shared" si="12"/>
        <v>-3640880.8859999985</v>
      </c>
    </row>
    <row r="693" spans="1:12">
      <c r="A693" s="11"/>
      <c r="B693" s="11"/>
      <c r="C693" s="23" t="s">
        <v>1297</v>
      </c>
      <c r="D693" s="12"/>
      <c r="E693" s="12"/>
      <c r="F693" s="11">
        <v>45524</v>
      </c>
      <c r="G693" s="11">
        <v>45516</v>
      </c>
      <c r="H693" s="23" t="s">
        <v>447</v>
      </c>
      <c r="I693" s="12"/>
      <c r="J693" s="53">
        <v>-481.76</v>
      </c>
      <c r="K693" s="13"/>
      <c r="L693" s="56">
        <f t="shared" si="12"/>
        <v>-3641362.6459999983</v>
      </c>
    </row>
    <row r="694" spans="1:12">
      <c r="A694" s="11"/>
      <c r="B694" s="11"/>
      <c r="C694" s="23" t="s">
        <v>1297</v>
      </c>
      <c r="D694" s="12"/>
      <c r="E694" s="12"/>
      <c r="F694" s="11">
        <v>45518</v>
      </c>
      <c r="G694" s="11">
        <v>45518</v>
      </c>
      <c r="H694" s="23" t="s">
        <v>1289</v>
      </c>
      <c r="I694" s="12"/>
      <c r="J694" s="53">
        <v>-1850.26</v>
      </c>
      <c r="K694" s="13"/>
      <c r="L694" s="56">
        <f t="shared" si="12"/>
        <v>-3643212.9059999981</v>
      </c>
    </row>
    <row r="695" spans="1:12">
      <c r="A695" s="11"/>
      <c r="B695" s="11"/>
      <c r="C695" s="28" t="s">
        <v>1297</v>
      </c>
      <c r="D695" s="12"/>
      <c r="E695" s="12"/>
      <c r="F695" s="29">
        <v>45519</v>
      </c>
      <c r="G695" s="29">
        <v>45519</v>
      </c>
      <c r="H695" s="28" t="s">
        <v>1289</v>
      </c>
      <c r="I695" s="12"/>
      <c r="J695" s="54">
        <v>-10000</v>
      </c>
      <c r="K695" s="13"/>
      <c r="L695" s="56">
        <f t="shared" si="12"/>
        <v>-3653212.9059999981</v>
      </c>
    </row>
    <row r="696" spans="1:12">
      <c r="A696" s="11"/>
      <c r="B696" s="11"/>
      <c r="C696" s="28" t="s">
        <v>1297</v>
      </c>
      <c r="D696" s="12"/>
      <c r="E696" s="12"/>
      <c r="F696" s="29">
        <v>45519</v>
      </c>
      <c r="G696" s="29">
        <v>45519</v>
      </c>
      <c r="H696" s="28" t="s">
        <v>1289</v>
      </c>
      <c r="I696" s="12"/>
      <c r="J696" s="54">
        <v>-1730.9359999999999</v>
      </c>
      <c r="K696" s="13"/>
      <c r="L696" s="56">
        <f t="shared" si="12"/>
        <v>-3654943.8419999983</v>
      </c>
    </row>
    <row r="697" spans="1:12">
      <c r="A697" s="11"/>
      <c r="B697" s="11"/>
      <c r="C697" s="23" t="s">
        <v>1297</v>
      </c>
      <c r="D697" s="12"/>
      <c r="E697" s="12"/>
      <c r="F697" s="11">
        <v>45519</v>
      </c>
      <c r="G697" s="11">
        <v>45519</v>
      </c>
      <c r="H697" s="23" t="s">
        <v>1290</v>
      </c>
      <c r="I697" s="12"/>
      <c r="J697" s="53">
        <v>0</v>
      </c>
      <c r="K697" s="13"/>
      <c r="L697" s="56">
        <f t="shared" si="12"/>
        <v>-3654943.8419999983</v>
      </c>
    </row>
    <row r="698" spans="1:12">
      <c r="A698" s="11"/>
      <c r="B698" s="11"/>
      <c r="C698" s="23" t="s">
        <v>1297</v>
      </c>
      <c r="D698" s="12"/>
      <c r="E698" s="12"/>
      <c r="F698" s="11">
        <v>45519</v>
      </c>
      <c r="G698" s="11">
        <v>45519</v>
      </c>
      <c r="H698" s="23" t="s">
        <v>1291</v>
      </c>
      <c r="I698" s="12"/>
      <c r="J698" s="53">
        <v>0</v>
      </c>
      <c r="K698" s="13"/>
      <c r="L698" s="56">
        <f t="shared" si="12"/>
        <v>-3654943.8419999983</v>
      </c>
    </row>
    <row r="699" spans="1:12">
      <c r="A699" s="11"/>
      <c r="B699" s="11"/>
      <c r="C699" s="23" t="s">
        <v>1297</v>
      </c>
      <c r="D699" s="12"/>
      <c r="E699" s="12"/>
      <c r="F699" s="11">
        <v>45524</v>
      </c>
      <c r="G699" s="11">
        <v>45523</v>
      </c>
      <c r="H699" s="23" t="s">
        <v>465</v>
      </c>
      <c r="I699" s="12"/>
      <c r="J699" s="53">
        <v>0</v>
      </c>
      <c r="K699" s="13"/>
      <c r="L699" s="56">
        <f t="shared" si="12"/>
        <v>-3654943.8419999983</v>
      </c>
    </row>
    <row r="700" spans="1:12">
      <c r="A700" s="11"/>
      <c r="B700" s="11"/>
      <c r="C700" s="23" t="s">
        <v>1297</v>
      </c>
      <c r="D700" s="12"/>
      <c r="E700" s="12"/>
      <c r="F700" s="11">
        <v>45524</v>
      </c>
      <c r="G700" s="11">
        <v>45523</v>
      </c>
      <c r="H700" s="23" t="s">
        <v>1292</v>
      </c>
      <c r="I700" s="12"/>
      <c r="J700" s="53">
        <v>0</v>
      </c>
      <c r="K700" s="13"/>
      <c r="L700" s="56">
        <f t="shared" si="12"/>
        <v>-3654943.8419999983</v>
      </c>
    </row>
    <row r="701" spans="1:12">
      <c r="A701" s="11"/>
      <c r="B701" s="11"/>
      <c r="C701" s="23" t="s">
        <v>1297</v>
      </c>
      <c r="D701" s="12"/>
      <c r="E701" s="12"/>
      <c r="F701" s="11">
        <v>45525</v>
      </c>
      <c r="G701" s="11">
        <v>45523</v>
      </c>
      <c r="H701" s="23" t="s">
        <v>740</v>
      </c>
      <c r="I701" s="12"/>
      <c r="J701" s="53">
        <v>-930</v>
      </c>
      <c r="K701" s="13"/>
      <c r="L701" s="56">
        <f t="shared" si="12"/>
        <v>-3655873.8419999983</v>
      </c>
    </row>
    <row r="702" spans="1:12">
      <c r="A702" s="11"/>
      <c r="B702" s="11"/>
      <c r="C702" s="23" t="s">
        <v>1297</v>
      </c>
      <c r="D702" s="12"/>
      <c r="E702" s="12"/>
      <c r="F702" s="11">
        <v>45531</v>
      </c>
      <c r="G702" s="11">
        <v>45523</v>
      </c>
      <c r="H702" s="23" t="s">
        <v>1293</v>
      </c>
      <c r="I702" s="12"/>
      <c r="J702" s="53">
        <v>-597.14200000000005</v>
      </c>
      <c r="K702" s="13"/>
      <c r="L702" s="56">
        <f t="shared" si="12"/>
        <v>-3656470.9839999983</v>
      </c>
    </row>
    <row r="703" spans="1:12">
      <c r="A703" s="11"/>
      <c r="B703" s="11"/>
      <c r="C703" s="23" t="s">
        <v>1297</v>
      </c>
      <c r="D703" s="12"/>
      <c r="E703" s="12"/>
      <c r="F703" s="11">
        <v>45531</v>
      </c>
      <c r="G703" s="11">
        <v>45523</v>
      </c>
      <c r="H703" s="23" t="s">
        <v>1294</v>
      </c>
      <c r="I703" s="12"/>
      <c r="J703" s="53">
        <v>-2190.3719999999998</v>
      </c>
      <c r="K703" s="13"/>
      <c r="L703" s="56">
        <f t="shared" si="12"/>
        <v>-3658661.3559999983</v>
      </c>
    </row>
    <row r="704" spans="1:12">
      <c r="A704" s="11"/>
      <c r="B704" s="11"/>
      <c r="C704" s="23" t="s">
        <v>1297</v>
      </c>
      <c r="D704" s="12"/>
      <c r="E704" s="12"/>
      <c r="F704" s="11">
        <v>45531</v>
      </c>
      <c r="G704" s="11">
        <v>45524</v>
      </c>
      <c r="H704" s="23" t="s">
        <v>737</v>
      </c>
      <c r="I704" s="12"/>
      <c r="J704" s="53">
        <v>-8189.5410000000002</v>
      </c>
      <c r="K704" s="13"/>
      <c r="L704" s="56">
        <f t="shared" si="12"/>
        <v>-3666850.8969999985</v>
      </c>
    </row>
    <row r="705" spans="1:12">
      <c r="A705" s="11"/>
      <c r="B705" s="11"/>
      <c r="C705" s="23" t="s">
        <v>1297</v>
      </c>
      <c r="D705" s="12"/>
      <c r="E705" s="12"/>
      <c r="F705" s="11">
        <v>45525</v>
      </c>
      <c r="G705" s="11">
        <v>45524</v>
      </c>
      <c r="H705" s="23" t="s">
        <v>730</v>
      </c>
      <c r="I705" s="12"/>
      <c r="J705" s="53">
        <v>0</v>
      </c>
      <c r="K705" s="13"/>
      <c r="L705" s="56">
        <f t="shared" si="12"/>
        <v>-3666850.8969999985</v>
      </c>
    </row>
    <row r="706" spans="1:12">
      <c r="A706" s="11"/>
      <c r="B706" s="11"/>
      <c r="C706" s="23" t="s">
        <v>1297</v>
      </c>
      <c r="D706" s="12"/>
      <c r="E706" s="12"/>
      <c r="F706" s="11">
        <v>45532</v>
      </c>
      <c r="G706" s="11">
        <v>45524</v>
      </c>
      <c r="H706" s="23" t="s">
        <v>460</v>
      </c>
      <c r="I706" s="12"/>
      <c r="J706" s="53">
        <v>-2268.8429999999998</v>
      </c>
      <c r="K706" s="13"/>
      <c r="L706" s="56">
        <f t="shared" si="12"/>
        <v>-3669119.7399999984</v>
      </c>
    </row>
    <row r="707" spans="1:12">
      <c r="A707" s="11"/>
      <c r="B707" s="11"/>
      <c r="C707" s="23" t="s">
        <v>1297</v>
      </c>
      <c r="D707" s="12"/>
      <c r="E707" s="12"/>
      <c r="F707" s="11">
        <v>45532</v>
      </c>
      <c r="G707" s="11">
        <v>45524</v>
      </c>
      <c r="H707" s="23" t="s">
        <v>461</v>
      </c>
      <c r="I707" s="12"/>
      <c r="J707" s="53">
        <v>-5704.3459999999995</v>
      </c>
      <c r="K707" s="13"/>
      <c r="L707" s="56">
        <f t="shared" ref="L707:L715" si="13">+L706+J707-K707</f>
        <v>-3674824.0859999983</v>
      </c>
    </row>
    <row r="708" spans="1:12">
      <c r="A708" s="11"/>
      <c r="B708" s="11"/>
      <c r="C708" s="23" t="s">
        <v>1295</v>
      </c>
      <c r="D708" s="12"/>
      <c r="E708" s="12"/>
      <c r="F708" s="11">
        <v>45530</v>
      </c>
      <c r="G708" s="11">
        <v>45526</v>
      </c>
      <c r="H708" s="23" t="s">
        <v>851</v>
      </c>
      <c r="I708" s="12"/>
      <c r="J708" s="53">
        <v>-185226.326</v>
      </c>
      <c r="K708" s="13"/>
      <c r="L708" s="56">
        <f t="shared" si="13"/>
        <v>-3860050.4119999981</v>
      </c>
    </row>
    <row r="709" spans="1:12">
      <c r="A709" s="11"/>
      <c r="B709" s="11"/>
      <c r="C709" s="23" t="s">
        <v>1297</v>
      </c>
      <c r="D709" s="12"/>
      <c r="E709" s="12"/>
      <c r="F709" s="11">
        <v>45530</v>
      </c>
      <c r="G709" s="11">
        <v>45526</v>
      </c>
      <c r="H709" s="23" t="s">
        <v>421</v>
      </c>
      <c r="I709" s="12"/>
      <c r="J709" s="53">
        <v>-174</v>
      </c>
      <c r="K709" s="13"/>
      <c r="L709" s="56">
        <f t="shared" si="13"/>
        <v>-3860224.4119999981</v>
      </c>
    </row>
    <row r="710" spans="1:12">
      <c r="A710" s="11"/>
      <c r="B710" s="11"/>
      <c r="C710" s="23" t="s">
        <v>1297</v>
      </c>
      <c r="D710" s="12"/>
      <c r="E710" s="12"/>
      <c r="F710" s="11">
        <v>45532</v>
      </c>
      <c r="G710" s="11">
        <v>45526</v>
      </c>
      <c r="H710" s="23" t="s">
        <v>475</v>
      </c>
      <c r="I710" s="12"/>
      <c r="J710" s="53">
        <v>-1144.278</v>
      </c>
      <c r="K710" s="13"/>
      <c r="L710" s="56">
        <f t="shared" si="13"/>
        <v>-3861368.6899999981</v>
      </c>
    </row>
    <row r="711" spans="1:12">
      <c r="A711" s="11"/>
      <c r="B711" s="11"/>
      <c r="C711" s="23" t="s">
        <v>1297</v>
      </c>
      <c r="D711" s="12"/>
      <c r="E711" s="12"/>
      <c r="F711" s="11">
        <v>45532</v>
      </c>
      <c r="G711" s="11">
        <v>45526</v>
      </c>
      <c r="H711" s="23" t="s">
        <v>1191</v>
      </c>
      <c r="I711" s="12"/>
      <c r="J711" s="53">
        <v>-11938.657999999999</v>
      </c>
      <c r="K711" s="13"/>
      <c r="L711" s="56">
        <f t="shared" si="13"/>
        <v>-3873307.3479999979</v>
      </c>
    </row>
    <row r="712" spans="1:12">
      <c r="A712" s="11"/>
      <c r="B712" s="11"/>
      <c r="C712" s="23" t="s">
        <v>1295</v>
      </c>
      <c r="D712" s="12"/>
      <c r="E712" s="12"/>
      <c r="F712" s="11">
        <v>45531</v>
      </c>
      <c r="G712" s="11">
        <v>45527</v>
      </c>
      <c r="H712" s="23" t="s">
        <v>855</v>
      </c>
      <c r="I712" s="12"/>
      <c r="J712" s="53">
        <v>-900</v>
      </c>
      <c r="K712" s="13"/>
      <c r="L712" s="56">
        <f t="shared" si="13"/>
        <v>-3874207.3479999979</v>
      </c>
    </row>
    <row r="713" spans="1:12">
      <c r="A713" s="11"/>
      <c r="B713" s="11"/>
      <c r="C713" s="23" t="s">
        <v>1295</v>
      </c>
      <c r="D713" s="12"/>
      <c r="E713" s="12"/>
      <c r="F713" s="11">
        <v>45531</v>
      </c>
      <c r="G713" s="11">
        <v>45530</v>
      </c>
      <c r="H713" s="23" t="s">
        <v>1183</v>
      </c>
      <c r="I713" s="12"/>
      <c r="J713" s="53">
        <v>0</v>
      </c>
      <c r="K713" s="13"/>
      <c r="L713" s="56">
        <f t="shared" si="13"/>
        <v>-3874207.3479999979</v>
      </c>
    </row>
    <row r="714" spans="1:12">
      <c r="A714" s="11"/>
      <c r="B714" s="11"/>
      <c r="C714" s="28" t="s">
        <v>1299</v>
      </c>
      <c r="D714" s="12"/>
      <c r="E714" s="12"/>
      <c r="F714" s="29">
        <v>45530</v>
      </c>
      <c r="G714" s="29">
        <v>45553</v>
      </c>
      <c r="H714" s="28" t="s">
        <v>601</v>
      </c>
      <c r="I714" s="12"/>
      <c r="J714" s="54">
        <v>-145515.48000000001</v>
      </c>
      <c r="K714" s="13"/>
      <c r="L714" s="56">
        <f t="shared" si="13"/>
        <v>-4019722.8279999979</v>
      </c>
    </row>
    <row r="715" spans="1:12">
      <c r="A715" s="11"/>
      <c r="B715" s="11"/>
      <c r="C715" s="28" t="s">
        <v>1299</v>
      </c>
      <c r="D715" s="12"/>
      <c r="E715" s="12"/>
      <c r="F715" s="29">
        <v>45530</v>
      </c>
      <c r="G715" s="29">
        <v>45553</v>
      </c>
      <c r="H715" s="28" t="s">
        <v>601</v>
      </c>
      <c r="I715" s="12"/>
      <c r="J715" s="54">
        <v>-72763.875</v>
      </c>
      <c r="K715" s="13"/>
      <c r="L715" s="56">
        <f t="shared" si="13"/>
        <v>-4092486.7029999979</v>
      </c>
    </row>
  </sheetData>
  <sheetProtection formatCells="0" formatColumns="0" formatRows="0" insertColumns="0" insertRows="0" insertHyperlinks="0" deleteColumns="0" deleteRows="0" sort="0" autoFilter="0" pivotTables="0"/>
  <autoFilter ref="A2:L89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Mouvementsz</dc:subject>
  <dc:creator>STBNET - Documents en ligne</dc:creator>
  <cp:keywords>mouvement opération compte</cp:keywords>
  <dc:description>Export des mouvements de compte.</dc:description>
  <cp:lastModifiedBy>imen_mejri</cp:lastModifiedBy>
  <dcterms:created xsi:type="dcterms:W3CDTF">2024-06-03T13:33:25Z</dcterms:created>
  <dcterms:modified xsi:type="dcterms:W3CDTF">2024-08-30T15:52:42Z</dcterms:modified>
  <cp:category>Banque</cp:category>
</cp:coreProperties>
</file>