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en_gatri\Desktop\"/>
    </mc:Choice>
  </mc:AlternateContent>
  <xr:revisionPtr revIDLastSave="0" documentId="8_{AC9E911D-78BA-4352-933B-4837014B939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aract Plaques" sheetId="1" r:id="rId1"/>
    <sheet name="Pochette et bouchon" sheetId="2" r:id="rId2"/>
    <sheet name="Plq Humide" sheetId="3" state="hidden" r:id="rId3"/>
    <sheet name="Gamme de Fabrication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1" l="1"/>
  <c r="J21" i="1"/>
  <c r="J18" i="1"/>
  <c r="J15" i="1"/>
  <c r="J12" i="1"/>
  <c r="J9" i="1"/>
  <c r="J7" i="1"/>
  <c r="I9" i="2" l="1"/>
  <c r="I10" i="2"/>
  <c r="I11" i="2"/>
  <c r="I12" i="2"/>
  <c r="I13" i="2"/>
  <c r="I14" i="2"/>
  <c r="I8" i="2"/>
</calcChain>
</file>

<file path=xl/sharedStrings.xml><?xml version="1.0" encoding="utf-8"?>
<sst xmlns="http://schemas.openxmlformats.org/spreadsheetml/2006/main" count="166" uniqueCount="109">
  <si>
    <t xml:space="preserve">             </t>
  </si>
  <si>
    <t>Model</t>
  </si>
  <si>
    <t>Grid Weight</t>
  </si>
  <si>
    <t>Active material weight</t>
  </si>
  <si>
    <t>Plate weight</t>
  </si>
  <si>
    <t>Lug Height/     Hauteur fanion</t>
  </si>
  <si>
    <t>Lug Thickness/ epaisseur fanion</t>
  </si>
  <si>
    <t>Plate Height/      Hauteur plaque</t>
  </si>
  <si>
    <t>Plate width/    largeur plaque</t>
  </si>
  <si>
    <t>Plate Thickness/      epaisseur plaque</t>
  </si>
  <si>
    <t>Lug Width/ largeur fanion</t>
  </si>
  <si>
    <t>204+</t>
  </si>
  <si>
    <t xml:space="preserve">P3/mm  </t>
  </si>
  <si>
    <t xml:space="preserve">P4/mm </t>
  </si>
  <si>
    <t xml:space="preserve">P2/mm </t>
  </si>
  <si>
    <t xml:space="preserve">P6/mm </t>
  </si>
  <si>
    <t xml:space="preserve">P1/mm </t>
  </si>
  <si>
    <r>
      <t xml:space="preserve">(gr/pcs)     </t>
    </r>
    <r>
      <rPr>
        <sz val="12"/>
        <color theme="1"/>
        <rFont val="Calibri"/>
        <family val="2"/>
      </rPr>
      <t>±10gr</t>
    </r>
  </si>
  <si>
    <r>
      <t xml:space="preserve">(gr/pcs)     </t>
    </r>
    <r>
      <rPr>
        <sz val="12"/>
        <color theme="1"/>
        <rFont val="Calibri"/>
        <family val="2"/>
      </rPr>
      <t>±5gr</t>
    </r>
  </si>
  <si>
    <r>
      <t xml:space="preserve">(gr/pcs)     </t>
    </r>
    <r>
      <rPr>
        <sz val="12"/>
        <color theme="1"/>
        <rFont val="Calibri"/>
        <family val="2"/>
      </rPr>
      <t>±15gr</t>
    </r>
  </si>
  <si>
    <t>274+</t>
  </si>
  <si>
    <t>274-int</t>
  </si>
  <si>
    <t>274-ext</t>
  </si>
  <si>
    <t>289+</t>
  </si>
  <si>
    <t>289-int</t>
  </si>
  <si>
    <t>289-ext</t>
  </si>
  <si>
    <t>315+</t>
  </si>
  <si>
    <t>315-int</t>
  </si>
  <si>
    <t>315-ext</t>
  </si>
  <si>
    <t>399+</t>
  </si>
  <si>
    <t>399-int</t>
  </si>
  <si>
    <t>399-ext</t>
  </si>
  <si>
    <t>429+</t>
  </si>
  <si>
    <t>429-int</t>
  </si>
  <si>
    <t>429-ext</t>
  </si>
  <si>
    <t>534+</t>
  </si>
  <si>
    <t>534-int</t>
  </si>
  <si>
    <t>534-ext</t>
  </si>
  <si>
    <t>OGI+</t>
  </si>
  <si>
    <t>OGI-</t>
  </si>
  <si>
    <t>PLAQUES INDUSTRIELLES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</si>
  <si>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</si>
  <si>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</t>
  </si>
  <si>
    <t>Article</t>
  </si>
  <si>
    <t>GT534</t>
  </si>
  <si>
    <t>GT429</t>
  </si>
  <si>
    <t>GT399</t>
  </si>
  <si>
    <t>GT315</t>
  </si>
  <si>
    <t>GT289</t>
  </si>
  <si>
    <t>GT274</t>
  </si>
  <si>
    <t>GT204</t>
  </si>
  <si>
    <t>204-int</t>
  </si>
  <si>
    <t>Tubulaire</t>
  </si>
  <si>
    <t>pochette(gr)</t>
  </si>
  <si>
    <t>Bouchon en plastique (gr)</t>
  </si>
  <si>
    <t>Total</t>
  </si>
  <si>
    <t>Poids Grille</t>
  </si>
  <si>
    <t>M A</t>
  </si>
  <si>
    <t>Poids Plaque Sèche</t>
  </si>
  <si>
    <t>Pochette Plastique</t>
  </si>
  <si>
    <t>EMPATTAGE</t>
  </si>
  <si>
    <t>REF</t>
  </si>
  <si>
    <t>PT 204+</t>
  </si>
  <si>
    <t>PT274+</t>
  </si>
  <si>
    <t>PT289+</t>
  </si>
  <si>
    <t>PT315+</t>
  </si>
  <si>
    <t>PT399+</t>
  </si>
  <si>
    <t>PT429+</t>
  </si>
  <si>
    <t>PT534+</t>
  </si>
  <si>
    <t>NOM et Prénom</t>
  </si>
  <si>
    <t>Signature</t>
  </si>
  <si>
    <t>Etabli par</t>
  </si>
  <si>
    <t>Revue par</t>
  </si>
  <si>
    <t>Validé par</t>
  </si>
  <si>
    <t>REVISION</t>
  </si>
  <si>
    <t>DATE ETAB</t>
  </si>
  <si>
    <t>Caracteristique Produit</t>
  </si>
  <si>
    <t>Poids MAX (g)</t>
  </si>
  <si>
    <t>Humidité pate de 11% à 12 %</t>
  </si>
  <si>
    <t>PI 204 -</t>
  </si>
  <si>
    <t>PI 274 -</t>
  </si>
  <si>
    <t>PI 289 -</t>
  </si>
  <si>
    <t>PI 315 -</t>
  </si>
  <si>
    <t>PI 399 -</t>
  </si>
  <si>
    <t>PI 429 -</t>
  </si>
  <si>
    <t>PI 534 -</t>
  </si>
  <si>
    <t>GAMME DE FABRICATION TUBULAIRE</t>
  </si>
  <si>
    <t>GAMME DE FABRICATION INTERNE</t>
  </si>
  <si>
    <t>GAMME DE FABRICATION EXTERNE</t>
  </si>
  <si>
    <t>PE 274 -</t>
  </si>
  <si>
    <t>PE 289 -</t>
  </si>
  <si>
    <t>PE 315 -</t>
  </si>
  <si>
    <t>PE 399 -</t>
  </si>
  <si>
    <t>PE 429 -</t>
  </si>
  <si>
    <t>PE 534 -</t>
  </si>
  <si>
    <t>OGI +</t>
  </si>
  <si>
    <t>OGI -</t>
  </si>
  <si>
    <t>Poids MIN (g)          (objectif)</t>
  </si>
  <si>
    <t>Poids MIN (g)         (objectif)</t>
  </si>
  <si>
    <t>Poids MIN (g)        (objectif)</t>
  </si>
  <si>
    <t>LE 01/07/2018</t>
  </si>
  <si>
    <t>1333 gr</t>
  </si>
  <si>
    <t xml:space="preserve">Poids </t>
  </si>
  <si>
    <t>Avant découpage</t>
  </si>
  <si>
    <t>2242 gr</t>
  </si>
  <si>
    <t>Aprés découpage</t>
  </si>
  <si>
    <t>PT204+</t>
  </si>
  <si>
    <t>Poids min conf=1440 gr</t>
  </si>
  <si>
    <t>Poids min conf=2600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</si>
</sst>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top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/>
    </xf>
    <xf numFmtId="1" fontId="0" fillId="0" borderId="0" xfId="0" applyNumberFormat="1"/>
    <xf numFmtId="0" fontId="8" fillId="3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1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" fontId="5" fillId="0" borderId="19" xfId="0" applyNumberFormat="1" applyFont="1" applyBorder="1" applyAlignment="1">
      <alignment horizontal="center" vertical="center"/>
    </xf>
    <xf numFmtId="1" fontId="10" fillId="0" borderId="13" xfId="0" applyNumberFormat="1" applyFont="1" applyBorder="1" applyAlignment="1">
      <alignment horizontal="center" vertical="center"/>
    </xf>
    <xf numFmtId="1" fontId="10" fillId="0" borderId="17" xfId="0" applyNumberFormat="1" applyFont="1" applyBorder="1" applyAlignment="1">
      <alignment horizontal="center" vertical="center"/>
    </xf>
    <xf numFmtId="1" fontId="10" fillId="0" borderId="14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wrapText="1"/>
    </xf>
    <xf numFmtId="0" fontId="9" fillId="0" borderId="14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3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1" fontId="6" fillId="3" borderId="4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/>
    </xf>
    <xf numFmtId="0" fontId="0" fillId="4" borderId="4" xfId="0" applyFill="1" applyBorder="1"/>
    <xf numFmtId="0" fontId="2" fillId="3" borderId="10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1" fontId="6" fillId="3" borderId="21" xfId="0" applyNumberFormat="1" applyFont="1" applyFill="1" applyBorder="1" applyAlignment="1">
      <alignment horizontal="center"/>
    </xf>
    <xf numFmtId="0" fontId="9" fillId="3" borderId="20" xfId="0" applyFont="1" applyFill="1" applyBorder="1" applyAlignment="1">
      <alignment horizontal="center" vertical="center"/>
    </xf>
    <xf numFmtId="0" fontId="0" fillId="0" borderId="16" xfId="0" applyBorder="1" applyAlignment="1"/>
    <xf numFmtId="0" fontId="3" fillId="0" borderId="16" xfId="0" applyFont="1" applyBorder="1" applyAlignment="1">
      <alignment horizontal="center" vertical="center"/>
    </xf>
    <xf numFmtId="0" fontId="0" fillId="0" borderId="14" xfId="0" applyBorder="1" applyAlignme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5" fillId="0" borderId="3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35" xfId="0" applyFont="1" applyBorder="1"/>
    <xf numFmtId="0" fontId="5" fillId="0" borderId="33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1" fontId="3" fillId="2" borderId="21" xfId="0" applyNumberFormat="1" applyFont="1" applyFill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0" fillId="0" borderId="0" xfId="0" applyBorder="1"/>
    <xf numFmtId="0" fontId="9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22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9" fillId="0" borderId="0" xfId="0" applyFont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textRotation="90"/>
    </xf>
    <xf numFmtId="0" fontId="1" fillId="0" borderId="16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6" fillId="0" borderId="2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2" fillId="0" borderId="23" xfId="0" applyFont="1" applyBorder="1" applyAlignment="1">
      <alignment horizontal="left"/>
    </xf>
    <xf numFmtId="0" fontId="12" fillId="0" borderId="26" xfId="0" applyFont="1" applyBorder="1" applyAlignment="1">
      <alignment horizontal="left"/>
    </xf>
    <xf numFmtId="0" fontId="5" fillId="0" borderId="2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9" fillId="0" borderId="2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</xdr:row>
      <xdr:rowOff>0</xdr:rowOff>
    </xdr:from>
    <xdr:to>
      <xdr:col>5</xdr:col>
      <xdr:colOff>723900</xdr:colOff>
      <xdr:row>50</xdr:row>
      <xdr:rowOff>133350</xdr:rowOff>
    </xdr:to>
    <xdr:pic>
      <xdr:nvPicPr>
        <xdr:cNvPr id="1025" name="Image 3" descr="Plaka kırpılmış.jp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5591175"/>
          <a:ext cx="4533900" cy="394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72737</xdr:colOff>
      <xdr:row>2</xdr:row>
      <xdr:rowOff>112569</xdr:rowOff>
    </xdr:from>
    <xdr:to>
      <xdr:col>1</xdr:col>
      <xdr:colOff>644236</xdr:colOff>
      <xdr:row>5</xdr:row>
      <xdr:rowOff>131619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4737" y="502228"/>
          <a:ext cx="571499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72737</xdr:colOff>
      <xdr:row>32</xdr:row>
      <xdr:rowOff>112568</xdr:rowOff>
    </xdr:from>
    <xdr:to>
      <xdr:col>1</xdr:col>
      <xdr:colOff>644236</xdr:colOff>
      <xdr:row>35</xdr:row>
      <xdr:rowOff>103043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4737" y="6667500"/>
          <a:ext cx="571499" cy="5879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51955</xdr:colOff>
      <xdr:row>2</xdr:row>
      <xdr:rowOff>112568</xdr:rowOff>
    </xdr:from>
    <xdr:to>
      <xdr:col>8</xdr:col>
      <xdr:colOff>623454</xdr:colOff>
      <xdr:row>5</xdr:row>
      <xdr:rowOff>131618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1932" y="502227"/>
          <a:ext cx="571499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63"/>
  <sheetViews>
    <sheetView tabSelected="1" workbookViewId="0">
      <pane xSplit="1" ySplit="6" topLeftCell="E19" activePane="bottomRight" state="frozen"/>
      <selection pane="topRight" activeCell="B1" sqref="B1"/>
      <selection pane="bottomLeft" activeCell="A7" sqref="A7"/>
      <selection pane="bottomRight" activeCell="K17" sqref="K17"/>
    </sheetView>
  </sheetViews>
  <sheetFormatPr baseColWidth="10" defaultRowHeight="15" x14ac:dyDescent="0.25"/>
  <cols>
    <col min="1" max="1" width="10" customWidth="1"/>
    <col min="2" max="2" width="11.85546875" customWidth="1"/>
    <col min="3" max="3" width="14.5703125" customWidth="1"/>
    <col min="4" max="4" width="14" customWidth="1"/>
    <col min="5" max="5" width="16.7109375" customWidth="1"/>
    <col min="6" max="6" width="15.42578125" customWidth="1"/>
    <col min="7" max="7" width="17.5703125" customWidth="1"/>
    <col min="8" max="8" width="10.85546875" customWidth="1"/>
    <col min="9" max="9" width="22.42578125" customWidth="1"/>
    <col min="10" max="10" width="16.5703125" customWidth="1"/>
  </cols>
  <sheetData>
    <row r="3" spans="1:10" ht="18.75" x14ac:dyDescent="0.3">
      <c r="A3" s="102" t="s">
        <v>100</v>
      </c>
      <c r="B3" s="102"/>
      <c r="C3" s="1"/>
      <c r="D3" s="100" t="s">
        <v>40</v>
      </c>
      <c r="E3" s="101"/>
      <c r="F3" s="101"/>
      <c r="G3" s="1"/>
      <c r="H3" s="1"/>
      <c r="I3" s="1"/>
      <c r="J3" s="1"/>
    </row>
    <row r="4" spans="1:10" ht="19.5" thickBot="1" x14ac:dyDescent="0.35">
      <c r="A4" s="1"/>
      <c r="B4" s="1"/>
      <c r="C4" s="1"/>
      <c r="D4" s="2" t="s">
        <v>0</v>
      </c>
      <c r="E4" s="1"/>
      <c r="F4" s="1"/>
      <c r="G4" s="1"/>
      <c r="H4" s="1"/>
      <c r="I4" s="1"/>
      <c r="J4" s="1"/>
    </row>
    <row r="5" spans="1:10" ht="63" x14ac:dyDescent="0.25">
      <c r="A5" s="3" t="s">
        <v>1</v>
      </c>
      <c r="B5" s="4" t="s">
        <v>5</v>
      </c>
      <c r="C5" s="4" t="s">
        <v>10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2</v>
      </c>
      <c r="I5" s="4" t="s">
        <v>3</v>
      </c>
      <c r="J5" s="4" t="s">
        <v>4</v>
      </c>
    </row>
    <row r="6" spans="1:10" ht="31.5" x14ac:dyDescent="0.25">
      <c r="A6" s="5"/>
      <c r="B6" s="6" t="s">
        <v>12</v>
      </c>
      <c r="C6" s="6" t="s">
        <v>13</v>
      </c>
      <c r="D6" s="6" t="s">
        <v>15</v>
      </c>
      <c r="E6" s="6" t="s">
        <v>14</v>
      </c>
      <c r="F6" s="6" t="s">
        <v>16</v>
      </c>
      <c r="G6" s="6" t="s">
        <v>15</v>
      </c>
      <c r="H6" s="6" t="s">
        <v>18</v>
      </c>
      <c r="I6" s="6" t="s">
        <v>17</v>
      </c>
      <c r="J6" s="6" t="s">
        <v>19</v>
      </c>
    </row>
    <row r="7" spans="1:10" ht="15.75" customHeight="1" x14ac:dyDescent="0.25">
      <c r="A7" s="7" t="s">
        <v>11</v>
      </c>
      <c r="B7" s="8">
        <v>40</v>
      </c>
      <c r="C7" s="8">
        <v>20</v>
      </c>
      <c r="D7" s="8">
        <v>7</v>
      </c>
      <c r="E7" s="8">
        <v>220</v>
      </c>
      <c r="F7" s="8">
        <v>185</v>
      </c>
      <c r="G7" s="8">
        <v>10</v>
      </c>
      <c r="H7" s="8">
        <v>576</v>
      </c>
      <c r="I7" s="8">
        <v>566</v>
      </c>
      <c r="J7" s="8">
        <f>I7+H7+33</f>
        <v>1175</v>
      </c>
    </row>
    <row r="8" spans="1:10" ht="16.5" customHeight="1" x14ac:dyDescent="0.25">
      <c r="A8" s="5" t="s">
        <v>51</v>
      </c>
      <c r="B8" s="6">
        <v>40</v>
      </c>
      <c r="C8" s="6">
        <v>20</v>
      </c>
      <c r="D8" s="6">
        <v>5</v>
      </c>
      <c r="E8" s="6">
        <v>220</v>
      </c>
      <c r="F8" s="6">
        <v>185</v>
      </c>
      <c r="G8" s="6">
        <v>5</v>
      </c>
      <c r="H8" s="6">
        <v>500</v>
      </c>
      <c r="I8" s="6">
        <v>460</v>
      </c>
      <c r="J8" s="6">
        <v>960</v>
      </c>
    </row>
    <row r="9" spans="1:10" ht="15.75" x14ac:dyDescent="0.25">
      <c r="A9" s="7" t="s">
        <v>20</v>
      </c>
      <c r="B9" s="8">
        <v>40</v>
      </c>
      <c r="C9" s="8">
        <v>20</v>
      </c>
      <c r="D9" s="8">
        <v>7</v>
      </c>
      <c r="E9" s="8">
        <v>290</v>
      </c>
      <c r="F9" s="8">
        <v>185</v>
      </c>
      <c r="G9" s="8">
        <v>10</v>
      </c>
      <c r="H9" s="8">
        <v>678</v>
      </c>
      <c r="I9" s="8">
        <v>771</v>
      </c>
      <c r="J9" s="8">
        <f>I9+H9+41</f>
        <v>1490</v>
      </c>
    </row>
    <row r="10" spans="1:10" ht="15.75" x14ac:dyDescent="0.25">
      <c r="A10" s="5" t="s">
        <v>21</v>
      </c>
      <c r="B10" s="6">
        <v>40</v>
      </c>
      <c r="C10" s="6">
        <v>20</v>
      </c>
      <c r="D10" s="6">
        <v>5</v>
      </c>
      <c r="E10" s="6">
        <v>290</v>
      </c>
      <c r="F10" s="6">
        <v>185</v>
      </c>
      <c r="G10" s="6">
        <v>5</v>
      </c>
      <c r="H10" s="11">
        <v>660</v>
      </c>
      <c r="I10" s="11">
        <v>610</v>
      </c>
      <c r="J10" s="11">
        <v>1270</v>
      </c>
    </row>
    <row r="11" spans="1:10" ht="15.75" x14ac:dyDescent="0.25">
      <c r="A11" s="12" t="s">
        <v>22</v>
      </c>
      <c r="B11" s="9">
        <v>40</v>
      </c>
      <c r="C11" s="9">
        <v>20</v>
      </c>
      <c r="D11" s="9">
        <v>3</v>
      </c>
      <c r="E11" s="9">
        <v>290</v>
      </c>
      <c r="F11" s="9">
        <v>185</v>
      </c>
      <c r="G11" s="9">
        <v>3</v>
      </c>
      <c r="H11" s="9">
        <v>370</v>
      </c>
      <c r="I11" s="9">
        <v>450</v>
      </c>
      <c r="J11" s="9">
        <v>820</v>
      </c>
    </row>
    <row r="12" spans="1:10" ht="15.75" x14ac:dyDescent="0.25">
      <c r="A12" s="13" t="s">
        <v>23</v>
      </c>
      <c r="B12" s="14">
        <v>40</v>
      </c>
      <c r="C12" s="14">
        <v>20</v>
      </c>
      <c r="D12" s="14">
        <v>7</v>
      </c>
      <c r="E12" s="14">
        <v>305</v>
      </c>
      <c r="F12" s="14">
        <v>185</v>
      </c>
      <c r="G12" s="14">
        <v>10</v>
      </c>
      <c r="H12" s="10">
        <v>700</v>
      </c>
      <c r="I12" s="10">
        <v>870</v>
      </c>
      <c r="J12" s="10">
        <f>I12+H12+43</f>
        <v>1613</v>
      </c>
    </row>
    <row r="13" spans="1:10" ht="15.75" x14ac:dyDescent="0.25">
      <c r="A13" s="12" t="s">
        <v>24</v>
      </c>
      <c r="B13" s="9">
        <v>40</v>
      </c>
      <c r="C13" s="9">
        <v>20</v>
      </c>
      <c r="D13" s="9">
        <v>5</v>
      </c>
      <c r="E13" s="9">
        <v>305</v>
      </c>
      <c r="F13" s="9">
        <v>185</v>
      </c>
      <c r="G13" s="9">
        <v>5</v>
      </c>
      <c r="H13" s="9">
        <v>705</v>
      </c>
      <c r="I13" s="9">
        <v>640</v>
      </c>
      <c r="J13" s="9">
        <v>1345</v>
      </c>
    </row>
    <row r="14" spans="1:10" ht="15.75" x14ac:dyDescent="0.25">
      <c r="A14" s="13" t="s">
        <v>25</v>
      </c>
      <c r="B14" s="14">
        <v>40</v>
      </c>
      <c r="C14" s="14">
        <v>20</v>
      </c>
      <c r="D14" s="14">
        <v>3</v>
      </c>
      <c r="E14" s="14">
        <v>305</v>
      </c>
      <c r="F14" s="14">
        <v>185</v>
      </c>
      <c r="G14" s="14">
        <v>3</v>
      </c>
      <c r="H14" s="10">
        <v>402</v>
      </c>
      <c r="I14" s="10">
        <v>476</v>
      </c>
      <c r="J14" s="10">
        <v>878</v>
      </c>
    </row>
    <row r="15" spans="1:10" ht="15.75" x14ac:dyDescent="0.25">
      <c r="A15" s="12" t="s">
        <v>26</v>
      </c>
      <c r="B15" s="9">
        <v>40</v>
      </c>
      <c r="C15" s="9">
        <v>20</v>
      </c>
      <c r="D15" s="9">
        <v>7</v>
      </c>
      <c r="E15" s="9">
        <v>335</v>
      </c>
      <c r="F15" s="9">
        <v>185</v>
      </c>
      <c r="G15" s="9">
        <v>10</v>
      </c>
      <c r="H15" s="9">
        <v>750</v>
      </c>
      <c r="I15" s="9">
        <v>944</v>
      </c>
      <c r="J15" s="9">
        <f>I15+H15+46</f>
        <v>1740</v>
      </c>
    </row>
    <row r="16" spans="1:10" ht="15.75" x14ac:dyDescent="0.25">
      <c r="A16" s="15" t="s">
        <v>27</v>
      </c>
      <c r="B16" s="16">
        <v>40</v>
      </c>
      <c r="C16" s="16">
        <v>20</v>
      </c>
      <c r="D16" s="16">
        <v>5</v>
      </c>
      <c r="E16" s="16">
        <v>335</v>
      </c>
      <c r="F16" s="16">
        <v>185</v>
      </c>
      <c r="G16" s="16">
        <v>5</v>
      </c>
      <c r="H16" s="16">
        <v>785</v>
      </c>
      <c r="I16" s="16">
        <v>705</v>
      </c>
      <c r="J16" s="16">
        <v>1490</v>
      </c>
    </row>
    <row r="17" spans="1:11" ht="15.75" x14ac:dyDescent="0.25">
      <c r="A17" s="12" t="s">
        <v>28</v>
      </c>
      <c r="B17" s="9">
        <v>40</v>
      </c>
      <c r="C17" s="9">
        <v>20</v>
      </c>
      <c r="D17" s="9">
        <v>3</v>
      </c>
      <c r="E17" s="9">
        <v>335</v>
      </c>
      <c r="F17" s="9">
        <v>185</v>
      </c>
      <c r="G17" s="9">
        <v>3</v>
      </c>
      <c r="H17" s="9">
        <v>450</v>
      </c>
      <c r="I17" s="9">
        <v>560</v>
      </c>
      <c r="J17" s="9">
        <v>1010</v>
      </c>
    </row>
    <row r="18" spans="1:11" ht="15.75" x14ac:dyDescent="0.25">
      <c r="A18" s="84" t="s">
        <v>29</v>
      </c>
      <c r="B18" s="85">
        <v>40</v>
      </c>
      <c r="C18" s="85">
        <v>20</v>
      </c>
      <c r="D18" s="85">
        <v>7</v>
      </c>
      <c r="E18" s="85">
        <v>415</v>
      </c>
      <c r="F18" s="85">
        <v>185</v>
      </c>
      <c r="G18" s="85">
        <v>10</v>
      </c>
      <c r="H18" s="85">
        <v>872</v>
      </c>
      <c r="I18" s="85">
        <v>1286</v>
      </c>
      <c r="J18" s="86">
        <f>I18+H18+54</f>
        <v>2212</v>
      </c>
    </row>
    <row r="19" spans="1:11" ht="15.75" x14ac:dyDescent="0.25">
      <c r="A19" s="17" t="s">
        <v>30</v>
      </c>
      <c r="B19" s="18">
        <v>40</v>
      </c>
      <c r="C19" s="18">
        <v>20</v>
      </c>
      <c r="D19" s="18">
        <v>5</v>
      </c>
      <c r="E19" s="18">
        <v>415</v>
      </c>
      <c r="F19" s="18">
        <v>185</v>
      </c>
      <c r="G19" s="18">
        <v>5</v>
      </c>
      <c r="H19" s="18">
        <v>940</v>
      </c>
      <c r="I19" s="18">
        <v>860</v>
      </c>
      <c r="J19" s="18">
        <v>1800</v>
      </c>
      <c r="K19" s="1"/>
    </row>
    <row r="20" spans="1:11" ht="15.75" x14ac:dyDescent="0.25">
      <c r="A20" s="19" t="s">
        <v>31</v>
      </c>
      <c r="B20" s="22">
        <v>40</v>
      </c>
      <c r="C20" s="22">
        <v>20</v>
      </c>
      <c r="D20" s="22">
        <v>3</v>
      </c>
      <c r="E20" s="22">
        <v>415</v>
      </c>
      <c r="F20" s="22">
        <v>185</v>
      </c>
      <c r="G20" s="22">
        <v>3</v>
      </c>
      <c r="H20" s="22">
        <v>546</v>
      </c>
      <c r="I20" s="22">
        <v>648</v>
      </c>
      <c r="J20" s="21">
        <v>1194</v>
      </c>
      <c r="K20" s="1"/>
    </row>
    <row r="21" spans="1:11" ht="15.75" x14ac:dyDescent="0.25">
      <c r="A21" s="20" t="s">
        <v>32</v>
      </c>
      <c r="B21" s="23">
        <v>40</v>
      </c>
      <c r="C21" s="24">
        <v>20</v>
      </c>
      <c r="D21" s="23">
        <v>7</v>
      </c>
      <c r="E21" s="24">
        <v>445</v>
      </c>
      <c r="F21" s="24">
        <v>185</v>
      </c>
      <c r="G21" s="24">
        <v>10</v>
      </c>
      <c r="H21" s="24">
        <v>921</v>
      </c>
      <c r="I21" s="24">
        <v>1360</v>
      </c>
      <c r="J21" s="28">
        <f>I21+H21+59</f>
        <v>2340</v>
      </c>
      <c r="K21" s="1"/>
    </row>
    <row r="22" spans="1:11" ht="15.75" x14ac:dyDescent="0.25">
      <c r="A22" s="19" t="s">
        <v>33</v>
      </c>
      <c r="B22" s="21">
        <v>40</v>
      </c>
      <c r="C22" s="22">
        <v>20</v>
      </c>
      <c r="D22" s="21">
        <v>5</v>
      </c>
      <c r="E22" s="22">
        <v>445</v>
      </c>
      <c r="F22" s="22">
        <v>185</v>
      </c>
      <c r="G22" s="22">
        <v>5</v>
      </c>
      <c r="H22" s="22">
        <v>1035</v>
      </c>
      <c r="I22" s="21">
        <v>945</v>
      </c>
      <c r="J22" s="22">
        <v>1980</v>
      </c>
      <c r="K22" s="1"/>
    </row>
    <row r="23" spans="1:11" ht="15.75" x14ac:dyDescent="0.25">
      <c r="A23" s="20" t="s">
        <v>34</v>
      </c>
      <c r="B23" s="23">
        <v>40</v>
      </c>
      <c r="C23" s="24">
        <v>20</v>
      </c>
      <c r="D23" s="24">
        <v>3</v>
      </c>
      <c r="E23" s="24">
        <v>445</v>
      </c>
      <c r="F23" s="24">
        <v>185</v>
      </c>
      <c r="G23" s="24">
        <v>3</v>
      </c>
      <c r="H23" s="24">
        <v>596</v>
      </c>
      <c r="I23" s="30">
        <v>698</v>
      </c>
      <c r="J23" s="24">
        <v>1294</v>
      </c>
      <c r="K23" s="1"/>
    </row>
    <row r="24" spans="1:11" ht="15.75" x14ac:dyDescent="0.25">
      <c r="A24" s="19" t="s">
        <v>35</v>
      </c>
      <c r="B24" s="21">
        <v>40</v>
      </c>
      <c r="C24" s="22">
        <v>20</v>
      </c>
      <c r="D24" s="21">
        <v>7</v>
      </c>
      <c r="E24" s="21">
        <v>550</v>
      </c>
      <c r="F24" s="22">
        <v>185</v>
      </c>
      <c r="G24" s="22">
        <v>10</v>
      </c>
      <c r="H24" s="22">
        <v>1080</v>
      </c>
      <c r="I24" s="22">
        <v>1562</v>
      </c>
      <c r="J24" s="22">
        <f>I24+H24+68</f>
        <v>2710</v>
      </c>
      <c r="K24" s="1"/>
    </row>
    <row r="25" spans="1:11" ht="15.75" x14ac:dyDescent="0.25">
      <c r="A25" s="20" t="s">
        <v>36</v>
      </c>
      <c r="B25" s="23">
        <v>40</v>
      </c>
      <c r="C25" s="24">
        <v>20</v>
      </c>
      <c r="D25" s="24">
        <v>5</v>
      </c>
      <c r="E25" s="23">
        <v>550</v>
      </c>
      <c r="F25" s="24">
        <v>185</v>
      </c>
      <c r="G25" s="24">
        <v>5</v>
      </c>
      <c r="H25" s="23">
        <v>1260</v>
      </c>
      <c r="I25" s="24">
        <v>1155</v>
      </c>
      <c r="J25" s="23">
        <v>2415</v>
      </c>
      <c r="K25" s="1"/>
    </row>
    <row r="26" spans="1:11" ht="15.75" x14ac:dyDescent="0.25">
      <c r="A26" s="19" t="s">
        <v>37</v>
      </c>
      <c r="B26" s="21">
        <v>40</v>
      </c>
      <c r="C26" s="22">
        <v>20</v>
      </c>
      <c r="D26" s="22">
        <v>3</v>
      </c>
      <c r="E26" s="21">
        <v>550</v>
      </c>
      <c r="F26" s="22">
        <v>185</v>
      </c>
      <c r="G26" s="25">
        <v>3</v>
      </c>
      <c r="H26" s="22">
        <v>725</v>
      </c>
      <c r="I26" s="31">
        <v>878</v>
      </c>
      <c r="J26" s="22">
        <v>1603</v>
      </c>
      <c r="K26" s="1"/>
    </row>
    <row r="27" spans="1:11" ht="15.75" x14ac:dyDescent="0.25">
      <c r="A27" s="20" t="s">
        <v>38</v>
      </c>
      <c r="B27" s="24">
        <v>40</v>
      </c>
      <c r="C27" s="24">
        <v>20</v>
      </c>
      <c r="D27" s="24">
        <v>2</v>
      </c>
      <c r="E27" s="24">
        <v>220</v>
      </c>
      <c r="F27" s="24">
        <v>185</v>
      </c>
      <c r="G27" s="24">
        <v>2</v>
      </c>
      <c r="H27" s="24">
        <v>202</v>
      </c>
      <c r="I27" s="24">
        <v>282</v>
      </c>
      <c r="J27" s="24">
        <v>484</v>
      </c>
    </row>
    <row r="28" spans="1:11" ht="15.75" x14ac:dyDescent="0.25">
      <c r="A28" s="19" t="s">
        <v>39</v>
      </c>
      <c r="B28" s="22">
        <v>40</v>
      </c>
      <c r="C28" s="22">
        <v>20</v>
      </c>
      <c r="D28" s="22">
        <v>2</v>
      </c>
      <c r="E28" s="22">
        <v>220</v>
      </c>
      <c r="F28" s="22">
        <v>185</v>
      </c>
      <c r="G28" s="22">
        <v>2</v>
      </c>
      <c r="H28" s="22">
        <v>202</v>
      </c>
      <c r="I28" s="21">
        <v>272</v>
      </c>
      <c r="J28" s="22">
        <v>474</v>
      </c>
    </row>
    <row r="31" spans="1:11" x14ac:dyDescent="0.25">
      <c r="J31" s="29"/>
    </row>
    <row r="32" spans="1:11" x14ac:dyDescent="0.25">
      <c r="H32" s="1" t="s">
        <v>41</v>
      </c>
    </row>
    <row r="34" spans="7:10" x14ac:dyDescent="0.25">
      <c r="G34" s="88"/>
      <c r="H34" s="89"/>
    </row>
    <row r="36" spans="7:10" x14ac:dyDescent="0.25">
      <c r="J36" s="1" t="s">
        <v>42</v>
      </c>
    </row>
    <row r="53" spans="7:10" ht="15.75" thickBot="1" x14ac:dyDescent="0.3"/>
    <row r="54" spans="7:10" ht="15" customHeight="1" x14ac:dyDescent="0.25">
      <c r="G54" s="98" t="s">
        <v>103</v>
      </c>
      <c r="H54" s="103"/>
      <c r="I54" s="104"/>
      <c r="J54" s="98" t="s">
        <v>105</v>
      </c>
    </row>
    <row r="55" spans="7:10" ht="15.75" customHeight="1" thickBot="1" x14ac:dyDescent="0.3">
      <c r="G55" s="99"/>
      <c r="H55" s="105"/>
      <c r="I55" s="106"/>
      <c r="J55" s="99"/>
    </row>
    <row r="56" spans="7:10" ht="15.75" thickBot="1" x14ac:dyDescent="0.3">
      <c r="G56" s="45" t="s">
        <v>43</v>
      </c>
      <c r="H56" s="113" t="s">
        <v>102</v>
      </c>
      <c r="I56" s="114"/>
      <c r="J56" s="45" t="s">
        <v>43</v>
      </c>
    </row>
    <row r="57" spans="7:10" ht="21.75" customHeight="1" thickBot="1" x14ac:dyDescent="0.3">
      <c r="G57" s="90" t="s">
        <v>63</v>
      </c>
      <c r="H57" s="87" t="s">
        <v>101</v>
      </c>
      <c r="I57" s="91" t="s">
        <v>107</v>
      </c>
      <c r="J57" s="90" t="s">
        <v>106</v>
      </c>
    </row>
    <row r="58" spans="7:10" ht="23.25" customHeight="1" thickBot="1" x14ac:dyDescent="0.3">
      <c r="G58" s="107" t="s">
        <v>68</v>
      </c>
      <c r="H58" s="109" t="s">
        <v>104</v>
      </c>
      <c r="I58" s="111" t="s">
        <v>108</v>
      </c>
      <c r="J58" s="90" t="s">
        <v>67</v>
      </c>
    </row>
    <row r="59" spans="7:10" ht="24" customHeight="1" thickBot="1" x14ac:dyDescent="0.3">
      <c r="G59" s="108"/>
      <c r="H59" s="110"/>
      <c r="I59" s="112"/>
      <c r="J59" s="90" t="s">
        <v>66</v>
      </c>
    </row>
    <row r="60" spans="7:10" x14ac:dyDescent="0.25">
      <c r="G60" s="92"/>
      <c r="H60" s="93"/>
      <c r="I60" s="93"/>
      <c r="J60" s="93"/>
    </row>
    <row r="61" spans="7:10" x14ac:dyDescent="0.25">
      <c r="G61" s="94"/>
      <c r="H61" s="95"/>
      <c r="I61" s="95"/>
      <c r="J61" s="95"/>
    </row>
    <row r="62" spans="7:10" x14ac:dyDescent="0.25">
      <c r="G62" s="94"/>
      <c r="H62" s="95"/>
      <c r="I62" s="95"/>
      <c r="J62" s="95"/>
    </row>
    <row r="63" spans="7:10" ht="15.75" thickBot="1" x14ac:dyDescent="0.3">
      <c r="G63" s="96"/>
      <c r="H63" s="97"/>
      <c r="I63" s="97"/>
      <c r="J63" s="97"/>
    </row>
  </sheetData>
  <mergeCells count="9">
    <mergeCell ref="G60:J63"/>
    <mergeCell ref="J54:J55"/>
    <mergeCell ref="D3:F3"/>
    <mergeCell ref="A3:B3"/>
    <mergeCell ref="G54:I55"/>
    <mergeCell ref="G58:G59"/>
    <mergeCell ref="H58:H59"/>
    <mergeCell ref="I58:I59"/>
    <mergeCell ref="H56:I5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5:I14"/>
  <sheetViews>
    <sheetView workbookViewId="0">
      <selection activeCell="F20" sqref="F20"/>
    </sheetView>
  </sheetViews>
  <sheetFormatPr baseColWidth="10" defaultRowHeight="15" x14ac:dyDescent="0.25"/>
  <cols>
    <col min="7" max="7" width="14.28515625" customWidth="1"/>
  </cols>
  <sheetData>
    <row r="5" spans="5:9" ht="15.75" thickBot="1" x14ac:dyDescent="0.3"/>
    <row r="6" spans="5:9" ht="16.5" customHeight="1" x14ac:dyDescent="0.25">
      <c r="E6" s="115" t="s">
        <v>52</v>
      </c>
      <c r="F6" s="122" t="s">
        <v>43</v>
      </c>
      <c r="G6" s="118" t="s">
        <v>53</v>
      </c>
      <c r="H6" s="120" t="s">
        <v>54</v>
      </c>
      <c r="I6" s="109" t="s">
        <v>55</v>
      </c>
    </row>
    <row r="7" spans="5:9" ht="57" customHeight="1" thickBot="1" x14ac:dyDescent="0.3">
      <c r="E7" s="116"/>
      <c r="F7" s="123"/>
      <c r="G7" s="119"/>
      <c r="H7" s="121"/>
      <c r="I7" s="110"/>
    </row>
    <row r="8" spans="5:9" ht="16.5" thickBot="1" x14ac:dyDescent="0.3">
      <c r="E8" s="116"/>
      <c r="F8" s="34" t="s">
        <v>44</v>
      </c>
      <c r="G8" s="35">
        <v>56</v>
      </c>
      <c r="H8" s="36">
        <v>12</v>
      </c>
      <c r="I8" s="40">
        <f>H8+G8</f>
        <v>68</v>
      </c>
    </row>
    <row r="9" spans="5:9" ht="16.5" thickBot="1" x14ac:dyDescent="0.3">
      <c r="E9" s="116"/>
      <c r="F9" s="26" t="s">
        <v>45</v>
      </c>
      <c r="G9" s="32">
        <v>45</v>
      </c>
      <c r="H9" s="33">
        <v>12</v>
      </c>
      <c r="I9" s="41">
        <f t="shared" ref="I9:I14" si="0">H9+G9</f>
        <v>57</v>
      </c>
    </row>
    <row r="10" spans="5:9" ht="16.5" thickBot="1" x14ac:dyDescent="0.3">
      <c r="E10" s="116"/>
      <c r="F10" s="27" t="s">
        <v>46</v>
      </c>
      <c r="G10" s="32">
        <v>42</v>
      </c>
      <c r="H10" s="33">
        <v>12</v>
      </c>
      <c r="I10" s="41">
        <f t="shared" si="0"/>
        <v>54</v>
      </c>
    </row>
    <row r="11" spans="5:9" ht="16.5" thickBot="1" x14ac:dyDescent="0.3">
      <c r="E11" s="116"/>
      <c r="F11" s="27" t="s">
        <v>47</v>
      </c>
      <c r="G11" s="32">
        <v>34</v>
      </c>
      <c r="H11" s="33">
        <v>12</v>
      </c>
      <c r="I11" s="41">
        <f t="shared" si="0"/>
        <v>46</v>
      </c>
    </row>
    <row r="12" spans="5:9" ht="16.5" thickBot="1" x14ac:dyDescent="0.3">
      <c r="E12" s="116"/>
      <c r="F12" s="26" t="s">
        <v>48</v>
      </c>
      <c r="G12" s="32">
        <v>31</v>
      </c>
      <c r="H12" s="33">
        <v>12</v>
      </c>
      <c r="I12" s="41">
        <f t="shared" si="0"/>
        <v>43</v>
      </c>
    </row>
    <row r="13" spans="5:9" ht="16.5" thickBot="1" x14ac:dyDescent="0.3">
      <c r="E13" s="116"/>
      <c r="F13" s="26" t="s">
        <v>49</v>
      </c>
      <c r="G13" s="32">
        <v>29</v>
      </c>
      <c r="H13" s="33">
        <v>12</v>
      </c>
      <c r="I13" s="41">
        <f t="shared" si="0"/>
        <v>41</v>
      </c>
    </row>
    <row r="14" spans="5:9" ht="16.5" thickBot="1" x14ac:dyDescent="0.3">
      <c r="E14" s="117"/>
      <c r="F14" s="37" t="s">
        <v>50</v>
      </c>
      <c r="G14" s="38">
        <v>21</v>
      </c>
      <c r="H14" s="39">
        <v>12</v>
      </c>
      <c r="I14" s="42">
        <f t="shared" si="0"/>
        <v>33</v>
      </c>
    </row>
  </sheetData>
  <mergeCells count="5">
    <mergeCell ref="E6:E14"/>
    <mergeCell ref="G6:G7"/>
    <mergeCell ref="H6:H7"/>
    <mergeCell ref="F6:F7"/>
    <mergeCell ref="I6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E18:K41"/>
  <sheetViews>
    <sheetView topLeftCell="C21" workbookViewId="0">
      <selection activeCell="J25" sqref="J25"/>
    </sheetView>
  </sheetViews>
  <sheetFormatPr baseColWidth="10" defaultRowHeight="15" x14ac:dyDescent="0.25"/>
  <cols>
    <col min="7" max="7" width="13.7109375" customWidth="1"/>
    <col min="8" max="8" width="11.28515625" customWidth="1"/>
  </cols>
  <sheetData>
    <row r="18" spans="5:11" ht="15.75" thickBot="1" x14ac:dyDescent="0.3"/>
    <row r="19" spans="5:11" ht="43.5" customHeight="1" thickBot="1" x14ac:dyDescent="0.3">
      <c r="E19" s="45" t="s">
        <v>43</v>
      </c>
      <c r="F19" s="45" t="s">
        <v>56</v>
      </c>
      <c r="G19" s="61" t="s">
        <v>58</v>
      </c>
      <c r="H19" s="45" t="s">
        <v>57</v>
      </c>
      <c r="I19" s="61" t="s">
        <v>59</v>
      </c>
    </row>
    <row r="20" spans="5:11" ht="15.75" x14ac:dyDescent="0.25">
      <c r="E20" s="44" t="s">
        <v>11</v>
      </c>
      <c r="F20" s="47">
        <v>576</v>
      </c>
      <c r="G20" s="47">
        <v>1195</v>
      </c>
      <c r="H20" s="49">
        <v>586</v>
      </c>
      <c r="I20" s="71">
        <v>33</v>
      </c>
    </row>
    <row r="21" spans="5:11" ht="15.75" x14ac:dyDescent="0.25">
      <c r="E21" s="5" t="s">
        <v>51</v>
      </c>
      <c r="F21" s="48">
        <v>500</v>
      </c>
      <c r="G21" s="48">
        <v>960</v>
      </c>
      <c r="H21" s="48">
        <v>460</v>
      </c>
      <c r="I21" s="67"/>
    </row>
    <row r="22" spans="5:11" ht="15.75" x14ac:dyDescent="0.25">
      <c r="E22" s="7" t="s">
        <v>20</v>
      </c>
      <c r="F22" s="49">
        <v>678</v>
      </c>
      <c r="G22" s="49">
        <v>1535</v>
      </c>
      <c r="H22" s="49">
        <v>816</v>
      </c>
      <c r="I22" s="46">
        <v>41</v>
      </c>
    </row>
    <row r="23" spans="5:11" ht="15.75" x14ac:dyDescent="0.25">
      <c r="E23" s="5" t="s">
        <v>21</v>
      </c>
      <c r="F23" s="50">
        <v>660</v>
      </c>
      <c r="G23" s="50">
        <v>1270</v>
      </c>
      <c r="H23" s="50">
        <v>610</v>
      </c>
      <c r="I23" s="67"/>
    </row>
    <row r="24" spans="5:11" ht="15.75" x14ac:dyDescent="0.25">
      <c r="E24" s="62" t="s">
        <v>22</v>
      </c>
      <c r="F24" s="52">
        <v>370</v>
      </c>
      <c r="G24" s="52">
        <v>820</v>
      </c>
      <c r="H24" s="52">
        <v>450</v>
      </c>
      <c r="I24" s="67"/>
      <c r="K24" s="29"/>
    </row>
    <row r="25" spans="5:11" ht="15.75" x14ac:dyDescent="0.25">
      <c r="E25" s="12" t="s">
        <v>23</v>
      </c>
      <c r="F25" s="51">
        <v>702</v>
      </c>
      <c r="G25" s="51">
        <v>1661</v>
      </c>
      <c r="H25" s="51">
        <v>916</v>
      </c>
      <c r="I25" s="55">
        <v>43</v>
      </c>
    </row>
    <row r="26" spans="5:11" ht="15.75" x14ac:dyDescent="0.25">
      <c r="E26" s="62" t="s">
        <v>24</v>
      </c>
      <c r="F26" s="52">
        <v>705</v>
      </c>
      <c r="G26" s="52">
        <v>1346</v>
      </c>
      <c r="H26" s="52">
        <v>640</v>
      </c>
      <c r="I26" s="67"/>
    </row>
    <row r="27" spans="5:11" ht="15.75" x14ac:dyDescent="0.25">
      <c r="E27" s="13" t="s">
        <v>25</v>
      </c>
      <c r="F27" s="52">
        <v>402</v>
      </c>
      <c r="G27" s="52">
        <v>878</v>
      </c>
      <c r="H27" s="52">
        <v>476</v>
      </c>
      <c r="I27" s="67"/>
    </row>
    <row r="28" spans="5:11" ht="15.75" x14ac:dyDescent="0.25">
      <c r="E28" s="12" t="s">
        <v>26</v>
      </c>
      <c r="F28" s="51">
        <v>750</v>
      </c>
      <c r="G28" s="51">
        <v>1770</v>
      </c>
      <c r="H28" s="51">
        <v>974</v>
      </c>
      <c r="I28" s="46">
        <v>46</v>
      </c>
    </row>
    <row r="29" spans="5:11" ht="15.75" x14ac:dyDescent="0.25">
      <c r="E29" s="15" t="s">
        <v>27</v>
      </c>
      <c r="F29" s="53">
        <v>785</v>
      </c>
      <c r="G29" s="53">
        <v>1490</v>
      </c>
      <c r="H29" s="53">
        <v>705</v>
      </c>
      <c r="I29" s="67"/>
    </row>
    <row r="30" spans="5:11" ht="15.75" x14ac:dyDescent="0.25">
      <c r="E30" s="62" t="s">
        <v>28</v>
      </c>
      <c r="F30" s="52">
        <v>450</v>
      </c>
      <c r="G30" s="52">
        <v>1010</v>
      </c>
      <c r="H30" s="52">
        <v>560</v>
      </c>
      <c r="I30" s="67"/>
    </row>
    <row r="31" spans="5:11" ht="15.75" x14ac:dyDescent="0.25">
      <c r="E31" s="68" t="s">
        <v>29</v>
      </c>
      <c r="F31" s="69">
        <v>872</v>
      </c>
      <c r="G31" s="70">
        <v>2212</v>
      </c>
      <c r="H31" s="69">
        <v>1286</v>
      </c>
      <c r="I31" s="55">
        <v>54</v>
      </c>
    </row>
    <row r="32" spans="5:11" ht="15.75" x14ac:dyDescent="0.25">
      <c r="E32" s="15" t="s">
        <v>30</v>
      </c>
      <c r="F32" s="53">
        <v>940</v>
      </c>
      <c r="G32" s="53">
        <v>1800</v>
      </c>
      <c r="H32" s="53">
        <v>860</v>
      </c>
      <c r="I32" s="67"/>
    </row>
    <row r="33" spans="5:9" ht="15.75" x14ac:dyDescent="0.25">
      <c r="E33" s="19" t="s">
        <v>31</v>
      </c>
      <c r="F33" s="54">
        <v>546</v>
      </c>
      <c r="G33" s="56">
        <v>1194</v>
      </c>
      <c r="H33" s="58">
        <v>648</v>
      </c>
      <c r="I33" s="67"/>
    </row>
    <row r="34" spans="5:9" ht="15.75" x14ac:dyDescent="0.25">
      <c r="E34" s="20" t="s">
        <v>32</v>
      </c>
      <c r="F34" s="55">
        <v>922</v>
      </c>
      <c r="G34" s="57">
        <v>2433</v>
      </c>
      <c r="H34" s="59">
        <v>1454</v>
      </c>
      <c r="I34" s="46">
        <v>57</v>
      </c>
    </row>
    <row r="35" spans="5:9" ht="15.75" x14ac:dyDescent="0.25">
      <c r="E35" s="19" t="s">
        <v>33</v>
      </c>
      <c r="F35" s="54">
        <v>1035</v>
      </c>
      <c r="G35" s="58">
        <v>1980</v>
      </c>
      <c r="H35" s="56">
        <v>945</v>
      </c>
      <c r="I35" s="67"/>
    </row>
    <row r="36" spans="5:9" ht="15.75" x14ac:dyDescent="0.25">
      <c r="E36" s="19" t="s">
        <v>34</v>
      </c>
      <c r="F36" s="63">
        <v>596</v>
      </c>
      <c r="G36" s="64">
        <v>1294</v>
      </c>
      <c r="H36" s="65">
        <v>698</v>
      </c>
      <c r="I36" s="67"/>
    </row>
    <row r="37" spans="5:9" ht="15.75" x14ac:dyDescent="0.25">
      <c r="E37" s="20" t="s">
        <v>35</v>
      </c>
      <c r="F37" s="55">
        <v>1080</v>
      </c>
      <c r="G37" s="59">
        <v>2768</v>
      </c>
      <c r="H37" s="59">
        <v>1620</v>
      </c>
      <c r="I37" s="55">
        <v>68</v>
      </c>
    </row>
    <row r="38" spans="5:9" ht="15.75" x14ac:dyDescent="0.25">
      <c r="E38" s="19" t="s">
        <v>36</v>
      </c>
      <c r="F38" s="66">
        <v>1260</v>
      </c>
      <c r="G38" s="52">
        <v>2415</v>
      </c>
      <c r="H38" s="64">
        <v>1155</v>
      </c>
      <c r="I38" s="67"/>
    </row>
    <row r="39" spans="5:9" ht="15.75" x14ac:dyDescent="0.25">
      <c r="E39" s="19" t="s">
        <v>37</v>
      </c>
      <c r="F39" s="54">
        <v>725</v>
      </c>
      <c r="G39" s="58">
        <v>1603</v>
      </c>
      <c r="H39" s="60">
        <v>878</v>
      </c>
      <c r="I39" s="67"/>
    </row>
    <row r="40" spans="5:9" ht="15.75" x14ac:dyDescent="0.25">
      <c r="E40" s="20" t="s">
        <v>38</v>
      </c>
      <c r="F40" s="55">
        <v>202</v>
      </c>
      <c r="G40" s="59">
        <v>484</v>
      </c>
      <c r="H40" s="59">
        <v>282</v>
      </c>
      <c r="I40" s="67"/>
    </row>
    <row r="41" spans="5:9" ht="15.75" x14ac:dyDescent="0.25">
      <c r="E41" s="19" t="s">
        <v>39</v>
      </c>
      <c r="F41" s="54">
        <v>202</v>
      </c>
      <c r="G41" s="58">
        <v>474</v>
      </c>
      <c r="H41" s="56">
        <v>272</v>
      </c>
      <c r="I41" s="67"/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N62"/>
  <sheetViews>
    <sheetView zoomScale="110" zoomScaleNormal="110" workbookViewId="0">
      <selection activeCell="J38" sqref="J38"/>
    </sheetView>
  </sheetViews>
  <sheetFormatPr baseColWidth="10" defaultRowHeight="15" x14ac:dyDescent="0.25"/>
  <cols>
    <col min="2" max="2" width="9.85546875" customWidth="1"/>
    <col min="3" max="3" width="9.7109375" customWidth="1"/>
    <col min="4" max="4" width="10.140625" style="1" customWidth="1"/>
    <col min="5" max="5" width="11.140625" customWidth="1"/>
    <col min="6" max="6" width="13" customWidth="1"/>
    <col min="7" max="7" width="10.7109375" customWidth="1"/>
    <col min="8" max="8" width="4.28515625" customWidth="1"/>
    <col min="9" max="9" width="9.85546875" style="1" customWidth="1"/>
    <col min="10" max="10" width="9.7109375" style="1" customWidth="1"/>
    <col min="11" max="11" width="10.140625" style="1" customWidth="1"/>
    <col min="12" max="12" width="11.140625" style="1" customWidth="1"/>
    <col min="13" max="13" width="13" style="1" customWidth="1"/>
    <col min="14" max="14" width="10.7109375" style="1" customWidth="1"/>
    <col min="15" max="15" width="5.28515625" customWidth="1"/>
  </cols>
  <sheetData>
    <row r="2" spans="2:14" ht="15.75" thickBot="1" x14ac:dyDescent="0.3"/>
    <row r="3" spans="2:14" ht="24" customHeight="1" thickBot="1" x14ac:dyDescent="0.3">
      <c r="B3" s="154"/>
      <c r="C3" s="150" t="s">
        <v>86</v>
      </c>
      <c r="D3" s="157"/>
      <c r="E3" s="151"/>
      <c r="F3" s="45" t="s">
        <v>61</v>
      </c>
      <c r="G3" s="74"/>
      <c r="I3" s="154"/>
      <c r="J3" s="150" t="s">
        <v>87</v>
      </c>
      <c r="K3" s="157"/>
      <c r="L3" s="151"/>
      <c r="M3" s="45" t="s">
        <v>61</v>
      </c>
      <c r="N3" s="74"/>
    </row>
    <row r="4" spans="2:14" ht="21" customHeight="1" thickBot="1" x14ac:dyDescent="0.3">
      <c r="B4" s="155"/>
      <c r="C4" s="152"/>
      <c r="D4" s="158"/>
      <c r="E4" s="153"/>
      <c r="F4" s="43" t="s">
        <v>74</v>
      </c>
      <c r="G4" s="72"/>
      <c r="I4" s="155"/>
      <c r="J4" s="152"/>
      <c r="K4" s="158"/>
      <c r="L4" s="153"/>
      <c r="M4" s="73" t="s">
        <v>74</v>
      </c>
      <c r="N4" s="72"/>
    </row>
    <row r="5" spans="2:14" ht="15" customHeight="1" x14ac:dyDescent="0.25">
      <c r="B5" s="155"/>
      <c r="C5" s="159" t="s">
        <v>60</v>
      </c>
      <c r="D5" s="160"/>
      <c r="E5" s="161"/>
      <c r="F5" s="165" t="s">
        <v>75</v>
      </c>
      <c r="G5" s="154"/>
      <c r="I5" s="155"/>
      <c r="J5" s="159" t="s">
        <v>60</v>
      </c>
      <c r="K5" s="160"/>
      <c r="L5" s="161"/>
      <c r="M5" s="165" t="s">
        <v>75</v>
      </c>
      <c r="N5" s="154"/>
    </row>
    <row r="6" spans="2:14" ht="15.75" customHeight="1" thickBot="1" x14ac:dyDescent="0.3">
      <c r="B6" s="156"/>
      <c r="C6" s="162"/>
      <c r="D6" s="163"/>
      <c r="E6" s="164"/>
      <c r="F6" s="166"/>
      <c r="G6" s="156"/>
      <c r="I6" s="156"/>
      <c r="J6" s="162"/>
      <c r="K6" s="163"/>
      <c r="L6" s="164"/>
      <c r="M6" s="166"/>
      <c r="N6" s="156"/>
    </row>
    <row r="7" spans="2:14" x14ac:dyDescent="0.25">
      <c r="B7" s="144" t="s">
        <v>76</v>
      </c>
      <c r="C7" s="144"/>
      <c r="D7" s="144"/>
      <c r="E7" s="144"/>
      <c r="F7" s="144"/>
      <c r="G7" s="144"/>
      <c r="I7" s="144" t="s">
        <v>76</v>
      </c>
      <c r="J7" s="144"/>
      <c r="K7" s="144"/>
      <c r="L7" s="144"/>
      <c r="M7" s="144"/>
      <c r="N7" s="144"/>
    </row>
    <row r="8" spans="2:14" ht="15.75" thickBot="1" x14ac:dyDescent="0.3">
      <c r="B8" s="145"/>
      <c r="C8" s="145"/>
      <c r="D8" s="145"/>
      <c r="E8" s="145"/>
      <c r="F8" s="145"/>
      <c r="G8" s="145"/>
      <c r="I8" s="145"/>
      <c r="J8" s="145"/>
      <c r="K8" s="145"/>
      <c r="L8" s="145"/>
      <c r="M8" s="145"/>
      <c r="N8" s="145"/>
    </row>
    <row r="9" spans="2:14" x14ac:dyDescent="0.25">
      <c r="B9" s="146" t="s">
        <v>43</v>
      </c>
      <c r="C9" s="147"/>
      <c r="D9" s="125" t="s">
        <v>77</v>
      </c>
      <c r="E9" s="126"/>
      <c r="F9" s="150" t="s">
        <v>97</v>
      </c>
      <c r="G9" s="151"/>
      <c r="I9" s="146" t="s">
        <v>43</v>
      </c>
      <c r="J9" s="147"/>
      <c r="K9" s="125" t="s">
        <v>77</v>
      </c>
      <c r="L9" s="126"/>
      <c r="M9" s="150" t="s">
        <v>98</v>
      </c>
      <c r="N9" s="151"/>
    </row>
    <row r="10" spans="2:14" ht="15.75" thickBot="1" x14ac:dyDescent="0.3">
      <c r="B10" s="148"/>
      <c r="C10" s="149"/>
      <c r="D10" s="128"/>
      <c r="E10" s="129"/>
      <c r="F10" s="152"/>
      <c r="G10" s="153"/>
      <c r="I10" s="148"/>
      <c r="J10" s="149"/>
      <c r="K10" s="128"/>
      <c r="L10" s="129"/>
      <c r="M10" s="152"/>
      <c r="N10" s="153"/>
    </row>
    <row r="11" spans="2:14" ht="15" customHeight="1" x14ac:dyDescent="0.25">
      <c r="B11" s="98" t="s">
        <v>62</v>
      </c>
      <c r="C11" s="104"/>
      <c r="D11" s="98">
        <v>1285</v>
      </c>
      <c r="E11" s="104"/>
      <c r="F11" s="98">
        <v>1255</v>
      </c>
      <c r="G11" s="104"/>
      <c r="I11" s="98" t="s">
        <v>79</v>
      </c>
      <c r="J11" s="104"/>
      <c r="K11" s="98">
        <v>1035</v>
      </c>
      <c r="L11" s="104"/>
      <c r="M11" s="98">
        <v>1005</v>
      </c>
      <c r="N11" s="104"/>
    </row>
    <row r="12" spans="2:14" ht="15.75" customHeight="1" x14ac:dyDescent="0.25">
      <c r="B12" s="140"/>
      <c r="C12" s="141"/>
      <c r="D12" s="140"/>
      <c r="E12" s="141"/>
      <c r="F12" s="140"/>
      <c r="G12" s="141"/>
      <c r="I12" s="140"/>
      <c r="J12" s="141"/>
      <c r="K12" s="140"/>
      <c r="L12" s="141"/>
      <c r="M12" s="140"/>
      <c r="N12" s="141"/>
    </row>
    <row r="13" spans="2:14" ht="15" customHeight="1" x14ac:dyDescent="0.25">
      <c r="B13" s="142" t="s">
        <v>63</v>
      </c>
      <c r="C13" s="143"/>
      <c r="D13" s="142">
        <v>1655</v>
      </c>
      <c r="E13" s="143"/>
      <c r="F13" s="142">
        <v>1625</v>
      </c>
      <c r="G13" s="143"/>
      <c r="I13" s="142" t="s">
        <v>80</v>
      </c>
      <c r="J13" s="143"/>
      <c r="K13" s="142">
        <v>1365</v>
      </c>
      <c r="L13" s="143"/>
      <c r="M13" s="142">
        <v>1335</v>
      </c>
      <c r="N13" s="143"/>
    </row>
    <row r="14" spans="2:14" ht="15" customHeight="1" x14ac:dyDescent="0.25">
      <c r="B14" s="140"/>
      <c r="C14" s="141"/>
      <c r="D14" s="140"/>
      <c r="E14" s="141"/>
      <c r="F14" s="140"/>
      <c r="G14" s="141"/>
      <c r="I14" s="140"/>
      <c r="J14" s="141"/>
      <c r="K14" s="140"/>
      <c r="L14" s="141"/>
      <c r="M14" s="140"/>
      <c r="N14" s="141"/>
    </row>
    <row r="15" spans="2:14" ht="15" customHeight="1" x14ac:dyDescent="0.25">
      <c r="B15" s="142" t="s">
        <v>64</v>
      </c>
      <c r="C15" s="143"/>
      <c r="D15" s="142">
        <v>1795</v>
      </c>
      <c r="E15" s="143"/>
      <c r="F15" s="142">
        <v>1765</v>
      </c>
      <c r="G15" s="143"/>
      <c r="I15" s="142" t="s">
        <v>81</v>
      </c>
      <c r="J15" s="143"/>
      <c r="K15" s="142">
        <v>1445</v>
      </c>
      <c r="L15" s="143"/>
      <c r="M15" s="142">
        <v>1415</v>
      </c>
      <c r="N15" s="143"/>
    </row>
    <row r="16" spans="2:14" ht="15" customHeight="1" x14ac:dyDescent="0.25">
      <c r="B16" s="140"/>
      <c r="C16" s="141"/>
      <c r="D16" s="140"/>
      <c r="E16" s="141"/>
      <c r="F16" s="140"/>
      <c r="G16" s="141"/>
      <c r="I16" s="140"/>
      <c r="J16" s="141"/>
      <c r="K16" s="140"/>
      <c r="L16" s="141"/>
      <c r="M16" s="140"/>
      <c r="N16" s="141"/>
    </row>
    <row r="17" spans="2:14" ht="15" customHeight="1" x14ac:dyDescent="0.25">
      <c r="B17" s="142" t="s">
        <v>65</v>
      </c>
      <c r="C17" s="143"/>
      <c r="D17" s="142">
        <v>1910</v>
      </c>
      <c r="E17" s="143"/>
      <c r="F17" s="142">
        <v>1880</v>
      </c>
      <c r="G17" s="143"/>
      <c r="I17" s="142" t="s">
        <v>82</v>
      </c>
      <c r="J17" s="143"/>
      <c r="K17" s="142">
        <v>1595</v>
      </c>
      <c r="L17" s="143"/>
      <c r="M17" s="142">
        <v>1565</v>
      </c>
      <c r="N17" s="143"/>
    </row>
    <row r="18" spans="2:14" ht="15" customHeight="1" x14ac:dyDescent="0.25">
      <c r="B18" s="140"/>
      <c r="C18" s="141"/>
      <c r="D18" s="140"/>
      <c r="E18" s="141"/>
      <c r="F18" s="140"/>
      <c r="G18" s="141"/>
      <c r="I18" s="140"/>
      <c r="J18" s="141"/>
      <c r="K18" s="140"/>
      <c r="L18" s="141"/>
      <c r="M18" s="140"/>
      <c r="N18" s="141"/>
    </row>
    <row r="19" spans="2:14" ht="15" customHeight="1" x14ac:dyDescent="0.25">
      <c r="B19" s="142" t="s">
        <v>66</v>
      </c>
      <c r="C19" s="143"/>
      <c r="D19" s="142">
        <v>2395</v>
      </c>
      <c r="E19" s="143"/>
      <c r="F19" s="142">
        <v>2365</v>
      </c>
      <c r="G19" s="143"/>
      <c r="I19" s="142" t="s">
        <v>83</v>
      </c>
      <c r="J19" s="143"/>
      <c r="K19" s="142">
        <v>1930</v>
      </c>
      <c r="L19" s="143"/>
      <c r="M19" s="142">
        <v>1900</v>
      </c>
      <c r="N19" s="143"/>
    </row>
    <row r="20" spans="2:14" ht="15" customHeight="1" x14ac:dyDescent="0.25">
      <c r="B20" s="140"/>
      <c r="C20" s="141"/>
      <c r="D20" s="140"/>
      <c r="E20" s="141"/>
      <c r="F20" s="140"/>
      <c r="G20" s="141"/>
      <c r="I20" s="140"/>
      <c r="J20" s="141"/>
      <c r="K20" s="140"/>
      <c r="L20" s="141"/>
      <c r="M20" s="140"/>
      <c r="N20" s="141"/>
    </row>
    <row r="21" spans="2:14" ht="15" customHeight="1" x14ac:dyDescent="0.25">
      <c r="B21" s="142" t="s">
        <v>67</v>
      </c>
      <c r="C21" s="143"/>
      <c r="D21" s="142">
        <v>2635</v>
      </c>
      <c r="E21" s="143"/>
      <c r="F21" s="142">
        <v>2605</v>
      </c>
      <c r="G21" s="143"/>
      <c r="I21" s="142" t="s">
        <v>84</v>
      </c>
      <c r="J21" s="143"/>
      <c r="K21" s="142">
        <v>2120</v>
      </c>
      <c r="L21" s="143"/>
      <c r="M21" s="142">
        <v>2090</v>
      </c>
      <c r="N21" s="143"/>
    </row>
    <row r="22" spans="2:14" ht="15" customHeight="1" x14ac:dyDescent="0.25">
      <c r="B22" s="140"/>
      <c r="C22" s="141"/>
      <c r="D22" s="140"/>
      <c r="E22" s="141"/>
      <c r="F22" s="140"/>
      <c r="G22" s="141"/>
      <c r="I22" s="140"/>
      <c r="J22" s="141"/>
      <c r="K22" s="140"/>
      <c r="L22" s="141"/>
      <c r="M22" s="140"/>
      <c r="N22" s="141"/>
    </row>
    <row r="23" spans="2:14" ht="15" customHeight="1" x14ac:dyDescent="0.25">
      <c r="B23" s="142" t="s">
        <v>68</v>
      </c>
      <c r="C23" s="143"/>
      <c r="D23" s="142">
        <v>2995</v>
      </c>
      <c r="E23" s="143"/>
      <c r="F23" s="142">
        <v>2965</v>
      </c>
      <c r="G23" s="143"/>
      <c r="I23" s="138" t="s">
        <v>85</v>
      </c>
      <c r="J23" s="139"/>
      <c r="K23" s="142">
        <v>2580</v>
      </c>
      <c r="L23" s="143"/>
      <c r="M23" s="142">
        <v>2550</v>
      </c>
      <c r="N23" s="143"/>
    </row>
    <row r="24" spans="2:14" ht="15.75" customHeight="1" thickBot="1" x14ac:dyDescent="0.3">
      <c r="B24" s="99"/>
      <c r="C24" s="106"/>
      <c r="D24" s="99"/>
      <c r="E24" s="106"/>
      <c r="F24" s="99"/>
      <c r="G24" s="106"/>
      <c r="I24" s="140"/>
      <c r="J24" s="141"/>
      <c r="K24" s="99"/>
      <c r="L24" s="106"/>
      <c r="M24" s="99"/>
      <c r="N24" s="106"/>
    </row>
    <row r="25" spans="2:14" x14ac:dyDescent="0.25">
      <c r="B25" s="124" t="s">
        <v>78</v>
      </c>
      <c r="C25" s="125"/>
      <c r="D25" s="125"/>
      <c r="E25" s="125"/>
      <c r="F25" s="125"/>
      <c r="G25" s="126"/>
      <c r="I25" s="124" t="s">
        <v>78</v>
      </c>
      <c r="J25" s="125"/>
      <c r="K25" s="125"/>
      <c r="L25" s="125"/>
      <c r="M25" s="125"/>
      <c r="N25" s="126"/>
    </row>
    <row r="26" spans="2:14" ht="15.75" thickBot="1" x14ac:dyDescent="0.3">
      <c r="B26" s="127"/>
      <c r="C26" s="128"/>
      <c r="D26" s="128"/>
      <c r="E26" s="128"/>
      <c r="F26" s="128"/>
      <c r="G26" s="129"/>
      <c r="I26" s="127"/>
      <c r="J26" s="128"/>
      <c r="K26" s="128"/>
      <c r="L26" s="128"/>
      <c r="M26" s="128"/>
      <c r="N26" s="129"/>
    </row>
    <row r="27" spans="2:14" ht="15.75" thickBot="1" x14ac:dyDescent="0.3">
      <c r="B27" s="93"/>
      <c r="C27" s="93"/>
      <c r="D27" s="93"/>
      <c r="E27" s="93"/>
      <c r="F27" s="93"/>
      <c r="G27" s="93"/>
      <c r="I27" s="93"/>
      <c r="J27" s="93"/>
      <c r="K27" s="93"/>
      <c r="L27" s="93"/>
      <c r="M27" s="93"/>
      <c r="N27" s="93"/>
    </row>
    <row r="28" spans="2:14" x14ac:dyDescent="0.25">
      <c r="B28" s="130" t="s">
        <v>69</v>
      </c>
      <c r="C28" s="131"/>
      <c r="D28" s="132"/>
      <c r="E28" s="75" t="s">
        <v>71</v>
      </c>
      <c r="F28" s="76" t="s">
        <v>72</v>
      </c>
      <c r="G28" s="83" t="s">
        <v>73</v>
      </c>
      <c r="I28" s="130" t="s">
        <v>69</v>
      </c>
      <c r="J28" s="131"/>
      <c r="K28" s="132"/>
      <c r="L28" s="75" t="s">
        <v>71</v>
      </c>
      <c r="M28" s="76" t="s">
        <v>72</v>
      </c>
      <c r="N28" s="83" t="s">
        <v>73</v>
      </c>
    </row>
    <row r="29" spans="2:14" ht="20.25" customHeight="1" x14ac:dyDescent="0.25">
      <c r="B29" s="133"/>
      <c r="C29" s="134"/>
      <c r="D29" s="135"/>
      <c r="E29" s="77"/>
      <c r="F29" s="78"/>
      <c r="G29" s="79"/>
      <c r="I29" s="133"/>
      <c r="J29" s="134"/>
      <c r="K29" s="135"/>
      <c r="L29" s="77"/>
      <c r="M29" s="78"/>
      <c r="N29" s="79"/>
    </row>
    <row r="30" spans="2:14" ht="24.75" customHeight="1" thickBot="1" x14ac:dyDescent="0.3">
      <c r="B30" s="136" t="s">
        <v>70</v>
      </c>
      <c r="C30" s="137"/>
      <c r="D30" s="137"/>
      <c r="E30" s="80"/>
      <c r="F30" s="81"/>
      <c r="G30" s="82"/>
      <c r="I30" s="136" t="s">
        <v>70</v>
      </c>
      <c r="J30" s="137"/>
      <c r="K30" s="137"/>
      <c r="L30" s="80"/>
      <c r="M30" s="81"/>
      <c r="N30" s="82"/>
    </row>
    <row r="32" spans="2:14" ht="15.75" thickBot="1" x14ac:dyDescent="0.3"/>
    <row r="33" spans="2:7" ht="15.75" thickBot="1" x14ac:dyDescent="0.3">
      <c r="B33" s="154"/>
      <c r="C33" s="150" t="s">
        <v>88</v>
      </c>
      <c r="D33" s="157"/>
      <c r="E33" s="151"/>
      <c r="F33" s="45" t="s">
        <v>61</v>
      </c>
      <c r="G33" s="74"/>
    </row>
    <row r="34" spans="2:7" ht="16.5" thickBot="1" x14ac:dyDescent="0.3">
      <c r="B34" s="155"/>
      <c r="C34" s="152"/>
      <c r="D34" s="158"/>
      <c r="E34" s="153"/>
      <c r="F34" s="73" t="s">
        <v>74</v>
      </c>
      <c r="G34" s="72"/>
    </row>
    <row r="35" spans="2:7" x14ac:dyDescent="0.25">
      <c r="B35" s="155"/>
      <c r="C35" s="159" t="s">
        <v>60</v>
      </c>
      <c r="D35" s="160"/>
      <c r="E35" s="161"/>
      <c r="F35" s="165" t="s">
        <v>75</v>
      </c>
      <c r="G35" s="154"/>
    </row>
    <row r="36" spans="2:7" ht="15.75" thickBot="1" x14ac:dyDescent="0.3">
      <c r="B36" s="156"/>
      <c r="C36" s="162"/>
      <c r="D36" s="163"/>
      <c r="E36" s="164"/>
      <c r="F36" s="166"/>
      <c r="G36" s="156"/>
    </row>
    <row r="37" spans="2:7" x14ac:dyDescent="0.25">
      <c r="B37" s="144" t="s">
        <v>76</v>
      </c>
      <c r="C37" s="144"/>
      <c r="D37" s="144"/>
      <c r="E37" s="144"/>
      <c r="F37" s="144"/>
      <c r="G37" s="144"/>
    </row>
    <row r="38" spans="2:7" ht="15.75" thickBot="1" x14ac:dyDescent="0.3">
      <c r="B38" s="145"/>
      <c r="C38" s="145"/>
      <c r="D38" s="145"/>
      <c r="E38" s="145"/>
      <c r="F38" s="145"/>
      <c r="G38" s="145"/>
    </row>
    <row r="39" spans="2:7" x14ac:dyDescent="0.25">
      <c r="B39" s="146" t="s">
        <v>43</v>
      </c>
      <c r="C39" s="147"/>
      <c r="D39" s="125" t="s">
        <v>77</v>
      </c>
      <c r="E39" s="126"/>
      <c r="F39" s="150" t="s">
        <v>99</v>
      </c>
      <c r="G39" s="151"/>
    </row>
    <row r="40" spans="2:7" ht="15.75" thickBot="1" x14ac:dyDescent="0.3">
      <c r="B40" s="148"/>
      <c r="C40" s="149"/>
      <c r="D40" s="128"/>
      <c r="E40" s="129"/>
      <c r="F40" s="152"/>
      <c r="G40" s="153"/>
    </row>
    <row r="41" spans="2:7" x14ac:dyDescent="0.25">
      <c r="B41" s="98" t="s">
        <v>89</v>
      </c>
      <c r="C41" s="104"/>
      <c r="D41" s="98">
        <v>895</v>
      </c>
      <c r="E41" s="104"/>
      <c r="F41" s="98">
        <v>865</v>
      </c>
      <c r="G41" s="104"/>
    </row>
    <row r="42" spans="2:7" x14ac:dyDescent="0.25">
      <c r="B42" s="140"/>
      <c r="C42" s="141"/>
      <c r="D42" s="140"/>
      <c r="E42" s="141"/>
      <c r="F42" s="140"/>
      <c r="G42" s="141"/>
    </row>
    <row r="43" spans="2:7" ht="15" customHeight="1" x14ac:dyDescent="0.25">
      <c r="B43" s="138" t="s">
        <v>90</v>
      </c>
      <c r="C43" s="139"/>
      <c r="D43" s="138">
        <v>955</v>
      </c>
      <c r="E43" s="139"/>
      <c r="F43" s="138">
        <v>925</v>
      </c>
      <c r="G43" s="139"/>
    </row>
    <row r="44" spans="2:7" ht="15.75" customHeight="1" x14ac:dyDescent="0.25">
      <c r="B44" s="140"/>
      <c r="C44" s="141"/>
      <c r="D44" s="140"/>
      <c r="E44" s="141"/>
      <c r="F44" s="140"/>
      <c r="G44" s="141"/>
    </row>
    <row r="45" spans="2:7" ht="15" customHeight="1" x14ac:dyDescent="0.25">
      <c r="B45" s="138" t="s">
        <v>91</v>
      </c>
      <c r="C45" s="139"/>
      <c r="D45" s="138">
        <v>1100</v>
      </c>
      <c r="E45" s="139"/>
      <c r="F45" s="138">
        <v>1070</v>
      </c>
      <c r="G45" s="139"/>
    </row>
    <row r="46" spans="2:7" ht="15.75" customHeight="1" x14ac:dyDescent="0.25">
      <c r="B46" s="140"/>
      <c r="C46" s="141"/>
      <c r="D46" s="140"/>
      <c r="E46" s="141"/>
      <c r="F46" s="140"/>
      <c r="G46" s="141"/>
    </row>
    <row r="47" spans="2:7" ht="15" customHeight="1" x14ac:dyDescent="0.25">
      <c r="B47" s="138" t="s">
        <v>92</v>
      </c>
      <c r="C47" s="139"/>
      <c r="D47" s="138">
        <v>1295</v>
      </c>
      <c r="E47" s="139"/>
      <c r="F47" s="138">
        <v>1265</v>
      </c>
      <c r="G47" s="139"/>
    </row>
    <row r="48" spans="2:7" ht="15.75" customHeight="1" x14ac:dyDescent="0.25">
      <c r="B48" s="140"/>
      <c r="C48" s="141"/>
      <c r="D48" s="140"/>
      <c r="E48" s="141"/>
      <c r="F48" s="140"/>
      <c r="G48" s="141"/>
    </row>
    <row r="49" spans="2:7" ht="15" customHeight="1" x14ac:dyDescent="0.25">
      <c r="B49" s="138" t="s">
        <v>93</v>
      </c>
      <c r="C49" s="139"/>
      <c r="D49" s="138">
        <v>1400</v>
      </c>
      <c r="E49" s="139"/>
      <c r="F49" s="138">
        <v>1370</v>
      </c>
      <c r="G49" s="139"/>
    </row>
    <row r="50" spans="2:7" ht="15.75" customHeight="1" x14ac:dyDescent="0.25">
      <c r="B50" s="140"/>
      <c r="C50" s="141"/>
      <c r="D50" s="140"/>
      <c r="E50" s="141"/>
      <c r="F50" s="140"/>
      <c r="G50" s="141"/>
    </row>
    <row r="51" spans="2:7" ht="15" customHeight="1" x14ac:dyDescent="0.25">
      <c r="B51" s="138" t="s">
        <v>94</v>
      </c>
      <c r="C51" s="139"/>
      <c r="D51" s="138">
        <v>1735</v>
      </c>
      <c r="E51" s="139"/>
      <c r="F51" s="138">
        <v>1705</v>
      </c>
      <c r="G51" s="139"/>
    </row>
    <row r="52" spans="2:7" ht="15.75" customHeight="1" x14ac:dyDescent="0.25">
      <c r="B52" s="140"/>
      <c r="C52" s="141"/>
      <c r="D52" s="140"/>
      <c r="E52" s="141"/>
      <c r="F52" s="140"/>
      <c r="G52" s="141"/>
    </row>
    <row r="53" spans="2:7" ht="15" customHeight="1" x14ac:dyDescent="0.25">
      <c r="B53" s="138" t="s">
        <v>95</v>
      </c>
      <c r="C53" s="139"/>
      <c r="D53" s="138">
        <v>525</v>
      </c>
      <c r="E53" s="139"/>
      <c r="F53" s="138">
        <v>515</v>
      </c>
      <c r="G53" s="139"/>
    </row>
    <row r="54" spans="2:7" s="1" customFormat="1" ht="15" customHeight="1" x14ac:dyDescent="0.25">
      <c r="B54" s="140"/>
      <c r="C54" s="141"/>
      <c r="D54" s="140"/>
      <c r="E54" s="141"/>
      <c r="F54" s="140"/>
      <c r="G54" s="141"/>
    </row>
    <row r="55" spans="2:7" s="1" customFormat="1" ht="15" customHeight="1" x14ac:dyDescent="0.25">
      <c r="B55" s="138" t="s">
        <v>96</v>
      </c>
      <c r="C55" s="139"/>
      <c r="D55" s="142">
        <v>515</v>
      </c>
      <c r="E55" s="143"/>
      <c r="F55" s="142">
        <v>505</v>
      </c>
      <c r="G55" s="143"/>
    </row>
    <row r="56" spans="2:7" ht="15.75" customHeight="1" thickBot="1" x14ac:dyDescent="0.3">
      <c r="B56" s="140"/>
      <c r="C56" s="141"/>
      <c r="D56" s="99"/>
      <c r="E56" s="106"/>
      <c r="F56" s="99"/>
      <c r="G56" s="106"/>
    </row>
    <row r="57" spans="2:7" x14ac:dyDescent="0.25">
      <c r="B57" s="124" t="s">
        <v>78</v>
      </c>
      <c r="C57" s="125"/>
      <c r="D57" s="125"/>
      <c r="E57" s="125"/>
      <c r="F57" s="125"/>
      <c r="G57" s="126"/>
    </row>
    <row r="58" spans="2:7" ht="15.75" thickBot="1" x14ac:dyDescent="0.3">
      <c r="B58" s="127"/>
      <c r="C58" s="128"/>
      <c r="D58" s="128"/>
      <c r="E58" s="128"/>
      <c r="F58" s="128"/>
      <c r="G58" s="129"/>
    </row>
    <row r="59" spans="2:7" ht="15.75" thickBot="1" x14ac:dyDescent="0.3">
      <c r="B59" s="93"/>
      <c r="C59" s="93"/>
      <c r="D59" s="93"/>
      <c r="E59" s="93"/>
      <c r="F59" s="93"/>
      <c r="G59" s="93"/>
    </row>
    <row r="60" spans="2:7" x14ac:dyDescent="0.25">
      <c r="B60" s="130" t="s">
        <v>69</v>
      </c>
      <c r="C60" s="131"/>
      <c r="D60" s="132"/>
      <c r="E60" s="75" t="s">
        <v>71</v>
      </c>
      <c r="F60" s="76" t="s">
        <v>72</v>
      </c>
      <c r="G60" s="83" t="s">
        <v>73</v>
      </c>
    </row>
    <row r="61" spans="2:7" x14ac:dyDescent="0.25">
      <c r="B61" s="133"/>
      <c r="C61" s="134"/>
      <c r="D61" s="135"/>
      <c r="E61" s="77"/>
      <c r="F61" s="78"/>
      <c r="G61" s="79"/>
    </row>
    <row r="62" spans="2:7" ht="15.75" thickBot="1" x14ac:dyDescent="0.3">
      <c r="B62" s="136" t="s">
        <v>70</v>
      </c>
      <c r="C62" s="137"/>
      <c r="D62" s="137"/>
      <c r="E62" s="80"/>
      <c r="F62" s="81"/>
      <c r="G62" s="82"/>
    </row>
  </sheetData>
  <mergeCells count="105">
    <mergeCell ref="N5:N6"/>
    <mergeCell ref="I7:N8"/>
    <mergeCell ref="D11:E12"/>
    <mergeCell ref="F11:G12"/>
    <mergeCell ref="B11:C12"/>
    <mergeCell ref="I13:J14"/>
    <mergeCell ref="K13:L14"/>
    <mergeCell ref="M13:N14"/>
    <mergeCell ref="I15:J16"/>
    <mergeCell ref="I3:I6"/>
    <mergeCell ref="J3:L4"/>
    <mergeCell ref="J5:L6"/>
    <mergeCell ref="M5:M6"/>
    <mergeCell ref="K15:L16"/>
    <mergeCell ref="M15:N16"/>
    <mergeCell ref="I9:J10"/>
    <mergeCell ref="K9:L10"/>
    <mergeCell ref="M9:N10"/>
    <mergeCell ref="I11:J12"/>
    <mergeCell ref="K11:L12"/>
    <mergeCell ref="M11:N12"/>
    <mergeCell ref="B15:C16"/>
    <mergeCell ref="B7:G8"/>
    <mergeCell ref="B9:C10"/>
    <mergeCell ref="G5:G6"/>
    <mergeCell ref="B3:B6"/>
    <mergeCell ref="C3:E4"/>
    <mergeCell ref="C5:E6"/>
    <mergeCell ref="F5:F6"/>
    <mergeCell ref="B17:C18"/>
    <mergeCell ref="B19:C20"/>
    <mergeCell ref="B21:C22"/>
    <mergeCell ref="F9:G10"/>
    <mergeCell ref="D9:E10"/>
    <mergeCell ref="D15:E16"/>
    <mergeCell ref="F15:G16"/>
    <mergeCell ref="D17:E18"/>
    <mergeCell ref="F17:G18"/>
    <mergeCell ref="D13:E14"/>
    <mergeCell ref="F13:G14"/>
    <mergeCell ref="B13:C14"/>
    <mergeCell ref="F19:G20"/>
    <mergeCell ref="D21:E22"/>
    <mergeCell ref="M23:N24"/>
    <mergeCell ref="B23:C24"/>
    <mergeCell ref="K17:L18"/>
    <mergeCell ref="M17:N18"/>
    <mergeCell ref="I19:J20"/>
    <mergeCell ref="K19:L20"/>
    <mergeCell ref="M19:N20"/>
    <mergeCell ref="M21:N22"/>
    <mergeCell ref="D23:E24"/>
    <mergeCell ref="F23:G24"/>
    <mergeCell ref="F21:G22"/>
    <mergeCell ref="I21:J22"/>
    <mergeCell ref="K21:L22"/>
    <mergeCell ref="D19:E20"/>
    <mergeCell ref="I23:J24"/>
    <mergeCell ref="K23:L24"/>
    <mergeCell ref="I17:J18"/>
    <mergeCell ref="I25:N26"/>
    <mergeCell ref="I27:N27"/>
    <mergeCell ref="I28:K29"/>
    <mergeCell ref="I30:K30"/>
    <mergeCell ref="B27:G27"/>
    <mergeCell ref="B30:D30"/>
    <mergeCell ref="B28:D29"/>
    <mergeCell ref="B25:G26"/>
    <mergeCell ref="B33:B36"/>
    <mergeCell ref="C33:E34"/>
    <mergeCell ref="C35:E36"/>
    <mergeCell ref="F35:F36"/>
    <mergeCell ref="G35:G36"/>
    <mergeCell ref="B51:C52"/>
    <mergeCell ref="D51:E52"/>
    <mergeCell ref="F51:G52"/>
    <mergeCell ref="B47:C48"/>
    <mergeCell ref="D47:E48"/>
    <mergeCell ref="F47:G48"/>
    <mergeCell ref="B49:C50"/>
    <mergeCell ref="D49:E50"/>
    <mergeCell ref="F49:G50"/>
    <mergeCell ref="B43:C44"/>
    <mergeCell ref="D43:E44"/>
    <mergeCell ref="F43:G44"/>
    <mergeCell ref="B45:C46"/>
    <mergeCell ref="D45:E46"/>
    <mergeCell ref="F45:G46"/>
    <mergeCell ref="B37:G38"/>
    <mergeCell ref="B39:C40"/>
    <mergeCell ref="D39:E40"/>
    <mergeCell ref="F39:G40"/>
    <mergeCell ref="B41:C42"/>
    <mergeCell ref="D41:E42"/>
    <mergeCell ref="F41:G42"/>
    <mergeCell ref="B57:G58"/>
    <mergeCell ref="B59:G59"/>
    <mergeCell ref="B60:D61"/>
    <mergeCell ref="B62:D62"/>
    <mergeCell ref="B53:C54"/>
    <mergeCell ref="D53:E54"/>
    <mergeCell ref="F53:G54"/>
    <mergeCell ref="B55:C56"/>
    <mergeCell ref="D55:E56"/>
    <mergeCell ref="F55:G56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caract Plaques</vt:lpstr>
      <vt:lpstr>Pochette et bouchon</vt:lpstr>
      <vt:lpstr>Plq Humide</vt:lpstr>
      <vt:lpstr>Gamme de Fabrication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PDG</dc:creator>
  <cp:lastModifiedBy>imen_gatri</cp:lastModifiedBy>
  <dcterms:created xsi:type="dcterms:W3CDTF">2018-05-26T09:00:48Z</dcterms:created>
  <dcterms:modified xsi:type="dcterms:W3CDTF">2021-07-07T14:50:32Z</dcterms:modified>
</cp:coreProperties>
</file>